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<sst xmlns="http://schemas.openxmlformats.org/spreadsheetml/2006/main" count="12100" uniqueCount="1339">
  <si>
    <t>File opened</t>
  </si>
  <si>
    <t>2025-09-20 18:24:41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</si>
  <si>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</si>
  <si>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</si>
  <si>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</si>
  <si>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</si>
  <si>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</si>
  <si>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</si>
  <si>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</si>
  <si>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</si>
  <si>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</si>
  <si>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</si>
  <si>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</si>
  <si>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</si>
  <si>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</si>
  <si>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</si>
  <si>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</si>
  <si>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Sat Sep 20 12:40</t>
  </si>
  <si>
    <t>H2O rangematch</t>
  </si>
  <si>
    <t>Sat Sep 20 12:54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</si>
  <si>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</si>
  <si>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</si>
  <si>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</si>
  <si>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</si>
  <si>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</si>
  <si>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</si>
  <si>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</si>
  <si>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</si>
  <si>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</si>
  <si>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18:24:41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</si>
  <si>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</si>
  <si>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</si>
  <si>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</si>
  <si>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</si>
  <si>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</si>
  <si>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</si>
  <si>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</si>
  <si>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</si>
  <si>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</si>
  <si>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</si>
  <si>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</si>
  <si>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</si>
  <si>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</si>
  <si>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</si>
  <si>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</si>
  <si>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</si>
  <si>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</si>
  <si>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</si>
  <si>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</si>
  <si>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</si>
  <si>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</si>
  <si>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</si>
  <si>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</si>
  <si>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</si>
  <si>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</si>
  <si>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</si>
  <si>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</si>
  <si>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</si>
  <si>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</si>
  <si>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</si>
  <si>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</si>
  <si>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</si>
  <si>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</si>
  <si>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</si>
  <si>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</si>
  <si>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</si>
  <si>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</si>
  <si>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</si>
  <si>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</si>
  <si>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</si>
  <si>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</si>
  <si>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</si>
  <si>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</si>
  <si>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</si>
  <si>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</si>
  <si>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</si>
  <si>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</si>
  <si>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</si>
  <si>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</si>
  <si>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</si>
  <si>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</si>
  <si>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</si>
  <si>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1.98119 176.49 349.461 613.452 859.859 1064.86 1261 1417.42</t>
  </si>
  <si>
    <t>Fs_true</t>
  </si>
  <si>
    <t>-1.26789 212.718 382.34 606.139 801.201 1002.89 1201.08 1401.17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</si>
  <si>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</si>
  <si>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</si>
  <si>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</si>
  <si>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</si>
  <si>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</si>
  <si>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</si>
  <si>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</si>
  <si>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</si>
  <si>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</si>
  <si>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</si>
  <si>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</si>
  <si>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</si>
  <si>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</si>
  <si>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</si>
  <si>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</si>
  <si>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</si>
  <si>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</si>
  <si>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</si>
  <si>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</si>
  <si>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</si>
  <si>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</si>
  <si>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</si>
  <si>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</si>
  <si>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</si>
  <si>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</si>
  <si>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</si>
  <si>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</si>
  <si>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</si>
  <si>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</si>
  <si>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</si>
  <si>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</si>
  <si>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</si>
  <si>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</si>
  <si>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</si>
  <si>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</si>
  <si>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</si>
  <si>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</si>
  <si>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</si>
  <si>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</si>
  <si>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</si>
  <si>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</si>
  <si>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</si>
  <si>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</si>
  <si>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</si>
  <si>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</si>
  <si>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</si>
  <si>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</si>
  <si>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</si>
  <si>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</si>
  <si>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</si>
  <si>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</si>
  <si>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</si>
  <si>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</si>
  <si>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</si>
  <si>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</si>
  <si>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</si>
  <si>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</si>
  <si>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</si>
  <si>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</si>
  <si>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</si>
  <si>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</si>
  <si>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</si>
  <si>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</si>
  <si>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</si>
  <si>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</si>
  <si>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</si>
  <si>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</si>
  <si>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</si>
  <si>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</si>
  <si>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</si>
  <si>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</si>
  <si>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</si>
  <si>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</si>
  <si>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</si>
  <si>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</si>
  <si>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</si>
  <si>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</si>
  <si>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</si>
  <si>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</si>
  <si>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</si>
  <si>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</si>
  <si>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</si>
  <si>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</si>
  <si>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</si>
  <si>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</si>
  <si>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</si>
  <si>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</si>
  <si>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</si>
  <si>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</si>
  <si>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</si>
  <si>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</si>
  <si>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</si>
  <si>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</si>
  <si>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</si>
  <si>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</si>
  <si>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</si>
  <si>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</si>
  <si>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</si>
  <si>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</si>
  <si>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</si>
  <si>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</si>
  <si>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</si>
  <si>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</si>
  <si>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</si>
  <si>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</si>
  <si>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</si>
  <si>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</si>
  <si>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</si>
  <si>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</si>
  <si>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</si>
  <si>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</si>
  <si>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</si>
  <si>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</si>
  <si>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</si>
  <si>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</si>
  <si>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</si>
  <si>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</si>
  <si>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</si>
  <si>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</si>
  <si>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</si>
  <si>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</si>
  <si>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</si>
  <si>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</si>
  <si>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</si>
  <si>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</si>
  <si>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</si>
  <si>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</si>
  <si>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</si>
  <si>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</si>
  <si>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</si>
  <si>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</si>
  <si>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</si>
  <si>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</si>
  <si>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</si>
  <si>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</si>
  <si>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</si>
  <si>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</si>
  <si>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</si>
  <si>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</si>
  <si>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</si>
  <si>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</si>
  <si>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</si>
  <si>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</si>
  <si>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</si>
  <si>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</si>
  <si>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</si>
  <si>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</si>
  <si>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</si>
  <si>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</si>
  <si>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</si>
  <si>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</si>
  <si>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</si>
  <si>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</si>
  <si>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</si>
  <si>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</si>
  <si>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</si>
  <si>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</si>
  <si>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</si>
  <si>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</si>
  <si>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</si>
  <si>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</si>
  <si>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</si>
  <si>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</si>
  <si>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</si>
  <si>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</si>
  <si>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</si>
  <si>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</si>
  <si>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</si>
  <si>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</si>
  <si>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</si>
  <si>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</si>
  <si>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</si>
  <si>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</si>
  <si>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</si>
  <si>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</si>
  <si>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</si>
  <si>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</si>
  <si>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</si>
  <si>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</si>
  <si>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</si>
  <si>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</si>
  <si>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</si>
  <si>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</si>
  <si>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</si>
  <si>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</si>
  <si>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</si>
  <si>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</si>
  <si>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</si>
  <si>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</si>
  <si>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</si>
  <si>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</si>
  <si>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</si>
  <si>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</si>
  <si>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</si>
  <si>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</si>
  <si>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</si>
  <si>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</si>
  <si>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</si>
  <si>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</si>
  <si>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</si>
  <si>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</si>
  <si>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</si>
  <si>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</si>
  <si>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</si>
  <si>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</si>
  <si>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</si>
  <si>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</si>
  <si>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</si>
  <si>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</si>
  <si>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</si>
  <si>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</si>
  <si>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</si>
  <si>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</si>
  <si>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</si>
  <si>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</si>
  <si>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</si>
  <si>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</si>
  <si>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</si>
  <si>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</si>
  <si>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</si>
  <si>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</si>
  <si>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</si>
  <si>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</si>
  <si>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</si>
  <si>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</si>
  <si>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</si>
  <si>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</si>
  <si>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</si>
  <si>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</si>
  <si>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</si>
  <si>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</si>
  <si>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</si>
  <si>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</si>
  <si>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</si>
  <si>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</si>
  <si>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</si>
  <si>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</si>
  <si>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</si>
  <si>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</si>
  <si>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</si>
  <si>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</si>
  <si>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</si>
  <si>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</si>
  <si>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</si>
  <si>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</si>
  <si>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</si>
  <si>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</si>
  <si>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</si>
  <si>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</si>
  <si>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</si>
  <si>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</si>
  <si>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</si>
  <si>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</si>
  <si>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</si>
  <si>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</si>
  <si>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</si>
  <si>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</si>
  <si>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</si>
  <si>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</si>
  <si>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</si>
  <si>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</si>
  <si>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</si>
  <si>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</si>
  <si>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</si>
  <si>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</si>
  <si>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</si>
  <si>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</si>
  <si>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</si>
  <si>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</si>
  <si>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</si>
  <si>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</si>
  <si>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</si>
  <si>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</si>
  <si>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</si>
  <si>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</si>
  <si>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</si>
  <si>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</si>
  <si>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</si>
  <si>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</si>
  <si>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</si>
  <si>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</si>
  <si>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</si>
  <si>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</si>
  <si>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</si>
  <si>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</si>
  <si>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</si>
  <si>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</si>
  <si>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</si>
  <si>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</si>
  <si>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</si>
  <si>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</si>
  <si>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</si>
  <si>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</si>
  <si>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</si>
  <si>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</si>
  <si>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</si>
  <si>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</si>
  <si>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</si>
  <si>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</si>
  <si>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</si>
  <si>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</si>
  <si>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</si>
  <si>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</si>
  <si>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</si>
  <si>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</si>
  <si>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</si>
  <si>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</si>
  <si>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</si>
  <si>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</si>
  <si>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</si>
  <si>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</si>
  <si>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</si>
  <si>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</si>
  <si>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</si>
  <si>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</si>
  <si>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</si>
  <si>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</si>
  <si>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</si>
  <si>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</si>
  <si>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</si>
  <si>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</si>
  <si>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</si>
  <si>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</si>
  <si>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</si>
  <si>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</si>
  <si>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</si>
  <si>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</si>
  <si>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</si>
  <si>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</si>
  <si>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</si>
  <si>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</si>
  <si>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</si>
  <si>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20250920 19:01:15</t>
  </si>
  <si>
    <t>19:01:15</t>
  </si>
  <si>
    <t>291</t>
  </si>
  <si>
    <t>stan</t>
  </si>
  <si>
    <t>rd</t>
  </si>
  <si>
    <t>-</t>
  </si>
  <si>
    <t>0: Broadleaf</t>
  </si>
  <si>
    <t>--:--:--</t>
  </si>
  <si>
    <t>2/2</t>
  </si>
  <si>
    <t>00000000</t>
  </si>
  <si>
    <t>iiiiiiii</t>
  </si>
  <si>
    <t>off</t>
  </si>
  <si>
    <t>20250920 19:01:17</t>
  </si>
  <si>
    <t>19:01:17</t>
  </si>
  <si>
    <t>20250920 19:01:19</t>
  </si>
  <si>
    <t>19:01:19</t>
  </si>
  <si>
    <t>1/2</t>
  </si>
  <si>
    <t>20250920 19:01:21</t>
  </si>
  <si>
    <t>19:01:21</t>
  </si>
  <si>
    <t>20250920 19:01:23</t>
  </si>
  <si>
    <t>19:01:23</t>
  </si>
  <si>
    <t>20250920 19:01:25</t>
  </si>
  <si>
    <t>19:01:25</t>
  </si>
  <si>
    <t>20250920 19:01:27</t>
  </si>
  <si>
    <t>19:01:27</t>
  </si>
  <si>
    <t>20250920 19:01:29</t>
  </si>
  <si>
    <t>19:01:29</t>
  </si>
  <si>
    <t>20250920 19:01:31</t>
  </si>
  <si>
    <t>19:01:31</t>
  </si>
  <si>
    <t>20250920 19:01:33</t>
  </si>
  <si>
    <t>19:01:33</t>
  </si>
  <si>
    <t>20250920 19:01:35</t>
  </si>
  <si>
    <t>19:01:35</t>
  </si>
  <si>
    <t>20250920 19:01:37</t>
  </si>
  <si>
    <t>19:01:37</t>
  </si>
  <si>
    <t>20250920 19:01:39</t>
  </si>
  <si>
    <t>19:01:39</t>
  </si>
  <si>
    <t>20250920 19:01:41</t>
  </si>
  <si>
    <t>19:01:41</t>
  </si>
  <si>
    <t>20250920 19:01:43</t>
  </si>
  <si>
    <t>19:01:43</t>
  </si>
  <si>
    <t>20250920 19:01:45</t>
  </si>
  <si>
    <t>19:01:45</t>
  </si>
  <si>
    <t>20250920 19:01:47</t>
  </si>
  <si>
    <t>19:01:47</t>
  </si>
  <si>
    <t>20250920 19:01:49</t>
  </si>
  <si>
    <t>19:01:49</t>
  </si>
  <si>
    <t>20250920 19:01:51</t>
  </si>
  <si>
    <t>19:01:51</t>
  </si>
  <si>
    <t>20250920 19:01:53</t>
  </si>
  <si>
    <t>19:01:53</t>
  </si>
  <si>
    <t>20250920 19:01:55</t>
  </si>
  <si>
    <t>19:01:55</t>
  </si>
  <si>
    <t>20250920 19:01:57</t>
  </si>
  <si>
    <t>19:01:57</t>
  </si>
  <si>
    <t>20250920 19:01:59</t>
  </si>
  <si>
    <t>19:01:59</t>
  </si>
  <si>
    <t>20250920 19:02:01</t>
  </si>
  <si>
    <t>19:02:01</t>
  </si>
  <si>
    <t>20250920 19:02:03</t>
  </si>
  <si>
    <t>19:02:03</t>
  </si>
  <si>
    <t>20250920 19:02:05</t>
  </si>
  <si>
    <t>19:02:05</t>
  </si>
  <si>
    <t>20250920 19:02:07</t>
  </si>
  <si>
    <t>19:02:07</t>
  </si>
  <si>
    <t>20250920 19:02:09</t>
  </si>
  <si>
    <t>19:02:09</t>
  </si>
  <si>
    <t>20250920 19:02:11</t>
  </si>
  <si>
    <t>19:02:11</t>
  </si>
  <si>
    <t>20250920 19:02:13</t>
  </si>
  <si>
    <t>19:02:13</t>
  </si>
  <si>
    <t>20250920 19:06:48</t>
  </si>
  <si>
    <t>19:06:48</t>
  </si>
  <si>
    <t>287</t>
  </si>
  <si>
    <t>20250920 19:06:50</t>
  </si>
  <si>
    <t>19:06:50</t>
  </si>
  <si>
    <t>20250920 19:06:52</t>
  </si>
  <si>
    <t>19:06:52</t>
  </si>
  <si>
    <t>20250920 19:06:54</t>
  </si>
  <si>
    <t>19:06:54</t>
  </si>
  <si>
    <t>20250920 19:06:56</t>
  </si>
  <si>
    <t>19:06:56</t>
  </si>
  <si>
    <t>20250920 19:06:58</t>
  </si>
  <si>
    <t>19:06:58</t>
  </si>
  <si>
    <t>20250920 19:07:00</t>
  </si>
  <si>
    <t>19:07:00</t>
  </si>
  <si>
    <t>20250920 19:07:02</t>
  </si>
  <si>
    <t>19:07:02</t>
  </si>
  <si>
    <t>20250920 19:07:04</t>
  </si>
  <si>
    <t>19:07:04</t>
  </si>
  <si>
    <t>20250920 19:07:06</t>
  </si>
  <si>
    <t>19:07:06</t>
  </si>
  <si>
    <t>20250920 19:07:08</t>
  </si>
  <si>
    <t>19:07:08</t>
  </si>
  <si>
    <t>20250920 19:07:10</t>
  </si>
  <si>
    <t>19:07:10</t>
  </si>
  <si>
    <t>20250920 19:07:12</t>
  </si>
  <si>
    <t>19:07:12</t>
  </si>
  <si>
    <t>20250920 19:07:14</t>
  </si>
  <si>
    <t>19:07:14</t>
  </si>
  <si>
    <t>20250920 19:07:16</t>
  </si>
  <si>
    <t>19:07:16</t>
  </si>
  <si>
    <t>20250920 19:07:18</t>
  </si>
  <si>
    <t>19:07:18</t>
  </si>
  <si>
    <t>20250920 19:07:20</t>
  </si>
  <si>
    <t>19:07:20</t>
  </si>
  <si>
    <t>20250920 19:07:22</t>
  </si>
  <si>
    <t>19:07:22</t>
  </si>
  <si>
    <t>20250920 19:07:24</t>
  </si>
  <si>
    <t>19:07:24</t>
  </si>
  <si>
    <t>20250920 19:07:26</t>
  </si>
  <si>
    <t>19:07:26</t>
  </si>
  <si>
    <t>20250920 19:07:28</t>
  </si>
  <si>
    <t>19:07:28</t>
  </si>
  <si>
    <t>20250920 19:07:30</t>
  </si>
  <si>
    <t>19:07:30</t>
  </si>
  <si>
    <t>20250920 19:07:32</t>
  </si>
  <si>
    <t>19:07:32</t>
  </si>
  <si>
    <t>20250920 19:07:34</t>
  </si>
  <si>
    <t>19:07:34</t>
  </si>
  <si>
    <t>20250920 19:07:36</t>
  </si>
  <si>
    <t>19:07:36</t>
  </si>
  <si>
    <t>20250920 19:07:38</t>
  </si>
  <si>
    <t>19:07:38</t>
  </si>
  <si>
    <t>20250920 19:07:40</t>
  </si>
  <si>
    <t>19:07:40</t>
  </si>
  <si>
    <t>20250920 19:07:42</t>
  </si>
  <si>
    <t>19:07:42</t>
  </si>
  <si>
    <t>20250920 19:07:44</t>
  </si>
  <si>
    <t>19:07:44</t>
  </si>
  <si>
    <t>20250920 19:07:46</t>
  </si>
  <si>
    <t>19:07:46</t>
  </si>
  <si>
    <t>20250920 19:13:39</t>
  </si>
  <si>
    <t>19:13:39</t>
  </si>
  <si>
    <t>284</t>
  </si>
  <si>
    <t>20250920 19:13:41</t>
  </si>
  <si>
    <t>19:13:41</t>
  </si>
  <si>
    <t>20250920 19:13:43</t>
  </si>
  <si>
    <t>19:13:43</t>
  </si>
  <si>
    <t>20250920 19:13:45</t>
  </si>
  <si>
    <t>19:13:45</t>
  </si>
  <si>
    <t>20250920 19:13:47</t>
  </si>
  <si>
    <t>19:13:47</t>
  </si>
  <si>
    <t>20250920 19:13:49</t>
  </si>
  <si>
    <t>19:13:49</t>
  </si>
  <si>
    <t>20250920 19:13:51</t>
  </si>
  <si>
    <t>19:13:51</t>
  </si>
  <si>
    <t>20250920 19:13:53</t>
  </si>
  <si>
    <t>19:13:53</t>
  </si>
  <si>
    <t>20250920 19:13:55</t>
  </si>
  <si>
    <t>19:13:55</t>
  </si>
  <si>
    <t>20250920 19:13:57</t>
  </si>
  <si>
    <t>19:13:57</t>
  </si>
  <si>
    <t>20250920 19:13:59</t>
  </si>
  <si>
    <t>19:13:59</t>
  </si>
  <si>
    <t>20250920 19:14:01</t>
  </si>
  <si>
    <t>19:14:01</t>
  </si>
  <si>
    <t>20250920 19:14:03</t>
  </si>
  <si>
    <t>19:14:03</t>
  </si>
  <si>
    <t>20250920 19:14:05</t>
  </si>
  <si>
    <t>19:14:05</t>
  </si>
  <si>
    <t>20250920 19:14:07</t>
  </si>
  <si>
    <t>19:14:07</t>
  </si>
  <si>
    <t>20250920 19:14:09</t>
  </si>
  <si>
    <t>19:14:09</t>
  </si>
  <si>
    <t>20250920 19:14:11</t>
  </si>
  <si>
    <t>19:14:11</t>
  </si>
  <si>
    <t>20250920 19:14:13</t>
  </si>
  <si>
    <t>19:14:13</t>
  </si>
  <si>
    <t>20250920 19:14:15</t>
  </si>
  <si>
    <t>19:14:15</t>
  </si>
  <si>
    <t>20250920 19:14:17</t>
  </si>
  <si>
    <t>19:14:17</t>
  </si>
  <si>
    <t>20250920 19:14:19</t>
  </si>
  <si>
    <t>19:14:19</t>
  </si>
  <si>
    <t>20250920 19:14:21</t>
  </si>
  <si>
    <t>19:14:21</t>
  </si>
  <si>
    <t>20250920 19:14:23</t>
  </si>
  <si>
    <t>19:14:23</t>
  </si>
  <si>
    <t>20250920 19:14:25</t>
  </si>
  <si>
    <t>19:14:25</t>
  </si>
  <si>
    <t>20250920 19:14:27</t>
  </si>
  <si>
    <t>19:14:27</t>
  </si>
  <si>
    <t>20250920 19:14:29</t>
  </si>
  <si>
    <t>19:14:29</t>
  </si>
  <si>
    <t>20250920 19:14:31</t>
  </si>
  <si>
    <t>19:14:31</t>
  </si>
  <si>
    <t>20250920 19:14:33</t>
  </si>
  <si>
    <t>19:14:33</t>
  </si>
  <si>
    <t>20250920 19:14:35</t>
  </si>
  <si>
    <t>19:14:35</t>
  </si>
  <si>
    <t>20250920 19:14:37</t>
  </si>
  <si>
    <t>19:14:37</t>
  </si>
  <si>
    <t>20250920 19:18:09</t>
  </si>
  <si>
    <t>19:18:09</t>
  </si>
  <si>
    <t>278</t>
  </si>
  <si>
    <t>0/2</t>
  </si>
  <si>
    <t>20250920 19:18:11</t>
  </si>
  <si>
    <t>19:18:11</t>
  </si>
  <si>
    <t>20250920 19:18:13</t>
  </si>
  <si>
    <t>19:18:13</t>
  </si>
  <si>
    <t>20250920 19:18:15</t>
  </si>
  <si>
    <t>19:18:15</t>
  </si>
  <si>
    <t>20250920 19:18:17</t>
  </si>
  <si>
    <t>19:18:17</t>
  </si>
  <si>
    <t>20250920 19:18:19</t>
  </si>
  <si>
    <t>19:18:19</t>
  </si>
  <si>
    <t>20250920 19:18:21</t>
  </si>
  <si>
    <t>19:18:21</t>
  </si>
  <si>
    <t>20250920 19:18:23</t>
  </si>
  <si>
    <t>19:18:23</t>
  </si>
  <si>
    <t>20250920 19:18:25</t>
  </si>
  <si>
    <t>19:18:25</t>
  </si>
  <si>
    <t>20250920 19:18:27</t>
  </si>
  <si>
    <t>19:18:27</t>
  </si>
  <si>
    <t>20250920 19:18:29</t>
  </si>
  <si>
    <t>19:18:29</t>
  </si>
  <si>
    <t>20250920 19:18:31</t>
  </si>
  <si>
    <t>19:18:31</t>
  </si>
  <si>
    <t>20250920 19:18:33</t>
  </si>
  <si>
    <t>19:18:33</t>
  </si>
  <si>
    <t>20250920 19:18:35</t>
  </si>
  <si>
    <t>19:18:35</t>
  </si>
  <si>
    <t>20250920 19:18:37</t>
  </si>
  <si>
    <t>19:18:37</t>
  </si>
  <si>
    <t>20250920 19:18:39</t>
  </si>
  <si>
    <t>19:18:39</t>
  </si>
  <si>
    <t>20250920 19:18:41</t>
  </si>
  <si>
    <t>19:18:41</t>
  </si>
  <si>
    <t>20250920 19:18:43</t>
  </si>
  <si>
    <t>19:18:43</t>
  </si>
  <si>
    <t>20250920 19:18:45</t>
  </si>
  <si>
    <t>19:18:45</t>
  </si>
  <si>
    <t>20250920 19:18:47</t>
  </si>
  <si>
    <t>19:18:47</t>
  </si>
  <si>
    <t>20250920 19:18:49</t>
  </si>
  <si>
    <t>19:18:49</t>
  </si>
  <si>
    <t>20250920 19:18:51</t>
  </si>
  <si>
    <t>19:18:51</t>
  </si>
  <si>
    <t>20250920 19:18:53</t>
  </si>
  <si>
    <t>19:18:53</t>
  </si>
  <si>
    <t>20250920 19:18:55</t>
  </si>
  <si>
    <t>19:18:55</t>
  </si>
  <si>
    <t>20250920 19:18:57</t>
  </si>
  <si>
    <t>19:18:57</t>
  </si>
  <si>
    <t>20250920 19:18:59</t>
  </si>
  <si>
    <t>19:18:59</t>
  </si>
  <si>
    <t>20250920 19:19:01</t>
  </si>
  <si>
    <t>19:19:01</t>
  </si>
  <si>
    <t>20250920 19:19:03</t>
  </si>
  <si>
    <t>19:19:03</t>
  </si>
  <si>
    <t>20250920 19:19:05</t>
  </si>
  <si>
    <t>19:19:05</t>
  </si>
  <si>
    <t>20250920 19:19:07</t>
  </si>
  <si>
    <t>19:19:07</t>
  </si>
  <si>
    <t>20250920 19:22:24</t>
  </si>
  <si>
    <t>19:22:24</t>
  </si>
  <si>
    <t>20250920 19:22:26</t>
  </si>
  <si>
    <t>19:22:26</t>
  </si>
  <si>
    <t>20250920 19:22:28</t>
  </si>
  <si>
    <t>19:22:28</t>
  </si>
  <si>
    <t>20250920 19:22:30</t>
  </si>
  <si>
    <t>19:22:30</t>
  </si>
  <si>
    <t>20250920 19:22:32</t>
  </si>
  <si>
    <t>19:22:32</t>
  </si>
  <si>
    <t>20250920 19:22:34</t>
  </si>
  <si>
    <t>19:22:34</t>
  </si>
  <si>
    <t>20250920 19:22:36</t>
  </si>
  <si>
    <t>19:22:36</t>
  </si>
  <si>
    <t>20250920 19:22:38</t>
  </si>
  <si>
    <t>19:22:38</t>
  </si>
  <si>
    <t>20250920 19:22:40</t>
  </si>
  <si>
    <t>19:22:40</t>
  </si>
  <si>
    <t>20250920 19:22:42</t>
  </si>
  <si>
    <t>19:22:42</t>
  </si>
  <si>
    <t>20250920 19:22:44</t>
  </si>
  <si>
    <t>19:22:44</t>
  </si>
  <si>
    <t>20250920 19:22:46</t>
  </si>
  <si>
    <t>19:22:46</t>
  </si>
  <si>
    <t>20250920 19:22:48</t>
  </si>
  <si>
    <t>19:22:48</t>
  </si>
  <si>
    <t>20250920 19:22:50</t>
  </si>
  <si>
    <t>19:22:50</t>
  </si>
  <si>
    <t>20250920 19:22:52</t>
  </si>
  <si>
    <t>19:22:52</t>
  </si>
  <si>
    <t>20250920 19:22:54</t>
  </si>
  <si>
    <t>19:22:54</t>
  </si>
  <si>
    <t>20250920 19:22:56</t>
  </si>
  <si>
    <t>19:22:56</t>
  </si>
  <si>
    <t>20250920 19:22:58</t>
  </si>
  <si>
    <t>19:22:58</t>
  </si>
  <si>
    <t>20250920 19:23:00</t>
  </si>
  <si>
    <t>19:23:00</t>
  </si>
  <si>
    <t>20250920 19:23:02</t>
  </si>
  <si>
    <t>19:23:02</t>
  </si>
  <si>
    <t>20250920 19:23:04</t>
  </si>
  <si>
    <t>19:23:04</t>
  </si>
  <si>
    <t>20250920 19:23:06</t>
  </si>
  <si>
    <t>19:23:06</t>
  </si>
  <si>
    <t>20250920 19:23:08</t>
  </si>
  <si>
    <t>19:23:08</t>
  </si>
  <si>
    <t>20250920 19:23:10</t>
  </si>
  <si>
    <t>19:23:10</t>
  </si>
  <si>
    <t>20250920 19:23:12</t>
  </si>
  <si>
    <t>19:23:12</t>
  </si>
  <si>
    <t>20250920 19:23:14</t>
  </si>
  <si>
    <t>19:23:14</t>
  </si>
  <si>
    <t>20250920 19:23:16</t>
  </si>
  <si>
    <t>19:23:16</t>
  </si>
  <si>
    <t>20250920 19:23:18</t>
  </si>
  <si>
    <t>19:23:18</t>
  </si>
  <si>
    <t>20250920 19:23:20</t>
  </si>
  <si>
    <t>19:23:20</t>
  </si>
  <si>
    <t>20250920 19:23:22</t>
  </si>
  <si>
    <t>19:23:22</t>
  </si>
  <si>
    <t>20250920 19:27:22</t>
  </si>
  <si>
    <t>19:27:22</t>
  </si>
  <si>
    <t>265</t>
  </si>
  <si>
    <t>20250920 19:27:24</t>
  </si>
  <si>
    <t>19:27:24</t>
  </si>
  <si>
    <t>20250920 19:27:26</t>
  </si>
  <si>
    <t>19:27:26</t>
  </si>
  <si>
    <t>20250920 19:27:28</t>
  </si>
  <si>
    <t>19:27:28</t>
  </si>
  <si>
    <t>20250920 19:27:30</t>
  </si>
  <si>
    <t>19:27:30</t>
  </si>
  <si>
    <t>20250920 19:27:32</t>
  </si>
  <si>
    <t>19:27:32</t>
  </si>
  <si>
    <t>20250920 19:27:34</t>
  </si>
  <si>
    <t>19:27:34</t>
  </si>
  <si>
    <t>20250920 19:27:36</t>
  </si>
  <si>
    <t>19:27:36</t>
  </si>
  <si>
    <t>20250920 19:27:38</t>
  </si>
  <si>
    <t>19:27:38</t>
  </si>
  <si>
    <t>20250920 19:27:40</t>
  </si>
  <si>
    <t>19:27:40</t>
  </si>
  <si>
    <t>20250920 19:27:42</t>
  </si>
  <si>
    <t>19:27:42</t>
  </si>
  <si>
    <t>20250920 19:27:44</t>
  </si>
  <si>
    <t>19:27:44</t>
  </si>
  <si>
    <t>20250920 19:27:46</t>
  </si>
  <si>
    <t>19:27:46</t>
  </si>
  <si>
    <t>20250920 19:27:48</t>
  </si>
  <si>
    <t>19:27:48</t>
  </si>
  <si>
    <t>20250920 19:27:50</t>
  </si>
  <si>
    <t>19:27:50</t>
  </si>
  <si>
    <t>20250920 19:27:52</t>
  </si>
  <si>
    <t>19:27:52</t>
  </si>
  <si>
    <t>20250920 19:27:54</t>
  </si>
  <si>
    <t>19:27:54</t>
  </si>
  <si>
    <t>20250920 19:27:56</t>
  </si>
  <si>
    <t>19:27:56</t>
  </si>
  <si>
    <t>20250920 19:27:58</t>
  </si>
  <si>
    <t>19:27:58</t>
  </si>
  <si>
    <t>20250920 19:28:00</t>
  </si>
  <si>
    <t>19:28:00</t>
  </si>
  <si>
    <t>20250920 19:28:02</t>
  </si>
  <si>
    <t>19:28:02</t>
  </si>
  <si>
    <t>20250920 19:28:04</t>
  </si>
  <si>
    <t>19:28:04</t>
  </si>
  <si>
    <t>20250920 19:28:06</t>
  </si>
  <si>
    <t>19:28:06</t>
  </si>
  <si>
    <t>20250920 19:28:08</t>
  </si>
  <si>
    <t>19:28:08</t>
  </si>
  <si>
    <t>20250920 19:28:10</t>
  </si>
  <si>
    <t>19:28:10</t>
  </si>
  <si>
    <t>20250920 19:28:12</t>
  </si>
  <si>
    <t>19:28:12</t>
  </si>
  <si>
    <t>20250920 19:28:14</t>
  </si>
  <si>
    <t>19:28:14</t>
  </si>
  <si>
    <t>20250920 19:28:16</t>
  </si>
  <si>
    <t>19:28:16</t>
  </si>
  <si>
    <t>20250920 19:28:18</t>
  </si>
  <si>
    <t>19:28:18</t>
  </si>
  <si>
    <t>20250920 19:28:20</t>
  </si>
  <si>
    <t>19:28:20</t>
  </si>
  <si>
    <t>20250920 19:30:43</t>
  </si>
  <si>
    <t>19:30:43</t>
  </si>
  <si>
    <t>20250920 19:30:45</t>
  </si>
  <si>
    <t>19:30:45</t>
  </si>
  <si>
    <t>20250920 19:30:47</t>
  </si>
  <si>
    <t>19:30:47</t>
  </si>
  <si>
    <t>20250920 19:30:49</t>
  </si>
  <si>
    <t>19:30:49</t>
  </si>
  <si>
    <t>20250920 19:30:51</t>
  </si>
  <si>
    <t>19:30:51</t>
  </si>
  <si>
    <t>20250920 19:30:53</t>
  </si>
  <si>
    <t>19:30:53</t>
  </si>
  <si>
    <t>20250920 19:30:55</t>
  </si>
  <si>
    <t>19:30:55</t>
  </si>
  <si>
    <t>20250920 19:30:57</t>
  </si>
  <si>
    <t>19:30:57</t>
  </si>
  <si>
    <t>20250920 19:30:59</t>
  </si>
  <si>
    <t>19:30:59</t>
  </si>
  <si>
    <t>20250920 19:31:01</t>
  </si>
  <si>
    <t>19:31:01</t>
  </si>
  <si>
    <t>20250920 19:31:03</t>
  </si>
  <si>
    <t>19:31:03</t>
  </si>
  <si>
    <t>20250920 19:31:05</t>
  </si>
  <si>
    <t>19:31:05</t>
  </si>
  <si>
    <t>20250920 19:31:07</t>
  </si>
  <si>
    <t>19:31:07</t>
  </si>
  <si>
    <t>20250920 19:31:09</t>
  </si>
  <si>
    <t>19:31:09</t>
  </si>
  <si>
    <t>20250920 19:31:11</t>
  </si>
  <si>
    <t>19:31:11</t>
  </si>
  <si>
    <t>20250920 19:31:13</t>
  </si>
  <si>
    <t>19:31:13</t>
  </si>
  <si>
    <t>20250920 19:31:15</t>
  </si>
  <si>
    <t>19:31:15</t>
  </si>
  <si>
    <t>20250920 19:31:17</t>
  </si>
  <si>
    <t>19:31:17</t>
  </si>
  <si>
    <t>20250920 19:31:19</t>
  </si>
  <si>
    <t>19:31:19</t>
  </si>
  <si>
    <t>20250920 19:31:21</t>
  </si>
  <si>
    <t>19:31:21</t>
  </si>
  <si>
    <t>20250920 19:31:23</t>
  </si>
  <si>
    <t>19:31:23</t>
  </si>
  <si>
    <t>20250920 19:31:25</t>
  </si>
  <si>
    <t>19:31:25</t>
  </si>
  <si>
    <t>20250920 19:31:27</t>
  </si>
  <si>
    <t>19:31:27</t>
  </si>
  <si>
    <t>20250920 19:31:29</t>
  </si>
  <si>
    <t>19:31:29</t>
  </si>
  <si>
    <t>20250920 19:31:31</t>
  </si>
  <si>
    <t>19:31:31</t>
  </si>
  <si>
    <t>20250920 19:31:33</t>
  </si>
  <si>
    <t>19:31:33</t>
  </si>
  <si>
    <t>20250920 19:31:35</t>
  </si>
  <si>
    <t>19:31:35</t>
  </si>
  <si>
    <t>20250920 19:31:37</t>
  </si>
  <si>
    <t>19:31:37</t>
  </si>
  <si>
    <t>20250920 19:31:39</t>
  </si>
  <si>
    <t>19:31:39</t>
  </si>
  <si>
    <t>20250920 19:31:41</t>
  </si>
  <si>
    <t>19:31:41</t>
  </si>
  <si>
    <t>20250920 19:36:35</t>
  </si>
  <si>
    <t>19:36:35</t>
  </si>
  <si>
    <t>275</t>
  </si>
  <si>
    <t>20250920 19:36:37</t>
  </si>
  <si>
    <t>19:36:37</t>
  </si>
  <si>
    <t>20250920 19:36:39</t>
  </si>
  <si>
    <t>19:36:39</t>
  </si>
  <si>
    <t>20250920 19:36:41</t>
  </si>
  <si>
    <t>19:36:41</t>
  </si>
  <si>
    <t>20250920 19:36:43</t>
  </si>
  <si>
    <t>19:36:43</t>
  </si>
  <si>
    <t>20250920 19:36:45</t>
  </si>
  <si>
    <t>19:36:45</t>
  </si>
  <si>
    <t>20250920 19:36:47</t>
  </si>
  <si>
    <t>19:36:47</t>
  </si>
  <si>
    <t>20250920 19:36:49</t>
  </si>
  <si>
    <t>19:36:49</t>
  </si>
  <si>
    <t>20250920 19:36:51</t>
  </si>
  <si>
    <t>19:36:51</t>
  </si>
  <si>
    <t>20250920 19:36:53</t>
  </si>
  <si>
    <t>19:36:53</t>
  </si>
  <si>
    <t>20250920 19:36:55</t>
  </si>
  <si>
    <t>19:36:55</t>
  </si>
  <si>
    <t>20250920 19:36:57</t>
  </si>
  <si>
    <t>19:36:57</t>
  </si>
  <si>
    <t>20250920 19:36:59</t>
  </si>
  <si>
    <t>19:36:59</t>
  </si>
  <si>
    <t>20250920 19:37:01</t>
  </si>
  <si>
    <t>19:37:01</t>
  </si>
  <si>
    <t>20250920 19:37:03</t>
  </si>
  <si>
    <t>19:37:03</t>
  </si>
  <si>
    <t>20250920 19:37:05</t>
  </si>
  <si>
    <t>19:37:05</t>
  </si>
  <si>
    <t>20250920 19:37:07</t>
  </si>
  <si>
    <t>19:37:07</t>
  </si>
  <si>
    <t>20250920 19:37:09</t>
  </si>
  <si>
    <t>19:37:09</t>
  </si>
  <si>
    <t>20250920 19:37:11</t>
  </si>
  <si>
    <t>19:37:11</t>
  </si>
  <si>
    <t>20250920 19:37:13</t>
  </si>
  <si>
    <t>19:37:13</t>
  </si>
  <si>
    <t>20250920 19:37:15</t>
  </si>
  <si>
    <t>19:37:15</t>
  </si>
  <si>
    <t>20250920 19:37:17</t>
  </si>
  <si>
    <t>19:37:17</t>
  </si>
  <si>
    <t>20250920 19:37:19</t>
  </si>
  <si>
    <t>19:37:19</t>
  </si>
  <si>
    <t>20250920 19:37:21</t>
  </si>
  <si>
    <t>19:37:21</t>
  </si>
  <si>
    <t>20250920 19:37:23</t>
  </si>
  <si>
    <t>19:37:23</t>
  </si>
  <si>
    <t>20250920 19:37:25</t>
  </si>
  <si>
    <t>19:37:25</t>
  </si>
  <si>
    <t>20250920 19:37:27</t>
  </si>
  <si>
    <t>19:37:27</t>
  </si>
  <si>
    <t>20250920 19:37:29</t>
  </si>
  <si>
    <t>19:37:29</t>
  </si>
  <si>
    <t>20250920 19:37:31</t>
  </si>
  <si>
    <t>19:37:31</t>
  </si>
  <si>
    <t>20250920 19:37:33</t>
  </si>
  <si>
    <t>19:37:33</t>
  </si>
  <si>
    <t>20250920 19:37:49</t>
  </si>
  <si>
    <t>19:37:49</t>
  </si>
  <si>
    <t>20250920 19:37:51</t>
  </si>
  <si>
    <t>19:37:51</t>
  </si>
  <si>
    <t>20250920 19:37:53</t>
  </si>
  <si>
    <t>19:37:53</t>
  </si>
  <si>
    <t>20250920 19:37:55</t>
  </si>
  <si>
    <t>19:37:55</t>
  </si>
  <si>
    <t>20250920 19:37:57</t>
  </si>
  <si>
    <t>19:37:57</t>
  </si>
  <si>
    <t>20250920 19:37:59</t>
  </si>
  <si>
    <t>19:37:59</t>
  </si>
  <si>
    <t>20250920 19:38:01</t>
  </si>
  <si>
    <t>19:38:01</t>
  </si>
  <si>
    <t>20250920 19:38:03</t>
  </si>
  <si>
    <t>19:38:03</t>
  </si>
  <si>
    <t>20250920 19:38:05</t>
  </si>
  <si>
    <t>19:38:05</t>
  </si>
  <si>
    <t>20250920 19:38:07</t>
  </si>
  <si>
    <t>19:38:07</t>
  </si>
  <si>
    <t>20250920 19:38:09</t>
  </si>
  <si>
    <t>19:38:09</t>
  </si>
  <si>
    <t>20250920 19:38:11</t>
  </si>
  <si>
    <t>19:38:11</t>
  </si>
  <si>
    <t>20250920 19:38:13</t>
  </si>
  <si>
    <t>19:38:13</t>
  </si>
  <si>
    <t>20250920 19:38:15</t>
  </si>
  <si>
    <t>19:38:15</t>
  </si>
  <si>
    <t>20250920 19:38:17</t>
  </si>
  <si>
    <t>19:38:17</t>
  </si>
  <si>
    <t>20250920 19:38:19</t>
  </si>
  <si>
    <t>19:38:19</t>
  </si>
  <si>
    <t>20250920 19:38:21</t>
  </si>
  <si>
    <t>19:38:21</t>
  </si>
  <si>
    <t>20250920 19:38:23</t>
  </si>
  <si>
    <t>19:38:23</t>
  </si>
  <si>
    <t>20250920 19:38:25</t>
  </si>
  <si>
    <t>19:38:25</t>
  </si>
  <si>
    <t>20250920 19:38:27</t>
  </si>
  <si>
    <t>19:38:27</t>
  </si>
  <si>
    <t>20250920 19:38:29</t>
  </si>
  <si>
    <t>19:38:29</t>
  </si>
  <si>
    <t>20250920 19:38:31</t>
  </si>
  <si>
    <t>19:38:31</t>
  </si>
  <si>
    <t>20250920 19:38:33</t>
  </si>
  <si>
    <t>19:38:33</t>
  </si>
  <si>
    <t>20250920 19:38:35</t>
  </si>
  <si>
    <t>19:38:35</t>
  </si>
  <si>
    <t>20250920 19:38:37</t>
  </si>
  <si>
    <t>19:38:37</t>
  </si>
  <si>
    <t>20250920 19:38:39</t>
  </si>
  <si>
    <t>19:38:39</t>
  </si>
  <si>
    <t>20250920 19:38:41</t>
  </si>
  <si>
    <t>19:38:41</t>
  </si>
  <si>
    <t>20250920 19:38:43</t>
  </si>
  <si>
    <t>19:38:43</t>
  </si>
  <si>
    <t>20250920 19:38:45</t>
  </si>
  <si>
    <t>19:38:45</t>
  </si>
  <si>
    <t>20250920 19:38:47</t>
  </si>
  <si>
    <t>19:38:47</t>
  </si>
  <si>
    <t>20250920 19:44:50</t>
  </si>
  <si>
    <t>19:44:50</t>
  </si>
  <si>
    <t>298</t>
  </si>
  <si>
    <t>20250920 19:44:52</t>
  </si>
  <si>
    <t>19:44:52</t>
  </si>
  <si>
    <t>20250920 19:44:54</t>
  </si>
  <si>
    <t>19:44:54</t>
  </si>
  <si>
    <t>20250920 19:44:56</t>
  </si>
  <si>
    <t>19:44:56</t>
  </si>
  <si>
    <t>20250920 19:44:58</t>
  </si>
  <si>
    <t>19:44:58</t>
  </si>
  <si>
    <t>20250920 19:45:00</t>
  </si>
  <si>
    <t>19:45:00</t>
  </si>
  <si>
    <t>20250920 19:45:02</t>
  </si>
  <si>
    <t>19:45:02</t>
  </si>
  <si>
    <t>20250920 19:45:04</t>
  </si>
  <si>
    <t>19:45:04</t>
  </si>
  <si>
    <t>20250920 19:45:06</t>
  </si>
  <si>
    <t>19:45:06</t>
  </si>
  <si>
    <t>20250920 19:45:08</t>
  </si>
  <si>
    <t>19:45:08</t>
  </si>
  <si>
    <t>20250920 19:45:10</t>
  </si>
  <si>
    <t>19:45:10</t>
  </si>
  <si>
    <t>20250920 19:45:12</t>
  </si>
  <si>
    <t>19:45:12</t>
  </si>
  <si>
    <t>20250920 19:45:14</t>
  </si>
  <si>
    <t>19:45:14</t>
  </si>
  <si>
    <t>20250920 19:45:16</t>
  </si>
  <si>
    <t>19:45:16</t>
  </si>
  <si>
    <t>20250920 19:45:18</t>
  </si>
  <si>
    <t>19:45:18</t>
  </si>
  <si>
    <t>20250920 19:45:20</t>
  </si>
  <si>
    <t>19:45:20</t>
  </si>
  <si>
    <t>20250920 19:45:22</t>
  </si>
  <si>
    <t>19:45:22</t>
  </si>
  <si>
    <t>20250920 19:45:24</t>
  </si>
  <si>
    <t>19:45:24</t>
  </si>
  <si>
    <t>20250920 19:45:26</t>
  </si>
  <si>
    <t>19:45:26</t>
  </si>
  <si>
    <t>20250920 19:45:28</t>
  </si>
  <si>
    <t>19:45:28</t>
  </si>
  <si>
    <t>20250920 19:45:30</t>
  </si>
  <si>
    <t>19:45:30</t>
  </si>
  <si>
    <t>20250920 19:45:32</t>
  </si>
  <si>
    <t>19:45:32</t>
  </si>
  <si>
    <t>20250920 19:45:34</t>
  </si>
  <si>
    <t>19:45:34</t>
  </si>
  <si>
    <t>20250920 19:45:36</t>
  </si>
  <si>
    <t>19:45:36</t>
  </si>
  <si>
    <t>20250920 19:45:38</t>
  </si>
  <si>
    <t>19:45:38</t>
  </si>
  <si>
    <t>20250920 19:45:40</t>
  </si>
  <si>
    <t>19:45:40</t>
  </si>
  <si>
    <t>20250920 19:45:42</t>
  </si>
  <si>
    <t>19:45:42</t>
  </si>
  <si>
    <t>20250920 19:45:44</t>
  </si>
  <si>
    <t>19:45:44</t>
  </si>
  <si>
    <t>20250920 19:45:46</t>
  </si>
  <si>
    <t>19:45:46</t>
  </si>
  <si>
    <t>20250920 19:45:48</t>
  </si>
  <si>
    <t>19:45:48</t>
  </si>
  <si>
    <t>20250920 19:52:11</t>
  </si>
  <si>
    <t>19:52:11</t>
  </si>
  <si>
    <t>289</t>
  </si>
  <si>
    <t>20250920 19:52:13</t>
  </si>
  <si>
    <t>19:52:13</t>
  </si>
  <si>
    <t>20250920 19:52:15</t>
  </si>
  <si>
    <t>19:52:15</t>
  </si>
  <si>
    <t>20250920 19:52:17</t>
  </si>
  <si>
    <t>19:52:17</t>
  </si>
  <si>
    <t>20250920 19:52:19</t>
  </si>
  <si>
    <t>19:52:19</t>
  </si>
  <si>
    <t>20250920 19:52:21</t>
  </si>
  <si>
    <t>19:52:21</t>
  </si>
  <si>
    <t>20250920 19:52:23</t>
  </si>
  <si>
    <t>19:52:23</t>
  </si>
  <si>
    <t>20250920 19:52:25</t>
  </si>
  <si>
    <t>19:52:25</t>
  </si>
  <si>
    <t>20250920 19:52:27</t>
  </si>
  <si>
    <t>19:52:27</t>
  </si>
  <si>
    <t>20250920 19:52:29</t>
  </si>
  <si>
    <t>19:52:29</t>
  </si>
  <si>
    <t>20250920 19:52:31</t>
  </si>
  <si>
    <t>19:52:31</t>
  </si>
  <si>
    <t>20250920 19:52:33</t>
  </si>
  <si>
    <t>19:52:33</t>
  </si>
  <si>
    <t>20250920 19:52:35</t>
  </si>
  <si>
    <t>19:52:35</t>
  </si>
  <si>
    <t>20250920 19:52:37</t>
  </si>
  <si>
    <t>19:52:37</t>
  </si>
  <si>
    <t>20250920 19:52:39</t>
  </si>
  <si>
    <t>19:52:39</t>
  </si>
  <si>
    <t>20250920 19:52:41</t>
  </si>
  <si>
    <t>19:52:41</t>
  </si>
  <si>
    <t>20250920 19:52:43</t>
  </si>
  <si>
    <t>19:52:43</t>
  </si>
  <si>
    <t>20250920 19:52:45</t>
  </si>
  <si>
    <t>19:52:45</t>
  </si>
  <si>
    <t>20250920 19:52:47</t>
  </si>
  <si>
    <t>19:52:47</t>
  </si>
  <si>
    <t>20250920 19:52:49</t>
  </si>
  <si>
    <t>19:52:49</t>
  </si>
  <si>
    <t>20250920 19:52:51</t>
  </si>
  <si>
    <t>19:52:51</t>
  </si>
  <si>
    <t>20250920 19:52:53</t>
  </si>
  <si>
    <t>19:52:53</t>
  </si>
  <si>
    <t>20250920 19:52:55</t>
  </si>
  <si>
    <t>19:52:55</t>
  </si>
  <si>
    <t>20250920 19:52:57</t>
  </si>
  <si>
    <t>19:52:57</t>
  </si>
  <si>
    <t>20250920 19:52:59</t>
  </si>
  <si>
    <t>19:52:59</t>
  </si>
  <si>
    <t>20250920 19:53:01</t>
  </si>
  <si>
    <t>19:53:01</t>
  </si>
  <si>
    <t>20250920 19:53:03</t>
  </si>
  <si>
    <t>19:53:03</t>
  </si>
  <si>
    <t>20250920 19:53:05</t>
  </si>
  <si>
    <t>19:53:05</t>
  </si>
  <si>
    <t>20250920 19:53:07</t>
  </si>
  <si>
    <t>19:53:07</t>
  </si>
  <si>
    <t>20250920 19:53:09</t>
  </si>
  <si>
    <t>19:53:09</t>
  </si>
  <si>
    <t>20250920 19:59:04</t>
  </si>
  <si>
    <t>19:59:04</t>
  </si>
  <si>
    <t>282</t>
  </si>
  <si>
    <t>20250920 19:59:06</t>
  </si>
  <si>
    <t>19:59:06</t>
  </si>
  <si>
    <t>20250920 19:59:08</t>
  </si>
  <si>
    <t>19:59:08</t>
  </si>
  <si>
    <t>20250920 19:59:10</t>
  </si>
  <si>
    <t>19:59:10</t>
  </si>
  <si>
    <t>20250920 19:59:12</t>
  </si>
  <si>
    <t>19:59:12</t>
  </si>
  <si>
    <t>20250920 19:59:14</t>
  </si>
  <si>
    <t>19:59:14</t>
  </si>
  <si>
    <t>20250920 19:59:16</t>
  </si>
  <si>
    <t>19:59:16</t>
  </si>
  <si>
    <t>20250920 19:59:18</t>
  </si>
  <si>
    <t>19:59:18</t>
  </si>
  <si>
    <t>20250920 19:59:20</t>
  </si>
  <si>
    <t>19:59:20</t>
  </si>
  <si>
    <t>20250920 19:59:22</t>
  </si>
  <si>
    <t>19:59:22</t>
  </si>
  <si>
    <t>20250920 19:59:24</t>
  </si>
  <si>
    <t>19:59:24</t>
  </si>
  <si>
    <t>20250920 19:59:26</t>
  </si>
  <si>
    <t>19:59:26</t>
  </si>
  <si>
    <t>20250920 19:59:28</t>
  </si>
  <si>
    <t>19:59:28</t>
  </si>
  <si>
    <t>20250920 19:59:30</t>
  </si>
  <si>
    <t>19:59:30</t>
  </si>
  <si>
    <t>20250920 19:59:32</t>
  </si>
  <si>
    <t>19:59:32</t>
  </si>
  <si>
    <t>20250920 19:59:34</t>
  </si>
  <si>
    <t>19:59:34</t>
  </si>
  <si>
    <t>20250920 19:59:36</t>
  </si>
  <si>
    <t>19:59:36</t>
  </si>
  <si>
    <t>20250920 19:59:38</t>
  </si>
  <si>
    <t>19:59:38</t>
  </si>
  <si>
    <t>20250920 19:59:40</t>
  </si>
  <si>
    <t>19:59:40</t>
  </si>
  <si>
    <t>20250920 19:59:42</t>
  </si>
  <si>
    <t>19:59:42</t>
  </si>
  <si>
    <t>20250920 19:59:44</t>
  </si>
  <si>
    <t>19:59:44</t>
  </si>
  <si>
    <t>20250920 19:59:46</t>
  </si>
  <si>
    <t>19:59:46</t>
  </si>
  <si>
    <t>20250920 19:59:48</t>
  </si>
  <si>
    <t>19:59:48</t>
  </si>
  <si>
    <t>20250920 19:59:50</t>
  </si>
  <si>
    <t>19:59:50</t>
  </si>
  <si>
    <t>20250920 19:59:52</t>
  </si>
  <si>
    <t>19:59:52</t>
  </si>
  <si>
    <t>20250920 19:59:54</t>
  </si>
  <si>
    <t>19:59:54</t>
  </si>
  <si>
    <t>20250920 19:59:56</t>
  </si>
  <si>
    <t>19:59:56</t>
  </si>
  <si>
    <t>20250920 19:59:58</t>
  </si>
  <si>
    <t>19:59:58</t>
  </si>
  <si>
    <t>20250920 20:00:00</t>
  </si>
  <si>
    <t>20:00:00</t>
  </si>
  <si>
    <t>20250920 20:00:02</t>
  </si>
  <si>
    <t>20:00:02</t>
  </si>
  <si>
    <t>20250920 20:06:02</t>
  </si>
  <si>
    <t>20:06:02</t>
  </si>
  <si>
    <t>259</t>
  </si>
  <si>
    <t>20250920 20:06:04</t>
  </si>
  <si>
    <t>20:06:04</t>
  </si>
  <si>
    <t>20250920 20:06:06</t>
  </si>
  <si>
    <t>20:06:06</t>
  </si>
  <si>
    <t>20250920 20:06:08</t>
  </si>
  <si>
    <t>20:06:08</t>
  </si>
  <si>
    <t>20250920 20:06:10</t>
  </si>
  <si>
    <t>20:06:10</t>
  </si>
  <si>
    <t>20250920 20:06:12</t>
  </si>
  <si>
    <t>20:06:12</t>
  </si>
  <si>
    <t>20250920 20:06:14</t>
  </si>
  <si>
    <t>20:06:14</t>
  </si>
  <si>
    <t>20250920 20:06:16</t>
  </si>
  <si>
    <t>20:06:16</t>
  </si>
  <si>
    <t>20250920 20:06:18</t>
  </si>
  <si>
    <t>20:06:18</t>
  </si>
  <si>
    <t>20250920 20:06:20</t>
  </si>
  <si>
    <t>20:06:20</t>
  </si>
  <si>
    <t>20250920 20:06:22</t>
  </si>
  <si>
    <t>20:06:22</t>
  </si>
  <si>
    <t>20250920 20:06:24</t>
  </si>
  <si>
    <t>20:06:24</t>
  </si>
  <si>
    <t>20250920 20:06:26</t>
  </si>
  <si>
    <t>20:06:26</t>
  </si>
  <si>
    <t>20250920 20:06:28</t>
  </si>
  <si>
    <t>20:06:28</t>
  </si>
  <si>
    <t>20250920 20:06:30</t>
  </si>
  <si>
    <t>20:06:30</t>
  </si>
  <si>
    <t>20250920 20:06:32</t>
  </si>
  <si>
    <t>20:06:32</t>
  </si>
  <si>
    <t>20250920 20:06:34</t>
  </si>
  <si>
    <t>20:06:34</t>
  </si>
  <si>
    <t>20250920 20:06:36</t>
  </si>
  <si>
    <t>20:06:36</t>
  </si>
  <si>
    <t>20250920 20:06:38</t>
  </si>
  <si>
    <t>20:06:38</t>
  </si>
  <si>
    <t>20250920 20:06:40</t>
  </si>
  <si>
    <t>20:06:40</t>
  </si>
  <si>
    <t>20250920 20:06:42</t>
  </si>
  <si>
    <t>20:06:42</t>
  </si>
  <si>
    <t>20250920 20:06:44</t>
  </si>
  <si>
    <t>20:06:44</t>
  </si>
  <si>
    <t>20250920 20:06:46</t>
  </si>
  <si>
    <t>20:06:46</t>
  </si>
  <si>
    <t>20250920 20:06:48</t>
  </si>
  <si>
    <t>20:06:48</t>
  </si>
  <si>
    <t>20250920 20:06:50</t>
  </si>
  <si>
    <t>20:06:50</t>
  </si>
  <si>
    <t>20250920 20:06:52</t>
  </si>
  <si>
    <t>20:06:52</t>
  </si>
  <si>
    <t>20250920 20:06:54</t>
  </si>
  <si>
    <t>20:06:54</t>
  </si>
  <si>
    <t>20250920 20:06:56</t>
  </si>
  <si>
    <t>20:06:56</t>
  </si>
  <si>
    <t>20250920 20:06:58</t>
  </si>
  <si>
    <t>20:06:58</t>
  </si>
  <si>
    <t>20250920 20:07:00</t>
  </si>
  <si>
    <t>20:07:00</t>
  </si>
  <si>
    <t>20250920 20:12:28</t>
  </si>
  <si>
    <t>20:12:28</t>
  </si>
  <si>
    <t>20250920 20:12:30</t>
  </si>
  <si>
    <t>20:12:30</t>
  </si>
  <si>
    <t>20250920 20:12:32</t>
  </si>
  <si>
    <t>20:12:32</t>
  </si>
  <si>
    <t>20250920 20:12:34</t>
  </si>
  <si>
    <t>20:12:34</t>
  </si>
  <si>
    <t>20250920 20:12:36</t>
  </si>
  <si>
    <t>20:12:36</t>
  </si>
  <si>
    <t>20250920 20:12:38</t>
  </si>
  <si>
    <t>20:12:38</t>
  </si>
  <si>
    <t>20250920 20:12:40</t>
  </si>
  <si>
    <t>20:12:40</t>
  </si>
  <si>
    <t>20250920 20:12:42</t>
  </si>
  <si>
    <t>20:12:42</t>
  </si>
  <si>
    <t>20250920 20:12:44</t>
  </si>
  <si>
    <t>20:12:44</t>
  </si>
  <si>
    <t>20250920 20:12:46</t>
  </si>
  <si>
    <t>20:12:46</t>
  </si>
  <si>
    <t>20250920 20:12:48</t>
  </si>
  <si>
    <t>20:12:48</t>
  </si>
  <si>
    <t>20250920 20:12:50</t>
  </si>
  <si>
    <t>20:12:50</t>
  </si>
  <si>
    <t>20250920 20:12:52</t>
  </si>
  <si>
    <t>20:12:52</t>
  </si>
  <si>
    <t>20250920 20:12:54</t>
  </si>
  <si>
    <t>20:12:54</t>
  </si>
  <si>
    <t>20250920 20:12:56</t>
  </si>
  <si>
    <t>20:12:56</t>
  </si>
  <si>
    <t>20250920 20:12:58</t>
  </si>
  <si>
    <t>20:12:58</t>
  </si>
  <si>
    <t>20250920 20:13:00</t>
  </si>
  <si>
    <t>20:13:00</t>
  </si>
  <si>
    <t>20250920 20:13:02</t>
  </si>
  <si>
    <t>20:13:02</t>
  </si>
  <si>
    <t>20250920 20:13:04</t>
  </si>
  <si>
    <t>20:13:04</t>
  </si>
  <si>
    <t>20250920 20:13:06</t>
  </si>
  <si>
    <t>20:13:06</t>
  </si>
  <si>
    <t>20250920 20:13:08</t>
  </si>
  <si>
    <t>20:13:08</t>
  </si>
  <si>
    <t>20250920 20:13:10</t>
  </si>
  <si>
    <t>20:13:10</t>
  </si>
  <si>
    <t>20250920 20:13:12</t>
  </si>
  <si>
    <t>20:13:12</t>
  </si>
  <si>
    <t>20250920 20:13:14</t>
  </si>
  <si>
    <t>20:13:14</t>
  </si>
  <si>
    <t>20250920 20:13:16</t>
  </si>
  <si>
    <t>20:13:16</t>
  </si>
  <si>
    <t>20250920 20:13:18</t>
  </si>
  <si>
    <t>20:13:18</t>
  </si>
  <si>
    <t>20250920 20:13:20</t>
  </si>
  <si>
    <t>20:13:20</t>
  </si>
  <si>
    <t>20250920 20:13:22</t>
  </si>
  <si>
    <t>20:13:22</t>
  </si>
  <si>
    <t>20250920 20:13:24</t>
  </si>
  <si>
    <t>20:13:24</t>
  </si>
  <si>
    <t>20250920 20:13:26</t>
  </si>
  <si>
    <t>20:13:26</t>
  </si>
  <si>
    <t>20250920 20:20:29</t>
  </si>
  <si>
    <t>20:20:29</t>
  </si>
  <si>
    <t>280</t>
  </si>
  <si>
    <t>20250920 20:20:31</t>
  </si>
  <si>
    <t>20:20:31</t>
  </si>
  <si>
    <t>20250920 20:20:33</t>
  </si>
  <si>
    <t>20:20:33</t>
  </si>
  <si>
    <t>20250920 20:20:35</t>
  </si>
  <si>
    <t>20:20:35</t>
  </si>
  <si>
    <t>20250920 20:20:37</t>
  </si>
  <si>
    <t>20:20:37</t>
  </si>
  <si>
    <t>20250920 20:20:39</t>
  </si>
  <si>
    <t>20:20:39</t>
  </si>
  <si>
    <t>20250920 20:20:41</t>
  </si>
  <si>
    <t>20:20:41</t>
  </si>
  <si>
    <t>20250920 20:20:43</t>
  </si>
  <si>
    <t>20:20:43</t>
  </si>
  <si>
    <t>20250920 20:20:45</t>
  </si>
  <si>
    <t>20:20:45</t>
  </si>
  <si>
    <t>20250920 20:20:47</t>
  </si>
  <si>
    <t>20:20:47</t>
  </si>
  <si>
    <t>20250920 20:20:49</t>
  </si>
  <si>
    <t>20:20:49</t>
  </si>
  <si>
    <t>20250920 20:20:51</t>
  </si>
  <si>
    <t>20:20:51</t>
  </si>
  <si>
    <t>20250920 20:20:53</t>
  </si>
  <si>
    <t>20:20:53</t>
  </si>
  <si>
    <t>20250920 20:20:55</t>
  </si>
  <si>
    <t>20:20:55</t>
  </si>
  <si>
    <t>20250920 20:20:57</t>
  </si>
  <si>
    <t>20:20:57</t>
  </si>
  <si>
    <t>20250920 20:20:59</t>
  </si>
  <si>
    <t>20:20:59</t>
  </si>
  <si>
    <t>20250920 20:21:01</t>
  </si>
  <si>
    <t>20:21:01</t>
  </si>
  <si>
    <t>20250920 20:21:03</t>
  </si>
  <si>
    <t>20:21:03</t>
  </si>
  <si>
    <t>20250920 20:21:05</t>
  </si>
  <si>
    <t>20:21:05</t>
  </si>
  <si>
    <t>20250920 20:21:07</t>
  </si>
  <si>
    <t>20:21:07</t>
  </si>
  <si>
    <t>20250920 20:21:09</t>
  </si>
  <si>
    <t>20:21:09</t>
  </si>
  <si>
    <t>20250920 20:21:11</t>
  </si>
  <si>
    <t>20:21:11</t>
  </si>
  <si>
    <t>20250920 20:21:13</t>
  </si>
  <si>
    <t>20:21:13</t>
  </si>
  <si>
    <t>20250920 20:21:15</t>
  </si>
  <si>
    <t>20:21:15</t>
  </si>
  <si>
    <t>20250920 20:21:17</t>
  </si>
  <si>
    <t>20:21:17</t>
  </si>
  <si>
    <t>20250920 20:21:19</t>
  </si>
  <si>
    <t>20:21:19</t>
  </si>
  <si>
    <t>20250920 20:21:21</t>
  </si>
  <si>
    <t>20:21:21</t>
  </si>
  <si>
    <t>20250920 20:21:23</t>
  </si>
  <si>
    <t>20:21:23</t>
  </si>
  <si>
    <t>20250920 20:21:25</t>
  </si>
  <si>
    <t>20:21:25</t>
  </si>
  <si>
    <t>20250920 20:21:27</t>
  </si>
  <si>
    <t>20:21:27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</si>
</sst>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466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1</v>
      </c>
      <c r="D7">
        <v>0</v>
      </c>
      <c r="E7">
        <v>0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1758412875.1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1758412867.099999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2.7</v>
      </c>
      <c r="DB17">
        <v>0.5</v>
      </c>
      <c r="DC17" t="s">
        <v>423</v>
      </c>
      <c r="DD17">
        <v>2</v>
      </c>
      <c r="DE17">
        <v>1758412867.099999</v>
      </c>
      <c r="DF17">
        <v>419.9568387096774</v>
      </c>
      <c r="DG17">
        <v>419.9188387096773</v>
      </c>
      <c r="DH17">
        <v>23.68886129032258</v>
      </c>
      <c r="DI17">
        <v>23.61692903225806</v>
      </c>
      <c r="DJ17">
        <v>419.4173548387097</v>
      </c>
      <c r="DK17">
        <v>23.51793548387097</v>
      </c>
      <c r="DL17">
        <v>500.0063548387097</v>
      </c>
      <c r="DM17">
        <v>90.26084516129035</v>
      </c>
      <c r="DN17">
        <v>0.05428864516129032</v>
      </c>
      <c r="DO17">
        <v>30.06953225806451</v>
      </c>
      <c r="DP17">
        <v>29.98138064516129</v>
      </c>
      <c r="DQ17">
        <v>999.9000000000003</v>
      </c>
      <c r="DR17">
        <v>0</v>
      </c>
      <c r="DS17">
        <v>0</v>
      </c>
      <c r="DT17">
        <v>10001.77096774194</v>
      </c>
      <c r="DU17">
        <v>0</v>
      </c>
      <c r="DV17">
        <v>0.7869059999999996</v>
      </c>
      <c r="DW17">
        <v>0.03810266999999999</v>
      </c>
      <c r="DX17">
        <v>430.1465483870969</v>
      </c>
      <c r="DY17">
        <v>430.0759032258064</v>
      </c>
      <c r="DZ17">
        <v>0.07192876129032257</v>
      </c>
      <c r="EA17">
        <v>419.9188387096773</v>
      </c>
      <c r="EB17">
        <v>23.61692903225806</v>
      </c>
      <c r="EC17">
        <v>2.138177419354838</v>
      </c>
      <c r="ED17">
        <v>2.131684516129032</v>
      </c>
      <c r="EE17">
        <v>18.50648064516129</v>
      </c>
      <c r="EF17">
        <v>18.45793548387097</v>
      </c>
      <c r="EG17">
        <v>0.005000969999999999</v>
      </c>
      <c r="EH17">
        <v>0</v>
      </c>
      <c r="EI17">
        <v>0</v>
      </c>
      <c r="EJ17">
        <v>0</v>
      </c>
      <c r="EK17">
        <v>256.4935483870968</v>
      </c>
      <c r="EL17">
        <v>0.005000969999999999</v>
      </c>
      <c r="EM17">
        <v>-5.377419354838709</v>
      </c>
      <c r="EN17">
        <v>-0.8548387096774196</v>
      </c>
      <c r="EO17">
        <v>34.776</v>
      </c>
      <c r="EP17">
        <v>38.34654838709677</v>
      </c>
      <c r="EQ17">
        <v>36.54009677419354</v>
      </c>
      <c r="ER17">
        <v>38.19532258064515</v>
      </c>
      <c r="ES17">
        <v>36.85451612903226</v>
      </c>
      <c r="ET17">
        <v>0</v>
      </c>
      <c r="EU17">
        <v>0</v>
      </c>
      <c r="EV17">
        <v>0</v>
      </c>
      <c r="EW17">
        <v>1758412875.2</v>
      </c>
      <c r="EX17">
        <v>0</v>
      </c>
      <c r="EY17">
        <v>256.4769230769231</v>
      </c>
      <c r="EZ17">
        <v>-29.08717976729784</v>
      </c>
      <c r="FA17">
        <v>6.608547581348431</v>
      </c>
      <c r="FB17">
        <v>-5.957692307692307</v>
      </c>
      <c r="FC17">
        <v>15</v>
      </c>
      <c r="FD17">
        <v>0</v>
      </c>
      <c r="FE17" t="s">
        <v>424</v>
      </c>
      <c r="FF17">
        <v>1747247426.5</v>
      </c>
      <c r="FG17">
        <v>1747247420.5</v>
      </c>
      <c r="FH17">
        <v>0</v>
      </c>
      <c r="FI17">
        <v>1.027</v>
      </c>
      <c r="FJ17">
        <v>0.031</v>
      </c>
      <c r="FK17">
        <v>0.02</v>
      </c>
      <c r="FL17">
        <v>0.05</v>
      </c>
      <c r="FM17">
        <v>420</v>
      </c>
      <c r="FN17">
        <v>16</v>
      </c>
      <c r="FO17">
        <v>0.01</v>
      </c>
      <c r="FP17">
        <v>0.1</v>
      </c>
      <c r="FQ17">
        <v>0.02990499243902439</v>
      </c>
      <c r="FR17">
        <v>0.06017789686411149</v>
      </c>
      <c r="FS17">
        <v>0.02961425801846434</v>
      </c>
      <c r="FT17">
        <v>1</v>
      </c>
      <c r="FU17">
        <v>256.9205882352941</v>
      </c>
      <c r="FV17">
        <v>-21.75553877182091</v>
      </c>
      <c r="FW17">
        <v>6.819383248452411</v>
      </c>
      <c r="FX17">
        <v>-1</v>
      </c>
      <c r="FY17">
        <v>0.07284503658536585</v>
      </c>
      <c r="FZ17">
        <v>-0.01568740766550509</v>
      </c>
      <c r="GA17">
        <v>0.001809687826974735</v>
      </c>
      <c r="GB17">
        <v>1</v>
      </c>
      <c r="GC17">
        <v>2</v>
      </c>
      <c r="GD17">
        <v>2</v>
      </c>
      <c r="GE17" t="s">
        <v>425</v>
      </c>
      <c r="GF17">
        <v>3.13649</v>
      </c>
      <c r="GG17">
        <v>2.71484</v>
      </c>
      <c r="GH17">
        <v>0.09362620000000001</v>
      </c>
      <c r="GI17">
        <v>0.0928311</v>
      </c>
      <c r="GJ17">
        <v>0.104981</v>
      </c>
      <c r="GK17">
        <v>0.10354</v>
      </c>
      <c r="GL17">
        <v>28827.3</v>
      </c>
      <c r="GM17">
        <v>28888.7</v>
      </c>
      <c r="GN17">
        <v>29567.9</v>
      </c>
      <c r="GO17">
        <v>29430</v>
      </c>
      <c r="GP17">
        <v>34972.4</v>
      </c>
      <c r="GQ17">
        <v>34942.1</v>
      </c>
      <c r="GR17">
        <v>41617.5</v>
      </c>
      <c r="GS17">
        <v>41812.1</v>
      </c>
      <c r="GT17">
        <v>1.92083</v>
      </c>
      <c r="GU17">
        <v>1.87978</v>
      </c>
      <c r="GV17">
        <v>0.0864342</v>
      </c>
      <c r="GW17">
        <v>0</v>
      </c>
      <c r="GX17">
        <v>28.572</v>
      </c>
      <c r="GY17">
        <v>999.9</v>
      </c>
      <c r="GZ17">
        <v>60.4</v>
      </c>
      <c r="HA17">
        <v>30.3</v>
      </c>
      <c r="HB17">
        <v>29.0055</v>
      </c>
      <c r="HC17">
        <v>62.1441</v>
      </c>
      <c r="HD17">
        <v>27.9367</v>
      </c>
      <c r="HE17">
        <v>1</v>
      </c>
      <c r="HF17">
        <v>0.10815</v>
      </c>
      <c r="HG17">
        <v>-1.48468</v>
      </c>
      <c r="HH17">
        <v>20.3537</v>
      </c>
      <c r="HI17">
        <v>5.22822</v>
      </c>
      <c r="HJ17">
        <v>12.0153</v>
      </c>
      <c r="HK17">
        <v>4.9916</v>
      </c>
      <c r="HL17">
        <v>3.28903</v>
      </c>
      <c r="HM17">
        <v>9999</v>
      </c>
      <c r="HN17">
        <v>9999</v>
      </c>
      <c r="HO17">
        <v>9999</v>
      </c>
      <c r="HP17">
        <v>999.9</v>
      </c>
      <c r="HQ17">
        <v>1.86751</v>
      </c>
      <c r="HR17">
        <v>1.86662</v>
      </c>
      <c r="HS17">
        <v>1.86598</v>
      </c>
      <c r="HT17">
        <v>1.86595</v>
      </c>
      <c r="HU17">
        <v>1.86781</v>
      </c>
      <c r="HV17">
        <v>1.87027</v>
      </c>
      <c r="HW17">
        <v>1.86889</v>
      </c>
      <c r="HX17">
        <v>1.87038</v>
      </c>
      <c r="HY17">
        <v>0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0.539</v>
      </c>
      <c r="IM17">
        <v>0.1709</v>
      </c>
      <c r="IN17">
        <v>0.2733293791174444</v>
      </c>
      <c r="IO17">
        <v>0.0008355358253796512</v>
      </c>
      <c r="IP17">
        <v>-4.886686190924696E-07</v>
      </c>
      <c r="IQ17">
        <v>2.414133949906871E-11</v>
      </c>
      <c r="IR17">
        <v>-0.06279029043895908</v>
      </c>
      <c r="IS17">
        <v>-0.001004982055389802</v>
      </c>
      <c r="IT17">
        <v>0.0007271071577586355</v>
      </c>
      <c r="IU17">
        <v>-1.113211564567604E-05</v>
      </c>
      <c r="IV17">
        <v>10</v>
      </c>
      <c r="IW17">
        <v>2306</v>
      </c>
      <c r="IX17">
        <v>1</v>
      </c>
      <c r="IY17">
        <v>28</v>
      </c>
      <c r="IZ17">
        <v>186090.8</v>
      </c>
      <c r="JA17">
        <v>186090.9</v>
      </c>
      <c r="JB17">
        <v>1.03027</v>
      </c>
      <c r="JC17">
        <v>2.25098</v>
      </c>
      <c r="JD17">
        <v>1.39648</v>
      </c>
      <c r="JE17">
        <v>2.3584</v>
      </c>
      <c r="JF17">
        <v>1.49536</v>
      </c>
      <c r="JG17">
        <v>2.7002</v>
      </c>
      <c r="JH17">
        <v>35.5451</v>
      </c>
      <c r="JI17">
        <v>24.1575</v>
      </c>
      <c r="JJ17">
        <v>18</v>
      </c>
      <c r="JK17">
        <v>489.678</v>
      </c>
      <c r="JL17">
        <v>453.643</v>
      </c>
      <c r="JM17">
        <v>30.7443</v>
      </c>
      <c r="JN17">
        <v>28.9642</v>
      </c>
      <c r="JO17">
        <v>30.0002</v>
      </c>
      <c r="JP17">
        <v>28.7669</v>
      </c>
      <c r="JQ17">
        <v>28.689</v>
      </c>
      <c r="JR17">
        <v>20.6365</v>
      </c>
      <c r="JS17">
        <v>27.4719</v>
      </c>
      <c r="JT17">
        <v>95.85899999999999</v>
      </c>
      <c r="JU17">
        <v>30.7503</v>
      </c>
      <c r="JV17">
        <v>420</v>
      </c>
      <c r="JW17">
        <v>23.6427</v>
      </c>
      <c r="JX17">
        <v>101.068</v>
      </c>
      <c r="JY17">
        <v>100.543</v>
      </c>
    </row>
    <row r="18" spans="1:285">
      <c r="A18">
        <v>2</v>
      </c>
      <c r="B18">
        <v>1758412877.1</v>
      </c>
      <c r="C18">
        <v>2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1758412869.151724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2.7</v>
      </c>
      <c r="DB18">
        <v>0.5</v>
      </c>
      <c r="DC18" t="s">
        <v>423</v>
      </c>
      <c r="DD18">
        <v>2</v>
      </c>
      <c r="DE18">
        <v>1758412869.151724</v>
      </c>
      <c r="DF18">
        <v>419.9533448275862</v>
      </c>
      <c r="DG18">
        <v>419.9184827586207</v>
      </c>
      <c r="DH18">
        <v>23.6888275862069</v>
      </c>
      <c r="DI18">
        <v>23.61716896551724</v>
      </c>
      <c r="DJ18">
        <v>419.4138275862069</v>
      </c>
      <c r="DK18">
        <v>23.51789310344827</v>
      </c>
      <c r="DL18">
        <v>500.0060689655173</v>
      </c>
      <c r="DM18">
        <v>90.26098275862068</v>
      </c>
      <c r="DN18">
        <v>0.05433804482758621</v>
      </c>
      <c r="DO18">
        <v>30.06868965517242</v>
      </c>
      <c r="DP18">
        <v>29.98081724137932</v>
      </c>
      <c r="DQ18">
        <v>999.9000000000002</v>
      </c>
      <c r="DR18">
        <v>0</v>
      </c>
      <c r="DS18">
        <v>0</v>
      </c>
      <c r="DT18">
        <v>10001.26827586207</v>
      </c>
      <c r="DU18">
        <v>0</v>
      </c>
      <c r="DV18">
        <v>0.7869059999999997</v>
      </c>
      <c r="DW18">
        <v>0.03492263</v>
      </c>
      <c r="DX18">
        <v>430.1428965517242</v>
      </c>
      <c r="DY18">
        <v>430.0756896551725</v>
      </c>
      <c r="DZ18">
        <v>0.07165652413793104</v>
      </c>
      <c r="EA18">
        <v>419.9184827586207</v>
      </c>
      <c r="EB18">
        <v>23.61716896551724</v>
      </c>
      <c r="EC18">
        <v>2.138176896551724</v>
      </c>
      <c r="ED18">
        <v>2.131708965517241</v>
      </c>
      <c r="EE18">
        <v>18.50648275862069</v>
      </c>
      <c r="EF18">
        <v>18.45812068965517</v>
      </c>
      <c r="EG18">
        <v>0.00500097</v>
      </c>
      <c r="EH18">
        <v>0</v>
      </c>
      <c r="EI18">
        <v>0</v>
      </c>
      <c r="EJ18">
        <v>0</v>
      </c>
      <c r="EK18">
        <v>255.4275862068965</v>
      </c>
      <c r="EL18">
        <v>0.00500097</v>
      </c>
      <c r="EM18">
        <v>-6.63448275862069</v>
      </c>
      <c r="EN18">
        <v>-1.441379310344828</v>
      </c>
      <c r="EO18">
        <v>34.79506896551724</v>
      </c>
      <c r="EP18">
        <v>38.41355172413793</v>
      </c>
      <c r="EQ18">
        <v>36.57306896551724</v>
      </c>
      <c r="ER18">
        <v>38.26486206896552</v>
      </c>
      <c r="ES18">
        <v>36.89841379310344</v>
      </c>
      <c r="ET18">
        <v>0</v>
      </c>
      <c r="EU18">
        <v>0</v>
      </c>
      <c r="EV18">
        <v>0</v>
      </c>
      <c r="EW18">
        <v>1758412877</v>
      </c>
      <c r="EX18">
        <v>0</v>
      </c>
      <c r="EY18">
        <v>255.42</v>
      </c>
      <c r="EZ18">
        <v>-13.22307732403983</v>
      </c>
      <c r="FA18">
        <v>41.10000059574083</v>
      </c>
      <c r="FB18">
        <v>-6.423999999999999</v>
      </c>
      <c r="FC18">
        <v>15</v>
      </c>
      <c r="FD18">
        <v>0</v>
      </c>
      <c r="FE18" t="s">
        <v>424</v>
      </c>
      <c r="FF18">
        <v>1747247426.5</v>
      </c>
      <c r="FG18">
        <v>1747247420.5</v>
      </c>
      <c r="FH18">
        <v>0</v>
      </c>
      <c r="FI18">
        <v>1.027</v>
      </c>
      <c r="FJ18">
        <v>0.031</v>
      </c>
      <c r="FK18">
        <v>0.02</v>
      </c>
      <c r="FL18">
        <v>0.05</v>
      </c>
      <c r="FM18">
        <v>420</v>
      </c>
      <c r="FN18">
        <v>16</v>
      </c>
      <c r="FO18">
        <v>0.01</v>
      </c>
      <c r="FP18">
        <v>0.1</v>
      </c>
      <c r="FQ18">
        <v>0.03632707975609756</v>
      </c>
      <c r="FR18">
        <v>-0.03485573059233443</v>
      </c>
      <c r="FS18">
        <v>0.02450318667395538</v>
      </c>
      <c r="FT18">
        <v>1</v>
      </c>
      <c r="FU18">
        <v>256.4235294117647</v>
      </c>
      <c r="FV18">
        <v>-15.85026763954087</v>
      </c>
      <c r="FW18">
        <v>6.890020866677589</v>
      </c>
      <c r="FX18">
        <v>-1</v>
      </c>
      <c r="FY18">
        <v>0.07252962926829269</v>
      </c>
      <c r="FZ18">
        <v>-0.01064650034843191</v>
      </c>
      <c r="GA18">
        <v>0.001609560050364302</v>
      </c>
      <c r="GB18">
        <v>1</v>
      </c>
      <c r="GC18">
        <v>2</v>
      </c>
      <c r="GD18">
        <v>2</v>
      </c>
      <c r="GE18" t="s">
        <v>425</v>
      </c>
      <c r="GF18">
        <v>3.13641</v>
      </c>
      <c r="GG18">
        <v>2.71488</v>
      </c>
      <c r="GH18">
        <v>0.0936249</v>
      </c>
      <c r="GI18">
        <v>0.0928414</v>
      </c>
      <c r="GJ18">
        <v>0.104981</v>
      </c>
      <c r="GK18">
        <v>0.103541</v>
      </c>
      <c r="GL18">
        <v>28827.2</v>
      </c>
      <c r="GM18">
        <v>28888.2</v>
      </c>
      <c r="GN18">
        <v>29567.8</v>
      </c>
      <c r="GO18">
        <v>29429.8</v>
      </c>
      <c r="GP18">
        <v>34972.3</v>
      </c>
      <c r="GQ18">
        <v>34941.9</v>
      </c>
      <c r="GR18">
        <v>41617.4</v>
      </c>
      <c r="GS18">
        <v>41811.9</v>
      </c>
      <c r="GT18">
        <v>1.92083</v>
      </c>
      <c r="GU18">
        <v>1.87985</v>
      </c>
      <c r="GV18">
        <v>0.08686629999999999</v>
      </c>
      <c r="GW18">
        <v>0</v>
      </c>
      <c r="GX18">
        <v>28.5708</v>
      </c>
      <c r="GY18">
        <v>999.9</v>
      </c>
      <c r="GZ18">
        <v>60.4</v>
      </c>
      <c r="HA18">
        <v>30.3</v>
      </c>
      <c r="HB18">
        <v>29.007</v>
      </c>
      <c r="HC18">
        <v>61.9441</v>
      </c>
      <c r="HD18">
        <v>27.9127</v>
      </c>
      <c r="HE18">
        <v>1</v>
      </c>
      <c r="HF18">
        <v>0.108105</v>
      </c>
      <c r="HG18">
        <v>-1.47623</v>
      </c>
      <c r="HH18">
        <v>20.3538</v>
      </c>
      <c r="HI18">
        <v>5.22762</v>
      </c>
      <c r="HJ18">
        <v>12.0153</v>
      </c>
      <c r="HK18">
        <v>4.99155</v>
      </c>
      <c r="HL18">
        <v>3.28905</v>
      </c>
      <c r="HM18">
        <v>9999</v>
      </c>
      <c r="HN18">
        <v>9999</v>
      </c>
      <c r="HO18">
        <v>9999</v>
      </c>
      <c r="HP18">
        <v>999.9</v>
      </c>
      <c r="HQ18">
        <v>1.86751</v>
      </c>
      <c r="HR18">
        <v>1.86661</v>
      </c>
      <c r="HS18">
        <v>1.866</v>
      </c>
      <c r="HT18">
        <v>1.86596</v>
      </c>
      <c r="HU18">
        <v>1.86781</v>
      </c>
      <c r="HV18">
        <v>1.87027</v>
      </c>
      <c r="HW18">
        <v>1.86889</v>
      </c>
      <c r="HX18">
        <v>1.8704</v>
      </c>
      <c r="HY18">
        <v>0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0.539</v>
      </c>
      <c r="IM18">
        <v>0.171</v>
      </c>
      <c r="IN18">
        <v>0.2733293791174444</v>
      </c>
      <c r="IO18">
        <v>0.0008355358253796512</v>
      </c>
      <c r="IP18">
        <v>-4.886686190924696E-07</v>
      </c>
      <c r="IQ18">
        <v>2.414133949906871E-11</v>
      </c>
      <c r="IR18">
        <v>-0.06279029043895908</v>
      </c>
      <c r="IS18">
        <v>-0.001004982055389802</v>
      </c>
      <c r="IT18">
        <v>0.0007271071577586355</v>
      </c>
      <c r="IU18">
        <v>-1.113211564567604E-05</v>
      </c>
      <c r="IV18">
        <v>10</v>
      </c>
      <c r="IW18">
        <v>2306</v>
      </c>
      <c r="IX18">
        <v>1</v>
      </c>
      <c r="IY18">
        <v>28</v>
      </c>
      <c r="IZ18">
        <v>186090.8</v>
      </c>
      <c r="JA18">
        <v>186090.9</v>
      </c>
      <c r="JB18">
        <v>1.03027</v>
      </c>
      <c r="JC18">
        <v>2.26685</v>
      </c>
      <c r="JD18">
        <v>1.39648</v>
      </c>
      <c r="JE18">
        <v>2.34985</v>
      </c>
      <c r="JF18">
        <v>1.49536</v>
      </c>
      <c r="JG18">
        <v>2.53906</v>
      </c>
      <c r="JH18">
        <v>35.5451</v>
      </c>
      <c r="JI18">
        <v>24.1488</v>
      </c>
      <c r="JJ18">
        <v>18</v>
      </c>
      <c r="JK18">
        <v>489.684</v>
      </c>
      <c r="JL18">
        <v>453.69</v>
      </c>
      <c r="JM18">
        <v>30.75</v>
      </c>
      <c r="JN18">
        <v>28.9642</v>
      </c>
      <c r="JO18">
        <v>30.0001</v>
      </c>
      <c r="JP18">
        <v>28.7676</v>
      </c>
      <c r="JQ18">
        <v>28.689</v>
      </c>
      <c r="JR18">
        <v>20.6364</v>
      </c>
      <c r="JS18">
        <v>27.4719</v>
      </c>
      <c r="JT18">
        <v>95.85899999999999</v>
      </c>
      <c r="JU18">
        <v>30.7636</v>
      </c>
      <c r="JV18">
        <v>420</v>
      </c>
      <c r="JW18">
        <v>23.6427</v>
      </c>
      <c r="JX18">
        <v>101.068</v>
      </c>
      <c r="JY18">
        <v>100.543</v>
      </c>
    </row>
    <row r="19" spans="1:285">
      <c r="A19">
        <v>3</v>
      </c>
      <c r="B19">
        <v>1758412879.1</v>
      </c>
      <c r="C19">
        <v>4</v>
      </c>
      <c r="D19" t="s">
        <v>431</v>
      </c>
      <c r="E19" t="s">
        <v>432</v>
      </c>
      <c r="F19">
        <v>5</v>
      </c>
      <c r="G19" t="s">
        <v>419</v>
      </c>
      <c r="H19" t="s">
        <v>420</v>
      </c>
      <c r="I19" t="s">
        <v>421</v>
      </c>
      <c r="J19">
        <v>1758412871.010714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2.7</v>
      </c>
      <c r="DB19">
        <v>0.5</v>
      </c>
      <c r="DC19" t="s">
        <v>423</v>
      </c>
      <c r="DD19">
        <v>2</v>
      </c>
      <c r="DE19">
        <v>1758412871.010714</v>
      </c>
      <c r="DF19">
        <v>419.9494642857143</v>
      </c>
      <c r="DG19">
        <v>419.9216785714286</v>
      </c>
      <c r="DH19">
        <v>23.68899285714286</v>
      </c>
      <c r="DI19">
        <v>23.61731785714286</v>
      </c>
      <c r="DJ19">
        <v>419.4099285714286</v>
      </c>
      <c r="DK19">
        <v>23.51805357142857</v>
      </c>
      <c r="DL19">
        <v>499.9990000000001</v>
      </c>
      <c r="DM19">
        <v>90.26143571428572</v>
      </c>
      <c r="DN19">
        <v>0.05432639285714286</v>
      </c>
      <c r="DO19">
        <v>30.06818928571429</v>
      </c>
      <c r="DP19">
        <v>29.98159285714286</v>
      </c>
      <c r="DQ19">
        <v>999.9000000000002</v>
      </c>
      <c r="DR19">
        <v>0</v>
      </c>
      <c r="DS19">
        <v>0</v>
      </c>
      <c r="DT19">
        <v>10000.89357142857</v>
      </c>
      <c r="DU19">
        <v>0</v>
      </c>
      <c r="DV19">
        <v>0.7869059999999998</v>
      </c>
      <c r="DW19">
        <v>0.02787127035714286</v>
      </c>
      <c r="DX19">
        <v>430.1389642857143</v>
      </c>
      <c r="DY19">
        <v>430.079</v>
      </c>
      <c r="DZ19">
        <v>0.07167005714285714</v>
      </c>
      <c r="EA19">
        <v>419.9216785714286</v>
      </c>
      <c r="EB19">
        <v>23.61731785714286</v>
      </c>
      <c r="EC19">
        <v>2.138202142857143</v>
      </c>
      <c r="ED19">
        <v>2.131732857142857</v>
      </c>
      <c r="EE19">
        <v>18.50667142857143</v>
      </c>
      <c r="EF19">
        <v>18.45830357142857</v>
      </c>
      <c r="EG19">
        <v>0.00500097</v>
      </c>
      <c r="EH19">
        <v>0</v>
      </c>
      <c r="EI19">
        <v>0</v>
      </c>
      <c r="EJ19">
        <v>0</v>
      </c>
      <c r="EK19">
        <v>254.5</v>
      </c>
      <c r="EL19">
        <v>0.00500097</v>
      </c>
      <c r="EM19">
        <v>-5.85</v>
      </c>
      <c r="EN19">
        <v>-1.325</v>
      </c>
      <c r="EO19">
        <v>34.81007142857143</v>
      </c>
      <c r="EP19">
        <v>38.47521428571429</v>
      </c>
      <c r="EQ19">
        <v>36.59796428571428</v>
      </c>
      <c r="ER19">
        <v>38.32789285714285</v>
      </c>
      <c r="ES19">
        <v>36.93492857142856</v>
      </c>
      <c r="ET19">
        <v>0</v>
      </c>
      <c r="EU19">
        <v>0</v>
      </c>
      <c r="EV19">
        <v>0</v>
      </c>
      <c r="EW19">
        <v>1758412878.8</v>
      </c>
      <c r="EX19">
        <v>0</v>
      </c>
      <c r="EY19">
        <v>255.2384615384616</v>
      </c>
      <c r="EZ19">
        <v>0.451281534782613</v>
      </c>
      <c r="FA19">
        <v>24.85470157817153</v>
      </c>
      <c r="FB19">
        <v>-5.976923076923076</v>
      </c>
      <c r="FC19">
        <v>15</v>
      </c>
      <c r="FD19">
        <v>0</v>
      </c>
      <c r="FE19" t="s">
        <v>424</v>
      </c>
      <c r="FF19">
        <v>1747247426.5</v>
      </c>
      <c r="FG19">
        <v>1747247420.5</v>
      </c>
      <c r="FH19">
        <v>0</v>
      </c>
      <c r="FI19">
        <v>1.027</v>
      </c>
      <c r="FJ19">
        <v>0.031</v>
      </c>
      <c r="FK19">
        <v>0.02</v>
      </c>
      <c r="FL19">
        <v>0.05</v>
      </c>
      <c r="FM19">
        <v>420</v>
      </c>
      <c r="FN19">
        <v>16</v>
      </c>
      <c r="FO19">
        <v>0.01</v>
      </c>
      <c r="FP19">
        <v>0.1</v>
      </c>
      <c r="FQ19">
        <v>0.03252563175</v>
      </c>
      <c r="FR19">
        <v>-0.1670560733583488</v>
      </c>
      <c r="FS19">
        <v>0.03050232177453192</v>
      </c>
      <c r="FT19">
        <v>0</v>
      </c>
      <c r="FU19">
        <v>256.1764705882353</v>
      </c>
      <c r="FV19">
        <v>-12.7975557198451</v>
      </c>
      <c r="FW19">
        <v>7.182047013766931</v>
      </c>
      <c r="FX19">
        <v>-1</v>
      </c>
      <c r="FY19">
        <v>0.072264815</v>
      </c>
      <c r="FZ19">
        <v>-0.005559500938086183</v>
      </c>
      <c r="GA19">
        <v>0.001335737228565185</v>
      </c>
      <c r="GB19">
        <v>1</v>
      </c>
      <c r="GC19">
        <v>1</v>
      </c>
      <c r="GD19">
        <v>2</v>
      </c>
      <c r="GE19" t="s">
        <v>433</v>
      </c>
      <c r="GF19">
        <v>3.13633</v>
      </c>
      <c r="GG19">
        <v>2.71489</v>
      </c>
      <c r="GH19">
        <v>0.09363100000000001</v>
      </c>
      <c r="GI19">
        <v>0.09284870000000001</v>
      </c>
      <c r="GJ19">
        <v>0.104981</v>
      </c>
      <c r="GK19">
        <v>0.103541</v>
      </c>
      <c r="GL19">
        <v>28827.2</v>
      </c>
      <c r="GM19">
        <v>28888.1</v>
      </c>
      <c r="GN19">
        <v>29568</v>
      </c>
      <c r="GO19">
        <v>29430</v>
      </c>
      <c r="GP19">
        <v>34972.4</v>
      </c>
      <c r="GQ19">
        <v>34942</v>
      </c>
      <c r="GR19">
        <v>41617.6</v>
      </c>
      <c r="GS19">
        <v>41812</v>
      </c>
      <c r="GT19">
        <v>1.9207</v>
      </c>
      <c r="GU19">
        <v>1.87985</v>
      </c>
      <c r="GV19">
        <v>0.086844</v>
      </c>
      <c r="GW19">
        <v>0</v>
      </c>
      <c r="GX19">
        <v>28.5696</v>
      </c>
      <c r="GY19">
        <v>999.9</v>
      </c>
      <c r="GZ19">
        <v>60.4</v>
      </c>
      <c r="HA19">
        <v>30.3</v>
      </c>
      <c r="HB19">
        <v>29.0068</v>
      </c>
      <c r="HC19">
        <v>61.9841</v>
      </c>
      <c r="HD19">
        <v>27.9527</v>
      </c>
      <c r="HE19">
        <v>1</v>
      </c>
      <c r="HF19">
        <v>0.108135</v>
      </c>
      <c r="HG19">
        <v>-1.48805</v>
      </c>
      <c r="HH19">
        <v>20.3537</v>
      </c>
      <c r="HI19">
        <v>5.22777</v>
      </c>
      <c r="HJ19">
        <v>12.0155</v>
      </c>
      <c r="HK19">
        <v>4.9916</v>
      </c>
      <c r="HL19">
        <v>3.2891</v>
      </c>
      <c r="HM19">
        <v>9999</v>
      </c>
      <c r="HN19">
        <v>9999</v>
      </c>
      <c r="HO19">
        <v>9999</v>
      </c>
      <c r="HP19">
        <v>999.9</v>
      </c>
      <c r="HQ19">
        <v>1.86752</v>
      </c>
      <c r="HR19">
        <v>1.86661</v>
      </c>
      <c r="HS19">
        <v>1.866</v>
      </c>
      <c r="HT19">
        <v>1.86596</v>
      </c>
      <c r="HU19">
        <v>1.8678</v>
      </c>
      <c r="HV19">
        <v>1.87026</v>
      </c>
      <c r="HW19">
        <v>1.86889</v>
      </c>
      <c r="HX19">
        <v>1.87039</v>
      </c>
      <c r="HY19">
        <v>0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0.54</v>
      </c>
      <c r="IM19">
        <v>0.171</v>
      </c>
      <c r="IN19">
        <v>0.2733293791174444</v>
      </c>
      <c r="IO19">
        <v>0.0008355358253796512</v>
      </c>
      <c r="IP19">
        <v>-4.886686190924696E-07</v>
      </c>
      <c r="IQ19">
        <v>2.414133949906871E-11</v>
      </c>
      <c r="IR19">
        <v>-0.06279029043895908</v>
      </c>
      <c r="IS19">
        <v>-0.001004982055389802</v>
      </c>
      <c r="IT19">
        <v>0.0007271071577586355</v>
      </c>
      <c r="IU19">
        <v>-1.113211564567604E-05</v>
      </c>
      <c r="IV19">
        <v>10</v>
      </c>
      <c r="IW19">
        <v>2306</v>
      </c>
      <c r="IX19">
        <v>1</v>
      </c>
      <c r="IY19">
        <v>28</v>
      </c>
      <c r="IZ19">
        <v>186090.9</v>
      </c>
      <c r="JA19">
        <v>186091</v>
      </c>
      <c r="JB19">
        <v>1.03027</v>
      </c>
      <c r="JC19">
        <v>2.25952</v>
      </c>
      <c r="JD19">
        <v>1.39648</v>
      </c>
      <c r="JE19">
        <v>2.35474</v>
      </c>
      <c r="JF19">
        <v>1.49536</v>
      </c>
      <c r="JG19">
        <v>2.65137</v>
      </c>
      <c r="JH19">
        <v>35.5451</v>
      </c>
      <c r="JI19">
        <v>24.1488</v>
      </c>
      <c r="JJ19">
        <v>18</v>
      </c>
      <c r="JK19">
        <v>489.615</v>
      </c>
      <c r="JL19">
        <v>453.69</v>
      </c>
      <c r="JM19">
        <v>30.7545</v>
      </c>
      <c r="JN19">
        <v>28.9642</v>
      </c>
      <c r="JO19">
        <v>30.0002</v>
      </c>
      <c r="JP19">
        <v>28.7688</v>
      </c>
      <c r="JQ19">
        <v>28.689</v>
      </c>
      <c r="JR19">
        <v>20.6377</v>
      </c>
      <c r="JS19">
        <v>27.4719</v>
      </c>
      <c r="JT19">
        <v>95.85899999999999</v>
      </c>
      <c r="JU19">
        <v>30.7636</v>
      </c>
      <c r="JV19">
        <v>420</v>
      </c>
      <c r="JW19">
        <v>23.6427</v>
      </c>
      <c r="JX19">
        <v>101.068</v>
      </c>
      <c r="JY19">
        <v>100.543</v>
      </c>
    </row>
    <row r="20" spans="1:285">
      <c r="A20">
        <v>4</v>
      </c>
      <c r="B20">
        <v>1758412881.1</v>
      </c>
      <c r="C20">
        <v>6</v>
      </c>
      <c r="D20" t="s">
        <v>434</v>
      </c>
      <c r="E20" t="s">
        <v>435</v>
      </c>
      <c r="F20">
        <v>5</v>
      </c>
      <c r="G20" t="s">
        <v>419</v>
      </c>
      <c r="H20" t="s">
        <v>420</v>
      </c>
      <c r="I20" t="s">
        <v>421</v>
      </c>
      <c r="J20">
        <v>1758412872.933333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2.7</v>
      </c>
      <c r="DB20">
        <v>0.5</v>
      </c>
      <c r="DC20" t="s">
        <v>423</v>
      </c>
      <c r="DD20">
        <v>2</v>
      </c>
      <c r="DE20">
        <v>1758412872.933333</v>
      </c>
      <c r="DF20">
        <v>419.9465555555556</v>
      </c>
      <c r="DG20">
        <v>419.9289259259259</v>
      </c>
      <c r="DH20">
        <v>23.68931481481482</v>
      </c>
      <c r="DI20">
        <v>23.61752962962963</v>
      </c>
      <c r="DJ20">
        <v>419.406962962963</v>
      </c>
      <c r="DK20">
        <v>23.51837407407407</v>
      </c>
      <c r="DL20">
        <v>499.992925925926</v>
      </c>
      <c r="DM20">
        <v>90.26186666666666</v>
      </c>
      <c r="DN20">
        <v>0.05438739259259259</v>
      </c>
      <c r="DO20">
        <v>30.0679037037037</v>
      </c>
      <c r="DP20">
        <v>29.98285185185185</v>
      </c>
      <c r="DQ20">
        <v>999.9000000000001</v>
      </c>
      <c r="DR20">
        <v>0</v>
      </c>
      <c r="DS20">
        <v>0</v>
      </c>
      <c r="DT20">
        <v>10001.82962962963</v>
      </c>
      <c r="DU20">
        <v>0</v>
      </c>
      <c r="DV20">
        <v>0.7869059999999998</v>
      </c>
      <c r="DW20">
        <v>0.01769115074074075</v>
      </c>
      <c r="DX20">
        <v>430.1361111111112</v>
      </c>
      <c r="DY20">
        <v>430.0865185185185</v>
      </c>
      <c r="DZ20">
        <v>0.07178483333333334</v>
      </c>
      <c r="EA20">
        <v>419.9289259259259</v>
      </c>
      <c r="EB20">
        <v>23.61752962962963</v>
      </c>
      <c r="EC20">
        <v>2.138241481481482</v>
      </c>
      <c r="ED20">
        <v>2.131762222222222</v>
      </c>
      <c r="EE20">
        <v>18.50696296296297</v>
      </c>
      <c r="EF20">
        <v>18.45852222222222</v>
      </c>
      <c r="EG20">
        <v>0.00500097</v>
      </c>
      <c r="EH20">
        <v>0</v>
      </c>
      <c r="EI20">
        <v>0</v>
      </c>
      <c r="EJ20">
        <v>0</v>
      </c>
      <c r="EK20">
        <v>254.0074074074074</v>
      </c>
      <c r="EL20">
        <v>0.00500097</v>
      </c>
      <c r="EM20">
        <v>-5.125925925925926</v>
      </c>
      <c r="EN20">
        <v>-1.522222222222222</v>
      </c>
      <c r="EO20">
        <v>34.82618518518518</v>
      </c>
      <c r="EP20">
        <v>38.5391111111111</v>
      </c>
      <c r="EQ20">
        <v>36.6247037037037</v>
      </c>
      <c r="ER20">
        <v>38.39329629629629</v>
      </c>
      <c r="ES20">
        <v>36.97425925925926</v>
      </c>
      <c r="ET20">
        <v>0</v>
      </c>
      <c r="EU20">
        <v>0</v>
      </c>
      <c r="EV20">
        <v>0</v>
      </c>
      <c r="EW20">
        <v>1758412881.2</v>
      </c>
      <c r="EX20">
        <v>0</v>
      </c>
      <c r="EY20">
        <v>254.6576923076923</v>
      </c>
      <c r="EZ20">
        <v>13.36410208255576</v>
      </c>
      <c r="FA20">
        <v>-13.91111108321403</v>
      </c>
      <c r="FB20">
        <v>-5.511538461538462</v>
      </c>
      <c r="FC20">
        <v>15</v>
      </c>
      <c r="FD20">
        <v>0</v>
      </c>
      <c r="FE20" t="s">
        <v>424</v>
      </c>
      <c r="FF20">
        <v>1747247426.5</v>
      </c>
      <c r="FG20">
        <v>1747247420.5</v>
      </c>
      <c r="FH20">
        <v>0</v>
      </c>
      <c r="FI20">
        <v>1.027</v>
      </c>
      <c r="FJ20">
        <v>0.031</v>
      </c>
      <c r="FK20">
        <v>0.02</v>
      </c>
      <c r="FL20">
        <v>0.05</v>
      </c>
      <c r="FM20">
        <v>420</v>
      </c>
      <c r="FN20">
        <v>16</v>
      </c>
      <c r="FO20">
        <v>0.01</v>
      </c>
      <c r="FP20">
        <v>0.1</v>
      </c>
      <c r="FQ20">
        <v>0.02216320170731707</v>
      </c>
      <c r="FR20">
        <v>-0.2029753074564459</v>
      </c>
      <c r="FS20">
        <v>0.03313495578235357</v>
      </c>
      <c r="FT20">
        <v>0</v>
      </c>
      <c r="FU20">
        <v>256.0882352941176</v>
      </c>
      <c r="FV20">
        <v>-11.23605832537427</v>
      </c>
      <c r="FW20">
        <v>5.867495943800817</v>
      </c>
      <c r="FX20">
        <v>-1</v>
      </c>
      <c r="FY20">
        <v>0.0720941512195122</v>
      </c>
      <c r="FZ20">
        <v>0.001866482926829197</v>
      </c>
      <c r="GA20">
        <v>0.000984966751480934</v>
      </c>
      <c r="GB20">
        <v>1</v>
      </c>
      <c r="GC20">
        <v>1</v>
      </c>
      <c r="GD20">
        <v>2</v>
      </c>
      <c r="GE20" t="s">
        <v>433</v>
      </c>
      <c r="GF20">
        <v>3.13657</v>
      </c>
      <c r="GG20">
        <v>2.71491</v>
      </c>
      <c r="GH20">
        <v>0.0936346</v>
      </c>
      <c r="GI20">
        <v>0.09284829999999999</v>
      </c>
      <c r="GJ20">
        <v>0.104982</v>
      </c>
      <c r="GK20">
        <v>0.103541</v>
      </c>
      <c r="GL20">
        <v>28827.1</v>
      </c>
      <c r="GM20">
        <v>28888.1</v>
      </c>
      <c r="GN20">
        <v>29568</v>
      </c>
      <c r="GO20">
        <v>29430</v>
      </c>
      <c r="GP20">
        <v>34972.4</v>
      </c>
      <c r="GQ20">
        <v>34942.1</v>
      </c>
      <c r="GR20">
        <v>41617.6</v>
      </c>
      <c r="GS20">
        <v>41812.1</v>
      </c>
      <c r="GT20">
        <v>1.92085</v>
      </c>
      <c r="GU20">
        <v>1.87962</v>
      </c>
      <c r="GV20">
        <v>0.0872165</v>
      </c>
      <c r="GW20">
        <v>0</v>
      </c>
      <c r="GX20">
        <v>28.5684</v>
      </c>
      <c r="GY20">
        <v>999.9</v>
      </c>
      <c r="GZ20">
        <v>60.4</v>
      </c>
      <c r="HA20">
        <v>30.3</v>
      </c>
      <c r="HB20">
        <v>29.0049</v>
      </c>
      <c r="HC20">
        <v>62.2941</v>
      </c>
      <c r="HD20">
        <v>27.8005</v>
      </c>
      <c r="HE20">
        <v>1</v>
      </c>
      <c r="HF20">
        <v>0.108161</v>
      </c>
      <c r="HG20">
        <v>-1.49762</v>
      </c>
      <c r="HH20">
        <v>20.3536</v>
      </c>
      <c r="HI20">
        <v>5.22777</v>
      </c>
      <c r="HJ20">
        <v>12.0158</v>
      </c>
      <c r="HK20">
        <v>4.99145</v>
      </c>
      <c r="HL20">
        <v>3.28908</v>
      </c>
      <c r="HM20">
        <v>9999</v>
      </c>
      <c r="HN20">
        <v>9999</v>
      </c>
      <c r="HO20">
        <v>9999</v>
      </c>
      <c r="HP20">
        <v>999.9</v>
      </c>
      <c r="HQ20">
        <v>1.86752</v>
      </c>
      <c r="HR20">
        <v>1.86661</v>
      </c>
      <c r="HS20">
        <v>1.866</v>
      </c>
      <c r="HT20">
        <v>1.86596</v>
      </c>
      <c r="HU20">
        <v>1.8678</v>
      </c>
      <c r="HV20">
        <v>1.87026</v>
      </c>
      <c r="HW20">
        <v>1.86889</v>
      </c>
      <c r="HX20">
        <v>1.87039</v>
      </c>
      <c r="HY20">
        <v>0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0.54</v>
      </c>
      <c r="IM20">
        <v>0.171</v>
      </c>
      <c r="IN20">
        <v>0.2733293791174444</v>
      </c>
      <c r="IO20">
        <v>0.0008355358253796512</v>
      </c>
      <c r="IP20">
        <v>-4.886686190924696E-07</v>
      </c>
      <c r="IQ20">
        <v>2.414133949906871E-11</v>
      </c>
      <c r="IR20">
        <v>-0.06279029043895908</v>
      </c>
      <c r="IS20">
        <v>-0.001004982055389802</v>
      </c>
      <c r="IT20">
        <v>0.0007271071577586355</v>
      </c>
      <c r="IU20">
        <v>-1.113211564567604E-05</v>
      </c>
      <c r="IV20">
        <v>10</v>
      </c>
      <c r="IW20">
        <v>2306</v>
      </c>
      <c r="IX20">
        <v>1</v>
      </c>
      <c r="IY20">
        <v>28</v>
      </c>
      <c r="IZ20">
        <v>186090.9</v>
      </c>
      <c r="JA20">
        <v>186091</v>
      </c>
      <c r="JB20">
        <v>1.03027</v>
      </c>
      <c r="JC20">
        <v>2.25342</v>
      </c>
      <c r="JD20">
        <v>1.39648</v>
      </c>
      <c r="JE20">
        <v>2.3584</v>
      </c>
      <c r="JF20">
        <v>1.49536</v>
      </c>
      <c r="JG20">
        <v>2.6416</v>
      </c>
      <c r="JH20">
        <v>35.5451</v>
      </c>
      <c r="JI20">
        <v>24.1575</v>
      </c>
      <c r="JJ20">
        <v>18</v>
      </c>
      <c r="JK20">
        <v>489.714</v>
      </c>
      <c r="JL20">
        <v>453.558</v>
      </c>
      <c r="JM20">
        <v>30.7602</v>
      </c>
      <c r="JN20">
        <v>28.9642</v>
      </c>
      <c r="JO20">
        <v>30.0002</v>
      </c>
      <c r="JP20">
        <v>28.7693</v>
      </c>
      <c r="JQ20">
        <v>28.6902</v>
      </c>
      <c r="JR20">
        <v>20.6365</v>
      </c>
      <c r="JS20">
        <v>27.4719</v>
      </c>
      <c r="JT20">
        <v>95.85899999999999</v>
      </c>
      <c r="JU20">
        <v>30.7636</v>
      </c>
      <c r="JV20">
        <v>420</v>
      </c>
      <c r="JW20">
        <v>23.6427</v>
      </c>
      <c r="JX20">
        <v>101.068</v>
      </c>
      <c r="JY20">
        <v>100.544</v>
      </c>
    </row>
    <row r="21" spans="1:285">
      <c r="A21">
        <v>5</v>
      </c>
      <c r="B21">
        <v>1758412883.1</v>
      </c>
      <c r="C21">
        <v>8</v>
      </c>
      <c r="D21" t="s">
        <v>436</v>
      </c>
      <c r="E21" t="s">
        <v>437</v>
      </c>
      <c r="F21">
        <v>5</v>
      </c>
      <c r="G21" t="s">
        <v>419</v>
      </c>
      <c r="H21" t="s">
        <v>420</v>
      </c>
      <c r="I21" t="s">
        <v>421</v>
      </c>
      <c r="J21">
        <v>1758412874.926923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2.7</v>
      </c>
      <c r="DB21">
        <v>0.5</v>
      </c>
      <c r="DC21" t="s">
        <v>423</v>
      </c>
      <c r="DD21">
        <v>2</v>
      </c>
      <c r="DE21">
        <v>1758412874.926923</v>
      </c>
      <c r="DF21">
        <v>419.9461923076923</v>
      </c>
      <c r="DG21">
        <v>419.9426153846155</v>
      </c>
      <c r="DH21">
        <v>23.68993076923077</v>
      </c>
      <c r="DI21">
        <v>23.61784230769231</v>
      </c>
      <c r="DJ21">
        <v>419.4066538461538</v>
      </c>
      <c r="DK21">
        <v>23.51897692307692</v>
      </c>
      <c r="DL21">
        <v>499.9858461538461</v>
      </c>
      <c r="DM21">
        <v>90.26195000000001</v>
      </c>
      <c r="DN21">
        <v>0.05443726153846154</v>
      </c>
      <c r="DO21">
        <v>30.06795</v>
      </c>
      <c r="DP21">
        <v>29.98408461538462</v>
      </c>
      <c r="DQ21">
        <v>999.9000000000001</v>
      </c>
      <c r="DR21">
        <v>0</v>
      </c>
      <c r="DS21">
        <v>0</v>
      </c>
      <c r="DT21">
        <v>10002.52461538462</v>
      </c>
      <c r="DU21">
        <v>0</v>
      </c>
      <c r="DV21">
        <v>0.7869059999999999</v>
      </c>
      <c r="DW21">
        <v>0.003586983461538461</v>
      </c>
      <c r="DX21">
        <v>430.1360384615385</v>
      </c>
      <c r="DY21">
        <v>430.1007307692308</v>
      </c>
      <c r="DZ21">
        <v>0.07208046538461538</v>
      </c>
      <c r="EA21">
        <v>419.9426153846155</v>
      </c>
      <c r="EB21">
        <v>23.61784230769231</v>
      </c>
      <c r="EC21">
        <v>2.138299230769231</v>
      </c>
      <c r="ED21">
        <v>2.131792692307692</v>
      </c>
      <c r="EE21">
        <v>18.50738846153846</v>
      </c>
      <c r="EF21">
        <v>18.45875</v>
      </c>
      <c r="EG21">
        <v>0.00500097</v>
      </c>
      <c r="EH21">
        <v>0</v>
      </c>
      <c r="EI21">
        <v>0</v>
      </c>
      <c r="EJ21">
        <v>0</v>
      </c>
      <c r="EK21">
        <v>254.0115384615384</v>
      </c>
      <c r="EL21">
        <v>0.00500097</v>
      </c>
      <c r="EM21">
        <v>-6.261538461538461</v>
      </c>
      <c r="EN21">
        <v>-1.784615384615384</v>
      </c>
      <c r="EO21">
        <v>34.84353846153846</v>
      </c>
      <c r="EP21">
        <v>38.60553846153847</v>
      </c>
      <c r="EQ21">
        <v>36.65119230769231</v>
      </c>
      <c r="ER21">
        <v>38.45888461538462</v>
      </c>
      <c r="ES21">
        <v>37.01173076923077</v>
      </c>
      <c r="ET21">
        <v>0</v>
      </c>
      <c r="EU21">
        <v>0</v>
      </c>
      <c r="EV21">
        <v>0</v>
      </c>
      <c r="EW21">
        <v>1758412883</v>
      </c>
      <c r="EX21">
        <v>0</v>
      </c>
      <c r="EY21">
        <v>255.168</v>
      </c>
      <c r="EZ21">
        <v>3.607691939035452</v>
      </c>
      <c r="FA21">
        <v>8.784615378549129</v>
      </c>
      <c r="FB21">
        <v>-6.032</v>
      </c>
      <c r="FC21">
        <v>15</v>
      </c>
      <c r="FD21">
        <v>0</v>
      </c>
      <c r="FE21" t="s">
        <v>424</v>
      </c>
      <c r="FF21">
        <v>1747247426.5</v>
      </c>
      <c r="FG21">
        <v>1747247420.5</v>
      </c>
      <c r="FH21">
        <v>0</v>
      </c>
      <c r="FI21">
        <v>1.027</v>
      </c>
      <c r="FJ21">
        <v>0.031</v>
      </c>
      <c r="FK21">
        <v>0.02</v>
      </c>
      <c r="FL21">
        <v>0.05</v>
      </c>
      <c r="FM21">
        <v>420</v>
      </c>
      <c r="FN21">
        <v>16</v>
      </c>
      <c r="FO21">
        <v>0.01</v>
      </c>
      <c r="FP21">
        <v>0.1</v>
      </c>
      <c r="FQ21">
        <v>0.01731795875</v>
      </c>
      <c r="FR21">
        <v>-0.2525423613883678</v>
      </c>
      <c r="FS21">
        <v>0.0355830161967258</v>
      </c>
      <c r="FT21">
        <v>0</v>
      </c>
      <c r="FU21">
        <v>255.4470588235294</v>
      </c>
      <c r="FV21">
        <v>-12.56226151222345</v>
      </c>
      <c r="FW21">
        <v>5.966437270467374</v>
      </c>
      <c r="FX21">
        <v>-1</v>
      </c>
      <c r="FY21">
        <v>0.07203702999999999</v>
      </c>
      <c r="FZ21">
        <v>0.006237356848029767</v>
      </c>
      <c r="GA21">
        <v>0.0009429311393733908</v>
      </c>
      <c r="GB21">
        <v>1</v>
      </c>
      <c r="GC21">
        <v>1</v>
      </c>
      <c r="GD21">
        <v>2</v>
      </c>
      <c r="GE21" t="s">
        <v>433</v>
      </c>
      <c r="GF21">
        <v>3.13642</v>
      </c>
      <c r="GG21">
        <v>2.71507</v>
      </c>
      <c r="GH21">
        <v>0.0936357</v>
      </c>
      <c r="GI21">
        <v>0.0928481</v>
      </c>
      <c r="GJ21">
        <v>0.10498</v>
      </c>
      <c r="GK21">
        <v>0.103542</v>
      </c>
      <c r="GL21">
        <v>28827</v>
      </c>
      <c r="GM21">
        <v>28888.4</v>
      </c>
      <c r="GN21">
        <v>29567.9</v>
      </c>
      <c r="GO21">
        <v>29430.2</v>
      </c>
      <c r="GP21">
        <v>34972.3</v>
      </c>
      <c r="GQ21">
        <v>34942.3</v>
      </c>
      <c r="GR21">
        <v>41617.4</v>
      </c>
      <c r="GS21">
        <v>41812.4</v>
      </c>
      <c r="GT21">
        <v>1.9207</v>
      </c>
      <c r="GU21">
        <v>1.87955</v>
      </c>
      <c r="GV21">
        <v>0.0876188</v>
      </c>
      <c r="GW21">
        <v>0</v>
      </c>
      <c r="GX21">
        <v>28.5671</v>
      </c>
      <c r="GY21">
        <v>999.9</v>
      </c>
      <c r="GZ21">
        <v>60.4</v>
      </c>
      <c r="HA21">
        <v>30.3</v>
      </c>
      <c r="HB21">
        <v>29.0048</v>
      </c>
      <c r="HC21">
        <v>62.0941</v>
      </c>
      <c r="HD21">
        <v>27.8446</v>
      </c>
      <c r="HE21">
        <v>1</v>
      </c>
      <c r="HF21">
        <v>0.108191</v>
      </c>
      <c r="HG21">
        <v>-1.48376</v>
      </c>
      <c r="HH21">
        <v>20.3537</v>
      </c>
      <c r="HI21">
        <v>5.22822</v>
      </c>
      <c r="HJ21">
        <v>12.0159</v>
      </c>
      <c r="HK21">
        <v>4.9916</v>
      </c>
      <c r="HL21">
        <v>3.289</v>
      </c>
      <c r="HM21">
        <v>9999</v>
      </c>
      <c r="HN21">
        <v>9999</v>
      </c>
      <c r="HO21">
        <v>9999</v>
      </c>
      <c r="HP21">
        <v>999.9</v>
      </c>
      <c r="HQ21">
        <v>1.86752</v>
      </c>
      <c r="HR21">
        <v>1.86661</v>
      </c>
      <c r="HS21">
        <v>1.866</v>
      </c>
      <c r="HT21">
        <v>1.86596</v>
      </c>
      <c r="HU21">
        <v>1.8678</v>
      </c>
      <c r="HV21">
        <v>1.87027</v>
      </c>
      <c r="HW21">
        <v>1.86889</v>
      </c>
      <c r="HX21">
        <v>1.8704</v>
      </c>
      <c r="HY21">
        <v>0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0.54</v>
      </c>
      <c r="IM21">
        <v>0.171</v>
      </c>
      <c r="IN21">
        <v>0.2733293791174444</v>
      </c>
      <c r="IO21">
        <v>0.0008355358253796512</v>
      </c>
      <c r="IP21">
        <v>-4.886686190924696E-07</v>
      </c>
      <c r="IQ21">
        <v>2.414133949906871E-11</v>
      </c>
      <c r="IR21">
        <v>-0.06279029043895908</v>
      </c>
      <c r="IS21">
        <v>-0.001004982055389802</v>
      </c>
      <c r="IT21">
        <v>0.0007271071577586355</v>
      </c>
      <c r="IU21">
        <v>-1.113211564567604E-05</v>
      </c>
      <c r="IV21">
        <v>10</v>
      </c>
      <c r="IW21">
        <v>2306</v>
      </c>
      <c r="IX21">
        <v>1</v>
      </c>
      <c r="IY21">
        <v>28</v>
      </c>
      <c r="IZ21">
        <v>186090.9</v>
      </c>
      <c r="JA21">
        <v>186091</v>
      </c>
      <c r="JB21">
        <v>1.03027</v>
      </c>
      <c r="JC21">
        <v>2.26074</v>
      </c>
      <c r="JD21">
        <v>1.39648</v>
      </c>
      <c r="JE21">
        <v>2.35718</v>
      </c>
      <c r="JF21">
        <v>1.49536</v>
      </c>
      <c r="JG21">
        <v>2.59399</v>
      </c>
      <c r="JH21">
        <v>35.5451</v>
      </c>
      <c r="JI21">
        <v>24.1575</v>
      </c>
      <c r="JJ21">
        <v>18</v>
      </c>
      <c r="JK21">
        <v>489.619</v>
      </c>
      <c r="JL21">
        <v>453.52</v>
      </c>
      <c r="JM21">
        <v>30.7659</v>
      </c>
      <c r="JN21">
        <v>28.9642</v>
      </c>
      <c r="JO21">
        <v>30.0002</v>
      </c>
      <c r="JP21">
        <v>28.7693</v>
      </c>
      <c r="JQ21">
        <v>28.6914</v>
      </c>
      <c r="JR21">
        <v>20.6392</v>
      </c>
      <c r="JS21">
        <v>27.4719</v>
      </c>
      <c r="JT21">
        <v>95.85899999999999</v>
      </c>
      <c r="JU21">
        <v>30.7725</v>
      </c>
      <c r="JV21">
        <v>420</v>
      </c>
      <c r="JW21">
        <v>23.6428</v>
      </c>
      <c r="JX21">
        <v>101.068</v>
      </c>
      <c r="JY21">
        <v>100.544</v>
      </c>
    </row>
    <row r="22" spans="1:285">
      <c r="A22">
        <v>6</v>
      </c>
      <c r="B22">
        <v>1758412885.1</v>
      </c>
      <c r="C22">
        <v>10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1758412877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2.7</v>
      </c>
      <c r="DB22">
        <v>0.5</v>
      </c>
      <c r="DC22" t="s">
        <v>423</v>
      </c>
      <c r="DD22">
        <v>2</v>
      </c>
      <c r="DE22">
        <v>1758412877</v>
      </c>
      <c r="DF22">
        <v>419.9504</v>
      </c>
      <c r="DG22">
        <v>419.94452</v>
      </c>
      <c r="DH22">
        <v>23.690624</v>
      </c>
      <c r="DI22">
        <v>23.618336</v>
      </c>
      <c r="DJ22">
        <v>419.41076</v>
      </c>
      <c r="DK22">
        <v>23.51966</v>
      </c>
      <c r="DL22">
        <v>499.9876</v>
      </c>
      <c r="DM22">
        <v>90.26181600000001</v>
      </c>
      <c r="DN22">
        <v>0.054485112</v>
      </c>
      <c r="DO22">
        <v>30.06842</v>
      </c>
      <c r="DP22">
        <v>29.985804</v>
      </c>
      <c r="DQ22">
        <v>999.9</v>
      </c>
      <c r="DR22">
        <v>0</v>
      </c>
      <c r="DS22">
        <v>0</v>
      </c>
      <c r="DT22">
        <v>10004.3756</v>
      </c>
      <c r="DU22">
        <v>0</v>
      </c>
      <c r="DV22">
        <v>0.7869059999999999</v>
      </c>
      <c r="DW22">
        <v>0.005858146</v>
      </c>
      <c r="DX22">
        <v>430.1406000000001</v>
      </c>
      <c r="DY22">
        <v>430.10284</v>
      </c>
      <c r="DZ22">
        <v>0.07227852</v>
      </c>
      <c r="EA22">
        <v>419.94452</v>
      </c>
      <c r="EB22">
        <v>23.618336</v>
      </c>
      <c r="EC22">
        <v>2.1383584</v>
      </c>
      <c r="ED22">
        <v>2.1318344</v>
      </c>
      <c r="EE22">
        <v>18.507836</v>
      </c>
      <c r="EF22">
        <v>18.459064</v>
      </c>
      <c r="EG22">
        <v>0.00500097</v>
      </c>
      <c r="EH22">
        <v>0</v>
      </c>
      <c r="EI22">
        <v>0</v>
      </c>
      <c r="EJ22">
        <v>0</v>
      </c>
      <c r="EK22">
        <v>254.52</v>
      </c>
      <c r="EL22">
        <v>0.00500097</v>
      </c>
      <c r="EM22">
        <v>-3.776</v>
      </c>
      <c r="EN22">
        <v>-1.228</v>
      </c>
      <c r="EO22">
        <v>34.85732</v>
      </c>
      <c r="EP22">
        <v>38.67476</v>
      </c>
      <c r="EQ22">
        <v>36.6798</v>
      </c>
      <c r="ER22">
        <v>38.52475999999999</v>
      </c>
      <c r="ES22">
        <v>37.0472</v>
      </c>
      <c r="ET22">
        <v>0</v>
      </c>
      <c r="EU22">
        <v>0</v>
      </c>
      <c r="EV22">
        <v>0</v>
      </c>
      <c r="EW22">
        <v>1758412884.8</v>
      </c>
      <c r="EX22">
        <v>0</v>
      </c>
      <c r="EY22">
        <v>255.2269230769231</v>
      </c>
      <c r="EZ22">
        <v>15.96239278971318</v>
      </c>
      <c r="FA22">
        <v>-4.461538300084703</v>
      </c>
      <c r="FB22">
        <v>-4.773076923076923</v>
      </c>
      <c r="FC22">
        <v>15</v>
      </c>
      <c r="FD22">
        <v>0</v>
      </c>
      <c r="FE22" t="s">
        <v>424</v>
      </c>
      <c r="FF22">
        <v>1747247426.5</v>
      </c>
      <c r="FG22">
        <v>1747247420.5</v>
      </c>
      <c r="FH22">
        <v>0</v>
      </c>
      <c r="FI22">
        <v>1.027</v>
      </c>
      <c r="FJ22">
        <v>0.031</v>
      </c>
      <c r="FK22">
        <v>0.02</v>
      </c>
      <c r="FL22">
        <v>0.05</v>
      </c>
      <c r="FM22">
        <v>420</v>
      </c>
      <c r="FN22">
        <v>16</v>
      </c>
      <c r="FO22">
        <v>0.01</v>
      </c>
      <c r="FP22">
        <v>0.1</v>
      </c>
      <c r="FQ22">
        <v>0.01436782146341463</v>
      </c>
      <c r="FR22">
        <v>-0.2325165710801392</v>
      </c>
      <c r="FS22">
        <v>0.03595516464296045</v>
      </c>
      <c r="FT22">
        <v>0</v>
      </c>
      <c r="FU22">
        <v>255.5882352941177</v>
      </c>
      <c r="FV22">
        <v>7.107715571231909</v>
      </c>
      <c r="FW22">
        <v>6.088164250793231</v>
      </c>
      <c r="FX22">
        <v>-1</v>
      </c>
      <c r="FY22">
        <v>0.07201641463414633</v>
      </c>
      <c r="FZ22">
        <v>0.006896933101045368</v>
      </c>
      <c r="GA22">
        <v>0.0009196956717122955</v>
      </c>
      <c r="GB22">
        <v>1</v>
      </c>
      <c r="GC22">
        <v>1</v>
      </c>
      <c r="GD22">
        <v>2</v>
      </c>
      <c r="GE22" t="s">
        <v>433</v>
      </c>
      <c r="GF22">
        <v>3.13626</v>
      </c>
      <c r="GG22">
        <v>2.71509</v>
      </c>
      <c r="GH22">
        <v>0.09363779999999999</v>
      </c>
      <c r="GI22">
        <v>0.0928423</v>
      </c>
      <c r="GJ22">
        <v>0.104982</v>
      </c>
      <c r="GK22">
        <v>0.103542</v>
      </c>
      <c r="GL22">
        <v>28827</v>
      </c>
      <c r="GM22">
        <v>28888.8</v>
      </c>
      <c r="GN22">
        <v>29568</v>
      </c>
      <c r="GO22">
        <v>29430.5</v>
      </c>
      <c r="GP22">
        <v>34972.3</v>
      </c>
      <c r="GQ22">
        <v>34942.6</v>
      </c>
      <c r="GR22">
        <v>41617.4</v>
      </c>
      <c r="GS22">
        <v>41812.7</v>
      </c>
      <c r="GT22">
        <v>1.9204</v>
      </c>
      <c r="GU22">
        <v>1.87945</v>
      </c>
      <c r="GV22">
        <v>0.088267</v>
      </c>
      <c r="GW22">
        <v>0</v>
      </c>
      <c r="GX22">
        <v>28.5659</v>
      </c>
      <c r="GY22">
        <v>999.9</v>
      </c>
      <c r="GZ22">
        <v>60.4</v>
      </c>
      <c r="HA22">
        <v>30.3</v>
      </c>
      <c r="HB22">
        <v>29.0039</v>
      </c>
      <c r="HC22">
        <v>62.1941</v>
      </c>
      <c r="HD22">
        <v>27.9808</v>
      </c>
      <c r="HE22">
        <v>1</v>
      </c>
      <c r="HF22">
        <v>0.108171</v>
      </c>
      <c r="HG22">
        <v>-1.48754</v>
      </c>
      <c r="HH22">
        <v>20.3539</v>
      </c>
      <c r="HI22">
        <v>5.22867</v>
      </c>
      <c r="HJ22">
        <v>12.0159</v>
      </c>
      <c r="HK22">
        <v>4.9916</v>
      </c>
      <c r="HL22">
        <v>3.289</v>
      </c>
      <c r="HM22">
        <v>9999</v>
      </c>
      <c r="HN22">
        <v>9999</v>
      </c>
      <c r="HO22">
        <v>9999</v>
      </c>
      <c r="HP22">
        <v>999.9</v>
      </c>
      <c r="HQ22">
        <v>1.86751</v>
      </c>
      <c r="HR22">
        <v>1.86661</v>
      </c>
      <c r="HS22">
        <v>1.866</v>
      </c>
      <c r="HT22">
        <v>1.86598</v>
      </c>
      <c r="HU22">
        <v>1.86781</v>
      </c>
      <c r="HV22">
        <v>1.87026</v>
      </c>
      <c r="HW22">
        <v>1.86889</v>
      </c>
      <c r="HX22">
        <v>1.8704</v>
      </c>
      <c r="HY22">
        <v>0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0.54</v>
      </c>
      <c r="IM22">
        <v>0.171</v>
      </c>
      <c r="IN22">
        <v>0.2733293791174444</v>
      </c>
      <c r="IO22">
        <v>0.0008355358253796512</v>
      </c>
      <c r="IP22">
        <v>-4.886686190924696E-07</v>
      </c>
      <c r="IQ22">
        <v>2.414133949906871E-11</v>
      </c>
      <c r="IR22">
        <v>-0.06279029043895908</v>
      </c>
      <c r="IS22">
        <v>-0.001004982055389802</v>
      </c>
      <c r="IT22">
        <v>0.0007271071577586355</v>
      </c>
      <c r="IU22">
        <v>-1.113211564567604E-05</v>
      </c>
      <c r="IV22">
        <v>10</v>
      </c>
      <c r="IW22">
        <v>2306</v>
      </c>
      <c r="IX22">
        <v>1</v>
      </c>
      <c r="IY22">
        <v>28</v>
      </c>
      <c r="IZ22">
        <v>186091</v>
      </c>
      <c r="JA22">
        <v>186091.1</v>
      </c>
      <c r="JB22">
        <v>1.03027</v>
      </c>
      <c r="JC22">
        <v>2.27173</v>
      </c>
      <c r="JD22">
        <v>1.39648</v>
      </c>
      <c r="JE22">
        <v>2.3584</v>
      </c>
      <c r="JF22">
        <v>1.49536</v>
      </c>
      <c r="JG22">
        <v>2.57568</v>
      </c>
      <c r="JH22">
        <v>35.5451</v>
      </c>
      <c r="JI22">
        <v>24.1488</v>
      </c>
      <c r="JJ22">
        <v>18</v>
      </c>
      <c r="JK22">
        <v>489.429</v>
      </c>
      <c r="JL22">
        <v>453.458</v>
      </c>
      <c r="JM22">
        <v>30.7696</v>
      </c>
      <c r="JN22">
        <v>28.9642</v>
      </c>
      <c r="JO22">
        <v>30.0002</v>
      </c>
      <c r="JP22">
        <v>28.7693</v>
      </c>
      <c r="JQ22">
        <v>28.6914</v>
      </c>
      <c r="JR22">
        <v>20.6373</v>
      </c>
      <c r="JS22">
        <v>27.4719</v>
      </c>
      <c r="JT22">
        <v>95.85899999999999</v>
      </c>
      <c r="JU22">
        <v>30.7725</v>
      </c>
      <c r="JV22">
        <v>420</v>
      </c>
      <c r="JW22">
        <v>23.6428</v>
      </c>
      <c r="JX22">
        <v>101.068</v>
      </c>
      <c r="JY22">
        <v>100.545</v>
      </c>
    </row>
    <row r="23" spans="1:285">
      <c r="A23">
        <v>7</v>
      </c>
      <c r="B23">
        <v>1758412887.1</v>
      </c>
      <c r="C23">
        <v>12</v>
      </c>
      <c r="D23" t="s">
        <v>440</v>
      </c>
      <c r="E23" t="s">
        <v>441</v>
      </c>
      <c r="F23">
        <v>5</v>
      </c>
      <c r="G23" t="s">
        <v>419</v>
      </c>
      <c r="H23" t="s">
        <v>420</v>
      </c>
      <c r="I23" t="s">
        <v>421</v>
      </c>
      <c r="J23">
        <v>1758412879.1625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2.7</v>
      </c>
      <c r="DB23">
        <v>0.5</v>
      </c>
      <c r="DC23" t="s">
        <v>423</v>
      </c>
      <c r="DD23">
        <v>2</v>
      </c>
      <c r="DE23">
        <v>1758412879.1625</v>
      </c>
      <c r="DF23">
        <v>419.9539166666667</v>
      </c>
      <c r="DG23">
        <v>419.9460833333333</v>
      </c>
      <c r="DH23">
        <v>23.69133333333334</v>
      </c>
      <c r="DI23">
        <v>23.6187</v>
      </c>
      <c r="DJ23">
        <v>419.4142083333333</v>
      </c>
      <c r="DK23">
        <v>23.52035833333333</v>
      </c>
      <c r="DL23">
        <v>499.9924583333333</v>
      </c>
      <c r="DM23">
        <v>90.26172500000001</v>
      </c>
      <c r="DN23">
        <v>0.05458680416666667</v>
      </c>
      <c r="DO23">
        <v>30.06912083333333</v>
      </c>
      <c r="DP23">
        <v>29.9881</v>
      </c>
      <c r="DQ23">
        <v>999.9</v>
      </c>
      <c r="DR23">
        <v>0</v>
      </c>
      <c r="DS23">
        <v>0</v>
      </c>
      <c r="DT23">
        <v>10005.63083333333</v>
      </c>
      <c r="DU23">
        <v>0</v>
      </c>
      <c r="DV23">
        <v>0.786906</v>
      </c>
      <c r="DW23">
        <v>0.007756544583333333</v>
      </c>
      <c r="DX23">
        <v>430.1445000000001</v>
      </c>
      <c r="DY23">
        <v>430.1045833333333</v>
      </c>
      <c r="DZ23">
        <v>0.07263072083333333</v>
      </c>
      <c r="EA23">
        <v>419.9460833333333</v>
      </c>
      <c r="EB23">
        <v>23.6187</v>
      </c>
      <c r="EC23">
        <v>2.13842</v>
      </c>
      <c r="ED23">
        <v>2.131864166666666</v>
      </c>
      <c r="EE23">
        <v>18.5083</v>
      </c>
      <c r="EF23">
        <v>18.45929166666667</v>
      </c>
      <c r="EG23">
        <v>0.00500097</v>
      </c>
      <c r="EH23">
        <v>0</v>
      </c>
      <c r="EI23">
        <v>0</v>
      </c>
      <c r="EJ23">
        <v>0</v>
      </c>
      <c r="EK23">
        <v>255.5083333333334</v>
      </c>
      <c r="EL23">
        <v>0.00500097</v>
      </c>
      <c r="EM23">
        <v>-2.316666666666666</v>
      </c>
      <c r="EN23">
        <v>-0.9958333333333332</v>
      </c>
      <c r="EO23">
        <v>34.87483333333333</v>
      </c>
      <c r="EP23">
        <v>38.74191666666666</v>
      </c>
      <c r="EQ23">
        <v>36.70808333333333</v>
      </c>
      <c r="ER23">
        <v>38.5935</v>
      </c>
      <c r="ES23">
        <v>37.08304166666667</v>
      </c>
      <c r="ET23">
        <v>0</v>
      </c>
      <c r="EU23">
        <v>0</v>
      </c>
      <c r="EV23">
        <v>0</v>
      </c>
      <c r="EW23">
        <v>1758412887.2</v>
      </c>
      <c r="EX23">
        <v>0</v>
      </c>
      <c r="EY23">
        <v>256.2846153846154</v>
      </c>
      <c r="EZ23">
        <v>11.31623897359293</v>
      </c>
      <c r="FA23">
        <v>-4.410256422517816</v>
      </c>
      <c r="FB23">
        <v>-3.946153846153845</v>
      </c>
      <c r="FC23">
        <v>15</v>
      </c>
      <c r="FD23">
        <v>0</v>
      </c>
      <c r="FE23" t="s">
        <v>424</v>
      </c>
      <c r="FF23">
        <v>1747247426.5</v>
      </c>
      <c r="FG23">
        <v>1747247420.5</v>
      </c>
      <c r="FH23">
        <v>0</v>
      </c>
      <c r="FI23">
        <v>1.027</v>
      </c>
      <c r="FJ23">
        <v>0.031</v>
      </c>
      <c r="FK23">
        <v>0.02</v>
      </c>
      <c r="FL23">
        <v>0.05</v>
      </c>
      <c r="FM23">
        <v>420</v>
      </c>
      <c r="FN23">
        <v>16</v>
      </c>
      <c r="FO23">
        <v>0.01</v>
      </c>
      <c r="FP23">
        <v>0.1</v>
      </c>
      <c r="FQ23">
        <v>0.0116233795</v>
      </c>
      <c r="FR23">
        <v>-0.1216517826641652</v>
      </c>
      <c r="FS23">
        <v>0.03370933929667496</v>
      </c>
      <c r="FT23">
        <v>0</v>
      </c>
      <c r="FU23">
        <v>255.3088235294118</v>
      </c>
      <c r="FV23">
        <v>15.71734131370987</v>
      </c>
      <c r="FW23">
        <v>6.190094917406778</v>
      </c>
      <c r="FX23">
        <v>-1</v>
      </c>
      <c r="FY23">
        <v>0.0721560475</v>
      </c>
      <c r="FZ23">
        <v>0.007657516322701677</v>
      </c>
      <c r="GA23">
        <v>0.0009437006010879464</v>
      </c>
      <c r="GB23">
        <v>1</v>
      </c>
      <c r="GC23">
        <v>1</v>
      </c>
      <c r="GD23">
        <v>2</v>
      </c>
      <c r="GE23" t="s">
        <v>433</v>
      </c>
      <c r="GF23">
        <v>3.13649</v>
      </c>
      <c r="GG23">
        <v>2.71502</v>
      </c>
      <c r="GH23">
        <v>0.09363290000000001</v>
      </c>
      <c r="GI23">
        <v>0.0928491</v>
      </c>
      <c r="GJ23">
        <v>0.104989</v>
      </c>
      <c r="GK23">
        <v>0.103544</v>
      </c>
      <c r="GL23">
        <v>28827.3</v>
      </c>
      <c r="GM23">
        <v>28888.4</v>
      </c>
      <c r="GN23">
        <v>29568.1</v>
      </c>
      <c r="GO23">
        <v>29430.3</v>
      </c>
      <c r="GP23">
        <v>34972.3</v>
      </c>
      <c r="GQ23">
        <v>34942.5</v>
      </c>
      <c r="GR23">
        <v>41617.8</v>
      </c>
      <c r="GS23">
        <v>41812.7</v>
      </c>
      <c r="GT23">
        <v>1.9206</v>
      </c>
      <c r="GU23">
        <v>1.87943</v>
      </c>
      <c r="GV23">
        <v>0.0879392</v>
      </c>
      <c r="GW23">
        <v>0</v>
      </c>
      <c r="GX23">
        <v>28.5653</v>
      </c>
      <c r="GY23">
        <v>999.9</v>
      </c>
      <c r="GZ23">
        <v>60.4</v>
      </c>
      <c r="HA23">
        <v>30.3</v>
      </c>
      <c r="HB23">
        <v>29.0042</v>
      </c>
      <c r="HC23">
        <v>61.9941</v>
      </c>
      <c r="HD23">
        <v>27.8005</v>
      </c>
      <c r="HE23">
        <v>1</v>
      </c>
      <c r="HF23">
        <v>0.108204</v>
      </c>
      <c r="HG23">
        <v>-1.48325</v>
      </c>
      <c r="HH23">
        <v>20.3539</v>
      </c>
      <c r="HI23">
        <v>5.22807</v>
      </c>
      <c r="HJ23">
        <v>12.0158</v>
      </c>
      <c r="HK23">
        <v>4.9915</v>
      </c>
      <c r="HL23">
        <v>3.28908</v>
      </c>
      <c r="HM23">
        <v>9999</v>
      </c>
      <c r="HN23">
        <v>9999</v>
      </c>
      <c r="HO23">
        <v>9999</v>
      </c>
      <c r="HP23">
        <v>999.9</v>
      </c>
      <c r="HQ23">
        <v>1.86751</v>
      </c>
      <c r="HR23">
        <v>1.86661</v>
      </c>
      <c r="HS23">
        <v>1.866</v>
      </c>
      <c r="HT23">
        <v>1.86596</v>
      </c>
      <c r="HU23">
        <v>1.86781</v>
      </c>
      <c r="HV23">
        <v>1.87026</v>
      </c>
      <c r="HW23">
        <v>1.8689</v>
      </c>
      <c r="HX23">
        <v>1.87041</v>
      </c>
      <c r="HY23">
        <v>0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0.539</v>
      </c>
      <c r="IM23">
        <v>0.171</v>
      </c>
      <c r="IN23">
        <v>0.2733293791174444</v>
      </c>
      <c r="IO23">
        <v>0.0008355358253796512</v>
      </c>
      <c r="IP23">
        <v>-4.886686190924696E-07</v>
      </c>
      <c r="IQ23">
        <v>2.414133949906871E-11</v>
      </c>
      <c r="IR23">
        <v>-0.06279029043895908</v>
      </c>
      <c r="IS23">
        <v>-0.001004982055389802</v>
      </c>
      <c r="IT23">
        <v>0.0007271071577586355</v>
      </c>
      <c r="IU23">
        <v>-1.113211564567604E-05</v>
      </c>
      <c r="IV23">
        <v>10</v>
      </c>
      <c r="IW23">
        <v>2306</v>
      </c>
      <c r="IX23">
        <v>1</v>
      </c>
      <c r="IY23">
        <v>28</v>
      </c>
      <c r="IZ23">
        <v>186091</v>
      </c>
      <c r="JA23">
        <v>186091.1</v>
      </c>
      <c r="JB23">
        <v>1.03027</v>
      </c>
      <c r="JC23">
        <v>2.2583</v>
      </c>
      <c r="JD23">
        <v>1.39771</v>
      </c>
      <c r="JE23">
        <v>2.35718</v>
      </c>
      <c r="JF23">
        <v>1.49536</v>
      </c>
      <c r="JG23">
        <v>2.6355</v>
      </c>
      <c r="JH23">
        <v>35.5451</v>
      </c>
      <c r="JI23">
        <v>24.1575</v>
      </c>
      <c r="JJ23">
        <v>18</v>
      </c>
      <c r="JK23">
        <v>489.556</v>
      </c>
      <c r="JL23">
        <v>453.442</v>
      </c>
      <c r="JM23">
        <v>30.773</v>
      </c>
      <c r="JN23">
        <v>28.9648</v>
      </c>
      <c r="JO23">
        <v>30.0001</v>
      </c>
      <c r="JP23">
        <v>28.7694</v>
      </c>
      <c r="JQ23">
        <v>28.6914</v>
      </c>
      <c r="JR23">
        <v>20.6388</v>
      </c>
      <c r="JS23">
        <v>27.4719</v>
      </c>
      <c r="JT23">
        <v>95.85899999999999</v>
      </c>
      <c r="JU23">
        <v>30.7732</v>
      </c>
      <c r="JV23">
        <v>420</v>
      </c>
      <c r="JW23">
        <v>23.6428</v>
      </c>
      <c r="JX23">
        <v>101.069</v>
      </c>
      <c r="JY23">
        <v>100.545</v>
      </c>
    </row>
    <row r="24" spans="1:285">
      <c r="A24">
        <v>8</v>
      </c>
      <c r="B24">
        <v>1758412889.1</v>
      </c>
      <c r="C24">
        <v>14</v>
      </c>
      <c r="D24" t="s">
        <v>442</v>
      </c>
      <c r="E24" t="s">
        <v>443</v>
      </c>
      <c r="F24">
        <v>5</v>
      </c>
      <c r="G24" t="s">
        <v>419</v>
      </c>
      <c r="H24" t="s">
        <v>420</v>
      </c>
      <c r="I24" t="s">
        <v>421</v>
      </c>
      <c r="J24">
        <v>1758412881.426086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2.7</v>
      </c>
      <c r="DB24">
        <v>0.5</v>
      </c>
      <c r="DC24" t="s">
        <v>423</v>
      </c>
      <c r="DD24">
        <v>2</v>
      </c>
      <c r="DE24">
        <v>1758412881.426086</v>
      </c>
      <c r="DF24">
        <v>419.9563913043478</v>
      </c>
      <c r="DG24">
        <v>419.9536086956522</v>
      </c>
      <c r="DH24">
        <v>23.69192173913044</v>
      </c>
      <c r="DI24">
        <v>23.61879130434783</v>
      </c>
      <c r="DJ24">
        <v>419.4166521739131</v>
      </c>
      <c r="DK24">
        <v>23.52094347826087</v>
      </c>
      <c r="DL24">
        <v>499.9843913043478</v>
      </c>
      <c r="DM24">
        <v>90.26176956521739</v>
      </c>
      <c r="DN24">
        <v>0.05463275652173914</v>
      </c>
      <c r="DO24">
        <v>30.06996086956522</v>
      </c>
      <c r="DP24">
        <v>29.99081304347826</v>
      </c>
      <c r="DQ24">
        <v>999.9000000000003</v>
      </c>
      <c r="DR24">
        <v>0</v>
      </c>
      <c r="DS24">
        <v>0</v>
      </c>
      <c r="DT24">
        <v>10005.02782608696</v>
      </c>
      <c r="DU24">
        <v>0</v>
      </c>
      <c r="DV24">
        <v>0.7869059999999999</v>
      </c>
      <c r="DW24">
        <v>0.00265767695652174</v>
      </c>
      <c r="DX24">
        <v>430.1472173913044</v>
      </c>
      <c r="DY24">
        <v>430.1124347826088</v>
      </c>
      <c r="DZ24">
        <v>0.07312799565217391</v>
      </c>
      <c r="EA24">
        <v>419.9536086956522</v>
      </c>
      <c r="EB24">
        <v>23.61879130434783</v>
      </c>
      <c r="EC24">
        <v>2.138474347826087</v>
      </c>
      <c r="ED24">
        <v>2.13187347826087</v>
      </c>
      <c r="EE24">
        <v>18.50870434782609</v>
      </c>
      <c r="EF24">
        <v>18.4593652173913</v>
      </c>
      <c r="EG24">
        <v>0.005000969999999999</v>
      </c>
      <c r="EH24">
        <v>0</v>
      </c>
      <c r="EI24">
        <v>0</v>
      </c>
      <c r="EJ24">
        <v>0</v>
      </c>
      <c r="EK24">
        <v>256.2130434782609</v>
      </c>
      <c r="EL24">
        <v>0.005000969999999999</v>
      </c>
      <c r="EM24">
        <v>-3.839130434782609</v>
      </c>
      <c r="EN24">
        <v>-1.295652173913043</v>
      </c>
      <c r="EO24">
        <v>34.89113043478261</v>
      </c>
      <c r="EP24">
        <v>38.8095652173913</v>
      </c>
      <c r="EQ24">
        <v>36.73608695652174</v>
      </c>
      <c r="ER24">
        <v>38.66552173913043</v>
      </c>
      <c r="ES24">
        <v>37.12747826086957</v>
      </c>
      <c r="ET24">
        <v>0</v>
      </c>
      <c r="EU24">
        <v>0</v>
      </c>
      <c r="EV24">
        <v>0</v>
      </c>
      <c r="EW24">
        <v>1758412889</v>
      </c>
      <c r="EX24">
        <v>0</v>
      </c>
      <c r="EY24">
        <v>256.224</v>
      </c>
      <c r="EZ24">
        <v>-1.800000256148379</v>
      </c>
      <c r="FA24">
        <v>34.01538437447379</v>
      </c>
      <c r="FB24">
        <v>-5.419999999999999</v>
      </c>
      <c r="FC24">
        <v>15</v>
      </c>
      <c r="FD24">
        <v>0</v>
      </c>
      <c r="FE24" t="s">
        <v>424</v>
      </c>
      <c r="FF24">
        <v>1747247426.5</v>
      </c>
      <c r="FG24">
        <v>1747247420.5</v>
      </c>
      <c r="FH24">
        <v>0</v>
      </c>
      <c r="FI24">
        <v>1.027</v>
      </c>
      <c r="FJ24">
        <v>0.031</v>
      </c>
      <c r="FK24">
        <v>0.02</v>
      </c>
      <c r="FL24">
        <v>0.05</v>
      </c>
      <c r="FM24">
        <v>420</v>
      </c>
      <c r="FN24">
        <v>16</v>
      </c>
      <c r="FO24">
        <v>0.01</v>
      </c>
      <c r="FP24">
        <v>0.1</v>
      </c>
      <c r="FQ24">
        <v>0.006079691463414634</v>
      </c>
      <c r="FR24">
        <v>-0.04411055059233446</v>
      </c>
      <c r="FS24">
        <v>0.0295458964156978</v>
      </c>
      <c r="FT24">
        <v>1</v>
      </c>
      <c r="FU24">
        <v>255.7882352941176</v>
      </c>
      <c r="FV24">
        <v>7.975553744780298</v>
      </c>
      <c r="FW24">
        <v>5.871755159278957</v>
      </c>
      <c r="FX24">
        <v>-1</v>
      </c>
      <c r="FY24">
        <v>0.07262066829268293</v>
      </c>
      <c r="FZ24">
        <v>0.009295120557491567</v>
      </c>
      <c r="GA24">
        <v>0.001127246665161001</v>
      </c>
      <c r="GB24">
        <v>1</v>
      </c>
      <c r="GC24">
        <v>2</v>
      </c>
      <c r="GD24">
        <v>2</v>
      </c>
      <c r="GE24" t="s">
        <v>425</v>
      </c>
      <c r="GF24">
        <v>3.13662</v>
      </c>
      <c r="GG24">
        <v>2.71496</v>
      </c>
      <c r="GH24">
        <v>0.09363440000000001</v>
      </c>
      <c r="GI24">
        <v>0.0928416</v>
      </c>
      <c r="GJ24">
        <v>0.104988</v>
      </c>
      <c r="GK24">
        <v>0.103541</v>
      </c>
      <c r="GL24">
        <v>28827.3</v>
      </c>
      <c r="GM24">
        <v>28888.6</v>
      </c>
      <c r="GN24">
        <v>29568.1</v>
      </c>
      <c r="GO24">
        <v>29430.3</v>
      </c>
      <c r="GP24">
        <v>34972.3</v>
      </c>
      <c r="GQ24">
        <v>34942.4</v>
      </c>
      <c r="GR24">
        <v>41617.8</v>
      </c>
      <c r="GS24">
        <v>41812.5</v>
      </c>
      <c r="GT24">
        <v>1.9207</v>
      </c>
      <c r="GU24">
        <v>1.87943</v>
      </c>
      <c r="GV24">
        <v>0.08759649999999999</v>
      </c>
      <c r="GW24">
        <v>0</v>
      </c>
      <c r="GX24">
        <v>28.5641</v>
      </c>
      <c r="GY24">
        <v>999.9</v>
      </c>
      <c r="GZ24">
        <v>60.4</v>
      </c>
      <c r="HA24">
        <v>30.3</v>
      </c>
      <c r="HB24">
        <v>29.0056</v>
      </c>
      <c r="HC24">
        <v>62.0941</v>
      </c>
      <c r="HD24">
        <v>27.7644</v>
      </c>
      <c r="HE24">
        <v>1</v>
      </c>
      <c r="HF24">
        <v>0.108171</v>
      </c>
      <c r="HG24">
        <v>-1.47132</v>
      </c>
      <c r="HH24">
        <v>20.3539</v>
      </c>
      <c r="HI24">
        <v>5.22792</v>
      </c>
      <c r="HJ24">
        <v>12.0153</v>
      </c>
      <c r="HK24">
        <v>4.9916</v>
      </c>
      <c r="HL24">
        <v>3.2891</v>
      </c>
      <c r="HM24">
        <v>9999</v>
      </c>
      <c r="HN24">
        <v>9999</v>
      </c>
      <c r="HO24">
        <v>9999</v>
      </c>
      <c r="HP24">
        <v>999.9</v>
      </c>
      <c r="HQ24">
        <v>1.86751</v>
      </c>
      <c r="HR24">
        <v>1.86661</v>
      </c>
      <c r="HS24">
        <v>1.86598</v>
      </c>
      <c r="HT24">
        <v>1.86592</v>
      </c>
      <c r="HU24">
        <v>1.8678</v>
      </c>
      <c r="HV24">
        <v>1.87026</v>
      </c>
      <c r="HW24">
        <v>1.8689</v>
      </c>
      <c r="HX24">
        <v>1.87041</v>
      </c>
      <c r="HY24">
        <v>0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0.54</v>
      </c>
      <c r="IM24">
        <v>0.171</v>
      </c>
      <c r="IN24">
        <v>0.2733293791174444</v>
      </c>
      <c r="IO24">
        <v>0.0008355358253796512</v>
      </c>
      <c r="IP24">
        <v>-4.886686190924696E-07</v>
      </c>
      <c r="IQ24">
        <v>2.414133949906871E-11</v>
      </c>
      <c r="IR24">
        <v>-0.06279029043895908</v>
      </c>
      <c r="IS24">
        <v>-0.001004982055389802</v>
      </c>
      <c r="IT24">
        <v>0.0007271071577586355</v>
      </c>
      <c r="IU24">
        <v>-1.113211564567604E-05</v>
      </c>
      <c r="IV24">
        <v>10</v>
      </c>
      <c r="IW24">
        <v>2306</v>
      </c>
      <c r="IX24">
        <v>1</v>
      </c>
      <c r="IY24">
        <v>28</v>
      </c>
      <c r="IZ24">
        <v>186091</v>
      </c>
      <c r="JA24">
        <v>186091.1</v>
      </c>
      <c r="JB24">
        <v>1.03027</v>
      </c>
      <c r="JC24">
        <v>2.2583</v>
      </c>
      <c r="JD24">
        <v>1.39771</v>
      </c>
      <c r="JE24">
        <v>2.35596</v>
      </c>
      <c r="JF24">
        <v>1.49536</v>
      </c>
      <c r="JG24">
        <v>2.61719</v>
      </c>
      <c r="JH24">
        <v>35.5683</v>
      </c>
      <c r="JI24">
        <v>24.1575</v>
      </c>
      <c r="JJ24">
        <v>18</v>
      </c>
      <c r="JK24">
        <v>489.629</v>
      </c>
      <c r="JL24">
        <v>453.442</v>
      </c>
      <c r="JM24">
        <v>30.7754</v>
      </c>
      <c r="JN24">
        <v>28.9655</v>
      </c>
      <c r="JO24">
        <v>30.0001</v>
      </c>
      <c r="JP24">
        <v>28.7707</v>
      </c>
      <c r="JQ24">
        <v>28.6914</v>
      </c>
      <c r="JR24">
        <v>20.6411</v>
      </c>
      <c r="JS24">
        <v>27.4719</v>
      </c>
      <c r="JT24">
        <v>95.85899999999999</v>
      </c>
      <c r="JU24">
        <v>30.7732</v>
      </c>
      <c r="JV24">
        <v>420</v>
      </c>
      <c r="JW24">
        <v>23.6428</v>
      </c>
      <c r="JX24">
        <v>101.069</v>
      </c>
      <c r="JY24">
        <v>100.544</v>
      </c>
    </row>
    <row r="25" spans="1:285">
      <c r="A25">
        <v>9</v>
      </c>
      <c r="B25">
        <v>1758412891.1</v>
      </c>
      <c r="C25">
        <v>16</v>
      </c>
      <c r="D25" t="s">
        <v>444</v>
      </c>
      <c r="E25" t="s">
        <v>445</v>
      </c>
      <c r="F25">
        <v>5</v>
      </c>
      <c r="G25" t="s">
        <v>419</v>
      </c>
      <c r="H25" t="s">
        <v>420</v>
      </c>
      <c r="I25" t="s">
        <v>421</v>
      </c>
      <c r="J25">
        <v>1758412883.1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2.7</v>
      </c>
      <c r="DB25">
        <v>0.5</v>
      </c>
      <c r="DC25" t="s">
        <v>423</v>
      </c>
      <c r="DD25">
        <v>2</v>
      </c>
      <c r="DE25">
        <v>1758412883.1</v>
      </c>
      <c r="DF25">
        <v>419.9609166666667</v>
      </c>
      <c r="DG25">
        <v>419.9535416666667</v>
      </c>
      <c r="DH25">
        <v>23.6921</v>
      </c>
      <c r="DI25">
        <v>23.61879583333333</v>
      </c>
      <c r="DJ25">
        <v>419.4212083333334</v>
      </c>
      <c r="DK25">
        <v>23.52112083333333</v>
      </c>
      <c r="DL25">
        <v>499.9871666666667</v>
      </c>
      <c r="DM25">
        <v>90.26195833333334</v>
      </c>
      <c r="DN25">
        <v>0.0546445875</v>
      </c>
      <c r="DO25">
        <v>30.07082083333333</v>
      </c>
      <c r="DP25">
        <v>29.99219583333334</v>
      </c>
      <c r="DQ25">
        <v>999.9</v>
      </c>
      <c r="DR25">
        <v>0</v>
      </c>
      <c r="DS25">
        <v>0</v>
      </c>
      <c r="DT25">
        <v>10004.71</v>
      </c>
      <c r="DU25">
        <v>0</v>
      </c>
      <c r="DV25">
        <v>0.786906</v>
      </c>
      <c r="DW25">
        <v>0.007221219583333334</v>
      </c>
      <c r="DX25">
        <v>430.1519583333333</v>
      </c>
      <c r="DY25">
        <v>430.112375</v>
      </c>
      <c r="DZ25">
        <v>0.07330727916666667</v>
      </c>
      <c r="EA25">
        <v>419.9535416666667</v>
      </c>
      <c r="EB25">
        <v>23.61879583333333</v>
      </c>
      <c r="EC25">
        <v>2.138495</v>
      </c>
      <c r="ED25">
        <v>2.131878333333333</v>
      </c>
      <c r="EE25">
        <v>18.5088625</v>
      </c>
      <c r="EF25">
        <v>18.4594</v>
      </c>
      <c r="EG25">
        <v>0.00500097</v>
      </c>
      <c r="EH25">
        <v>0</v>
      </c>
      <c r="EI25">
        <v>0</v>
      </c>
      <c r="EJ25">
        <v>0</v>
      </c>
      <c r="EK25">
        <v>256.9708333333333</v>
      </c>
      <c r="EL25">
        <v>0.00500097</v>
      </c>
      <c r="EM25">
        <v>-5.708333333333333</v>
      </c>
      <c r="EN25">
        <v>-1.5</v>
      </c>
      <c r="EO25">
        <v>34.90083333333333</v>
      </c>
      <c r="EP25">
        <v>38.859125</v>
      </c>
      <c r="EQ25">
        <v>36.76270833333333</v>
      </c>
      <c r="ER25">
        <v>38.7185</v>
      </c>
      <c r="ES25">
        <v>37.15341666666666</v>
      </c>
      <c r="ET25">
        <v>0</v>
      </c>
      <c r="EU25">
        <v>0</v>
      </c>
      <c r="EV25">
        <v>0</v>
      </c>
      <c r="EW25">
        <v>1758412890.8</v>
      </c>
      <c r="EX25">
        <v>0</v>
      </c>
      <c r="EY25">
        <v>256.2615384615385</v>
      </c>
      <c r="EZ25">
        <v>3.952136642638158</v>
      </c>
      <c r="FA25">
        <v>9.552136534083067</v>
      </c>
      <c r="FB25">
        <v>-4.915384615384616</v>
      </c>
      <c r="FC25">
        <v>15</v>
      </c>
      <c r="FD25">
        <v>0</v>
      </c>
      <c r="FE25" t="s">
        <v>424</v>
      </c>
      <c r="FF25">
        <v>1747247426.5</v>
      </c>
      <c r="FG25">
        <v>1747247420.5</v>
      </c>
      <c r="FH25">
        <v>0</v>
      </c>
      <c r="FI25">
        <v>1.027</v>
      </c>
      <c r="FJ25">
        <v>0.031</v>
      </c>
      <c r="FK25">
        <v>0.02</v>
      </c>
      <c r="FL25">
        <v>0.05</v>
      </c>
      <c r="FM25">
        <v>420</v>
      </c>
      <c r="FN25">
        <v>16</v>
      </c>
      <c r="FO25">
        <v>0.01</v>
      </c>
      <c r="FP25">
        <v>0.1</v>
      </c>
      <c r="FQ25">
        <v>0.00987167075</v>
      </c>
      <c r="FR25">
        <v>-0.000349320562851817</v>
      </c>
      <c r="FS25">
        <v>0.0323497073139865</v>
      </c>
      <c r="FT25">
        <v>1</v>
      </c>
      <c r="FU25">
        <v>256.1823529411764</v>
      </c>
      <c r="FV25">
        <v>14.31627183250373</v>
      </c>
      <c r="FW25">
        <v>6.00639221203913</v>
      </c>
      <c r="FX25">
        <v>-1</v>
      </c>
      <c r="FY25">
        <v>0.072924565</v>
      </c>
      <c r="FZ25">
        <v>0.009205193245778485</v>
      </c>
      <c r="GA25">
        <v>0.00111882962298779</v>
      </c>
      <c r="GB25">
        <v>1</v>
      </c>
      <c r="GC25">
        <v>2</v>
      </c>
      <c r="GD25">
        <v>2</v>
      </c>
      <c r="GE25" t="s">
        <v>425</v>
      </c>
      <c r="GF25">
        <v>3.13639</v>
      </c>
      <c r="GG25">
        <v>2.71487</v>
      </c>
      <c r="GH25">
        <v>0.09363630000000001</v>
      </c>
      <c r="GI25">
        <v>0.09283329999999999</v>
      </c>
      <c r="GJ25">
        <v>0.104982</v>
      </c>
      <c r="GK25">
        <v>0.10354</v>
      </c>
      <c r="GL25">
        <v>28826.9</v>
      </c>
      <c r="GM25">
        <v>28889.1</v>
      </c>
      <c r="GN25">
        <v>29567.8</v>
      </c>
      <c r="GO25">
        <v>29430.5</v>
      </c>
      <c r="GP25">
        <v>34972.1</v>
      </c>
      <c r="GQ25">
        <v>34942.5</v>
      </c>
      <c r="GR25">
        <v>41617.2</v>
      </c>
      <c r="GS25">
        <v>41812.6</v>
      </c>
      <c r="GT25">
        <v>1.92062</v>
      </c>
      <c r="GU25">
        <v>1.8794</v>
      </c>
      <c r="GV25">
        <v>0.0879914</v>
      </c>
      <c r="GW25">
        <v>0</v>
      </c>
      <c r="GX25">
        <v>28.5629</v>
      </c>
      <c r="GY25">
        <v>999.9</v>
      </c>
      <c r="GZ25">
        <v>60.4</v>
      </c>
      <c r="HA25">
        <v>30.3</v>
      </c>
      <c r="HB25">
        <v>29.0047</v>
      </c>
      <c r="HC25">
        <v>62.1041</v>
      </c>
      <c r="HD25">
        <v>27.9848</v>
      </c>
      <c r="HE25">
        <v>1</v>
      </c>
      <c r="HF25">
        <v>0.108163</v>
      </c>
      <c r="HG25">
        <v>-1.46158</v>
      </c>
      <c r="HH25">
        <v>20.3539</v>
      </c>
      <c r="HI25">
        <v>5.22792</v>
      </c>
      <c r="HJ25">
        <v>12.0155</v>
      </c>
      <c r="HK25">
        <v>4.99135</v>
      </c>
      <c r="HL25">
        <v>3.28903</v>
      </c>
      <c r="HM25">
        <v>9999</v>
      </c>
      <c r="HN25">
        <v>9999</v>
      </c>
      <c r="HO25">
        <v>9999</v>
      </c>
      <c r="HP25">
        <v>999.9</v>
      </c>
      <c r="HQ25">
        <v>1.86751</v>
      </c>
      <c r="HR25">
        <v>1.86661</v>
      </c>
      <c r="HS25">
        <v>1.86598</v>
      </c>
      <c r="HT25">
        <v>1.86592</v>
      </c>
      <c r="HU25">
        <v>1.8678</v>
      </c>
      <c r="HV25">
        <v>1.87026</v>
      </c>
      <c r="HW25">
        <v>1.86889</v>
      </c>
      <c r="HX25">
        <v>1.87039</v>
      </c>
      <c r="HY25">
        <v>0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0.54</v>
      </c>
      <c r="IM25">
        <v>0.171</v>
      </c>
      <c r="IN25">
        <v>0.2733293791174444</v>
      </c>
      <c r="IO25">
        <v>0.0008355358253796512</v>
      </c>
      <c r="IP25">
        <v>-4.886686190924696E-07</v>
      </c>
      <c r="IQ25">
        <v>2.414133949906871E-11</v>
      </c>
      <c r="IR25">
        <v>-0.06279029043895908</v>
      </c>
      <c r="IS25">
        <v>-0.001004982055389802</v>
      </c>
      <c r="IT25">
        <v>0.0007271071577586355</v>
      </c>
      <c r="IU25">
        <v>-1.113211564567604E-05</v>
      </c>
      <c r="IV25">
        <v>10</v>
      </c>
      <c r="IW25">
        <v>2306</v>
      </c>
      <c r="IX25">
        <v>1</v>
      </c>
      <c r="IY25">
        <v>28</v>
      </c>
      <c r="IZ25">
        <v>186091.1</v>
      </c>
      <c r="JA25">
        <v>186091.2</v>
      </c>
      <c r="JB25">
        <v>1.03149</v>
      </c>
      <c r="JC25">
        <v>2.26929</v>
      </c>
      <c r="JD25">
        <v>1.39648</v>
      </c>
      <c r="JE25">
        <v>2.35596</v>
      </c>
      <c r="JF25">
        <v>1.49536</v>
      </c>
      <c r="JG25">
        <v>2.56836</v>
      </c>
      <c r="JH25">
        <v>35.5683</v>
      </c>
      <c r="JI25">
        <v>24.1488</v>
      </c>
      <c r="JJ25">
        <v>18</v>
      </c>
      <c r="JK25">
        <v>489.591</v>
      </c>
      <c r="JL25">
        <v>453.431</v>
      </c>
      <c r="JM25">
        <v>30.7766</v>
      </c>
      <c r="JN25">
        <v>28.9662</v>
      </c>
      <c r="JO25">
        <v>30.0001</v>
      </c>
      <c r="JP25">
        <v>28.7718</v>
      </c>
      <c r="JQ25">
        <v>28.692</v>
      </c>
      <c r="JR25">
        <v>20.6422</v>
      </c>
      <c r="JS25">
        <v>27.4719</v>
      </c>
      <c r="JT25">
        <v>95.85899999999999</v>
      </c>
      <c r="JU25">
        <v>30.7732</v>
      </c>
      <c r="JV25">
        <v>420</v>
      </c>
      <c r="JW25">
        <v>23.6428</v>
      </c>
      <c r="JX25">
        <v>101.068</v>
      </c>
      <c r="JY25">
        <v>100.545</v>
      </c>
    </row>
    <row r="26" spans="1:285">
      <c r="A26">
        <v>10</v>
      </c>
      <c r="B26">
        <v>1758412893.1</v>
      </c>
      <c r="C26">
        <v>18</v>
      </c>
      <c r="D26" t="s">
        <v>446</v>
      </c>
      <c r="E26" t="s">
        <v>447</v>
      </c>
      <c r="F26">
        <v>5</v>
      </c>
      <c r="G26" t="s">
        <v>419</v>
      </c>
      <c r="H26" t="s">
        <v>420</v>
      </c>
      <c r="I26" t="s">
        <v>421</v>
      </c>
      <c r="J26">
        <v>1758412885.1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2.7</v>
      </c>
      <c r="DB26">
        <v>0.5</v>
      </c>
      <c r="DC26" t="s">
        <v>423</v>
      </c>
      <c r="DD26">
        <v>2</v>
      </c>
      <c r="DE26">
        <v>1758412885.1</v>
      </c>
      <c r="DF26">
        <v>419.9655</v>
      </c>
      <c r="DG26">
        <v>419.9553333333333</v>
      </c>
      <c r="DH26">
        <v>23.69225</v>
      </c>
      <c r="DI26">
        <v>23.61882916666667</v>
      </c>
      <c r="DJ26">
        <v>419.4257916666667</v>
      </c>
      <c r="DK26">
        <v>23.521275</v>
      </c>
      <c r="DL26">
        <v>499.9942916666667</v>
      </c>
      <c r="DM26">
        <v>90.26207083333333</v>
      </c>
      <c r="DN26">
        <v>0.05464473750000001</v>
      </c>
      <c r="DO26">
        <v>30.07211666666667</v>
      </c>
      <c r="DP26">
        <v>29.99352083333333</v>
      </c>
      <c r="DQ26">
        <v>999.9</v>
      </c>
      <c r="DR26">
        <v>0</v>
      </c>
      <c r="DS26">
        <v>0</v>
      </c>
      <c r="DT26">
        <v>10005.83083333333</v>
      </c>
      <c r="DU26">
        <v>0</v>
      </c>
      <c r="DV26">
        <v>0.786906</v>
      </c>
      <c r="DW26">
        <v>0.01007843208333333</v>
      </c>
      <c r="DX26">
        <v>430.15675</v>
      </c>
      <c r="DY26">
        <v>430.114125</v>
      </c>
      <c r="DZ26">
        <v>0.07342688333333332</v>
      </c>
      <c r="EA26">
        <v>419.9553333333333</v>
      </c>
      <c r="EB26">
        <v>23.61882916666667</v>
      </c>
      <c r="EC26">
        <v>2.138512083333334</v>
      </c>
      <c r="ED26">
        <v>2.13188375</v>
      </c>
      <c r="EE26">
        <v>18.50898333333333</v>
      </c>
      <c r="EF26">
        <v>18.45944166666667</v>
      </c>
      <c r="EG26">
        <v>0.00500097</v>
      </c>
      <c r="EH26">
        <v>0</v>
      </c>
      <c r="EI26">
        <v>0</v>
      </c>
      <c r="EJ26">
        <v>0</v>
      </c>
      <c r="EK26">
        <v>257.3875</v>
      </c>
      <c r="EL26">
        <v>0.00500097</v>
      </c>
      <c r="EM26">
        <v>-5.55</v>
      </c>
      <c r="EN26">
        <v>-1.3375</v>
      </c>
      <c r="EO26">
        <v>34.90858333333333</v>
      </c>
      <c r="EP26">
        <v>38.91904166666666</v>
      </c>
      <c r="EQ26">
        <v>36.78620833333333</v>
      </c>
      <c r="ER26">
        <v>38.781</v>
      </c>
      <c r="ES26">
        <v>37.18983333333333</v>
      </c>
      <c r="ET26">
        <v>0</v>
      </c>
      <c r="EU26">
        <v>0</v>
      </c>
      <c r="EV26">
        <v>0</v>
      </c>
      <c r="EW26">
        <v>1758412893.2</v>
      </c>
      <c r="EX26">
        <v>0</v>
      </c>
      <c r="EY26">
        <v>256.0769230769231</v>
      </c>
      <c r="EZ26">
        <v>7.268376237593413</v>
      </c>
      <c r="FA26">
        <v>9.158974022196125</v>
      </c>
      <c r="FB26">
        <v>-5.034615384615384</v>
      </c>
      <c r="FC26">
        <v>15</v>
      </c>
      <c r="FD26">
        <v>0</v>
      </c>
      <c r="FE26" t="s">
        <v>424</v>
      </c>
      <c r="FF26">
        <v>1747247426.5</v>
      </c>
      <c r="FG26">
        <v>1747247420.5</v>
      </c>
      <c r="FH26">
        <v>0</v>
      </c>
      <c r="FI26">
        <v>1.027</v>
      </c>
      <c r="FJ26">
        <v>0.031</v>
      </c>
      <c r="FK26">
        <v>0.02</v>
      </c>
      <c r="FL26">
        <v>0.05</v>
      </c>
      <c r="FM26">
        <v>420</v>
      </c>
      <c r="FN26">
        <v>16</v>
      </c>
      <c r="FO26">
        <v>0.01</v>
      </c>
      <c r="FP26">
        <v>0.1</v>
      </c>
      <c r="FQ26">
        <v>0.01602321658536586</v>
      </c>
      <c r="FR26">
        <v>0.1101013097560976</v>
      </c>
      <c r="FS26">
        <v>0.0379338327623196</v>
      </c>
      <c r="FT26">
        <v>0</v>
      </c>
      <c r="FU26">
        <v>256.6823529411765</v>
      </c>
      <c r="FV26">
        <v>-1.851795330503576</v>
      </c>
      <c r="FW26">
        <v>5.573755233668261</v>
      </c>
      <c r="FX26">
        <v>-1</v>
      </c>
      <c r="FY26">
        <v>0.07317021707317073</v>
      </c>
      <c r="FZ26">
        <v>0.006459229965156749</v>
      </c>
      <c r="GA26">
        <v>0.0009505390354957496</v>
      </c>
      <c r="GB26">
        <v>1</v>
      </c>
      <c r="GC26">
        <v>1</v>
      </c>
      <c r="GD26">
        <v>2</v>
      </c>
      <c r="GE26" t="s">
        <v>433</v>
      </c>
      <c r="GF26">
        <v>3.13634</v>
      </c>
      <c r="GG26">
        <v>2.71489</v>
      </c>
      <c r="GH26">
        <v>0.09363150000000001</v>
      </c>
      <c r="GI26">
        <v>0.0928432</v>
      </c>
      <c r="GJ26">
        <v>0.104986</v>
      </c>
      <c r="GK26">
        <v>0.103543</v>
      </c>
      <c r="GL26">
        <v>28826.8</v>
      </c>
      <c r="GM26">
        <v>28888.8</v>
      </c>
      <c r="GN26">
        <v>29567.6</v>
      </c>
      <c r="GO26">
        <v>29430.6</v>
      </c>
      <c r="GP26">
        <v>34971.9</v>
      </c>
      <c r="GQ26">
        <v>34942.6</v>
      </c>
      <c r="GR26">
        <v>41617.1</v>
      </c>
      <c r="GS26">
        <v>41812.8</v>
      </c>
      <c r="GT26">
        <v>1.92062</v>
      </c>
      <c r="GU26">
        <v>1.87932</v>
      </c>
      <c r="GV26">
        <v>0.088118</v>
      </c>
      <c r="GW26">
        <v>0</v>
      </c>
      <c r="GX26">
        <v>28.5629</v>
      </c>
      <c r="GY26">
        <v>999.9</v>
      </c>
      <c r="GZ26">
        <v>60.4</v>
      </c>
      <c r="HA26">
        <v>30.3</v>
      </c>
      <c r="HB26">
        <v>29.0021</v>
      </c>
      <c r="HC26">
        <v>62.0841</v>
      </c>
      <c r="HD26">
        <v>27.8886</v>
      </c>
      <c r="HE26">
        <v>1</v>
      </c>
      <c r="HF26">
        <v>0.108216</v>
      </c>
      <c r="HG26">
        <v>-1.45813</v>
      </c>
      <c r="HH26">
        <v>20.3539</v>
      </c>
      <c r="HI26">
        <v>5.22747</v>
      </c>
      <c r="HJ26">
        <v>12.0158</v>
      </c>
      <c r="HK26">
        <v>4.99135</v>
      </c>
      <c r="HL26">
        <v>3.289</v>
      </c>
      <c r="HM26">
        <v>9999</v>
      </c>
      <c r="HN26">
        <v>9999</v>
      </c>
      <c r="HO26">
        <v>9999</v>
      </c>
      <c r="HP26">
        <v>999.9</v>
      </c>
      <c r="HQ26">
        <v>1.86752</v>
      </c>
      <c r="HR26">
        <v>1.86661</v>
      </c>
      <c r="HS26">
        <v>1.86599</v>
      </c>
      <c r="HT26">
        <v>1.86591</v>
      </c>
      <c r="HU26">
        <v>1.86781</v>
      </c>
      <c r="HV26">
        <v>1.87026</v>
      </c>
      <c r="HW26">
        <v>1.86888</v>
      </c>
      <c r="HX26">
        <v>1.87038</v>
      </c>
      <c r="HY26">
        <v>0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0.539</v>
      </c>
      <c r="IM26">
        <v>0.171</v>
      </c>
      <c r="IN26">
        <v>0.2733293791174444</v>
      </c>
      <c r="IO26">
        <v>0.0008355358253796512</v>
      </c>
      <c r="IP26">
        <v>-4.886686190924696E-07</v>
      </c>
      <c r="IQ26">
        <v>2.414133949906871E-11</v>
      </c>
      <c r="IR26">
        <v>-0.06279029043895908</v>
      </c>
      <c r="IS26">
        <v>-0.001004982055389802</v>
      </c>
      <c r="IT26">
        <v>0.0007271071577586355</v>
      </c>
      <c r="IU26">
        <v>-1.113211564567604E-05</v>
      </c>
      <c r="IV26">
        <v>10</v>
      </c>
      <c r="IW26">
        <v>2306</v>
      </c>
      <c r="IX26">
        <v>1</v>
      </c>
      <c r="IY26">
        <v>28</v>
      </c>
      <c r="IZ26">
        <v>186091.1</v>
      </c>
      <c r="JA26">
        <v>186091.2</v>
      </c>
      <c r="JB26">
        <v>1.03027</v>
      </c>
      <c r="JC26">
        <v>2.24976</v>
      </c>
      <c r="JD26">
        <v>1.39648</v>
      </c>
      <c r="JE26">
        <v>2.3584</v>
      </c>
      <c r="JF26">
        <v>1.49536</v>
      </c>
      <c r="JG26">
        <v>2.7063</v>
      </c>
      <c r="JH26">
        <v>35.5451</v>
      </c>
      <c r="JI26">
        <v>24.1575</v>
      </c>
      <c r="JJ26">
        <v>18</v>
      </c>
      <c r="JK26">
        <v>489.591</v>
      </c>
      <c r="JL26">
        <v>453.393</v>
      </c>
      <c r="JM26">
        <v>30.777</v>
      </c>
      <c r="JN26">
        <v>28.9667</v>
      </c>
      <c r="JO26">
        <v>30.0001</v>
      </c>
      <c r="JP26">
        <v>28.7718</v>
      </c>
      <c r="JQ26">
        <v>28.6932</v>
      </c>
      <c r="JR26">
        <v>20.6425</v>
      </c>
      <c r="JS26">
        <v>27.4719</v>
      </c>
      <c r="JT26">
        <v>95.85899999999999</v>
      </c>
      <c r="JU26">
        <v>30.7772</v>
      </c>
      <c r="JV26">
        <v>420</v>
      </c>
      <c r="JW26">
        <v>23.6428</v>
      </c>
      <c r="JX26">
        <v>101.067</v>
      </c>
      <c r="JY26">
        <v>100.545</v>
      </c>
    </row>
    <row r="27" spans="1:285">
      <c r="A27">
        <v>11</v>
      </c>
      <c r="B27">
        <v>1758412895.1</v>
      </c>
      <c r="C27">
        <v>20</v>
      </c>
      <c r="D27" t="s">
        <v>448</v>
      </c>
      <c r="E27" t="s">
        <v>449</v>
      </c>
      <c r="F27">
        <v>5</v>
      </c>
      <c r="G27" t="s">
        <v>419</v>
      </c>
      <c r="H27" t="s">
        <v>420</v>
      </c>
      <c r="I27" t="s">
        <v>421</v>
      </c>
      <c r="J27">
        <v>1758412887.1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2.7</v>
      </c>
      <c r="DB27">
        <v>0.5</v>
      </c>
      <c r="DC27" t="s">
        <v>423</v>
      </c>
      <c r="DD27">
        <v>2</v>
      </c>
      <c r="DE27">
        <v>1758412887.1</v>
      </c>
      <c r="DF27">
        <v>419.9683333333333</v>
      </c>
      <c r="DG27">
        <v>419.9559583333333</v>
      </c>
      <c r="DH27">
        <v>23.6925125</v>
      </c>
      <c r="DI27">
        <v>23.61887916666666</v>
      </c>
      <c r="DJ27">
        <v>419.428625</v>
      </c>
      <c r="DK27">
        <v>23.52153333333333</v>
      </c>
      <c r="DL27">
        <v>499.989875</v>
      </c>
      <c r="DM27">
        <v>90.26212083333333</v>
      </c>
      <c r="DN27">
        <v>0.05463755</v>
      </c>
      <c r="DO27">
        <v>30.07359166666667</v>
      </c>
      <c r="DP27">
        <v>29.99544999999999</v>
      </c>
      <c r="DQ27">
        <v>999.9</v>
      </c>
      <c r="DR27">
        <v>0</v>
      </c>
      <c r="DS27">
        <v>0</v>
      </c>
      <c r="DT27">
        <v>10006.4</v>
      </c>
      <c r="DU27">
        <v>0</v>
      </c>
      <c r="DV27">
        <v>0.786906</v>
      </c>
      <c r="DW27">
        <v>0.01222610291666667</v>
      </c>
      <c r="DX27">
        <v>430.1597916666666</v>
      </c>
      <c r="DY27">
        <v>430.1148333333333</v>
      </c>
      <c r="DZ27">
        <v>0.07364185416666667</v>
      </c>
      <c r="EA27">
        <v>419.9559583333333</v>
      </c>
      <c r="EB27">
        <v>23.61887916666666</v>
      </c>
      <c r="EC27">
        <v>2.1385375</v>
      </c>
      <c r="ED27">
        <v>2.131889166666667</v>
      </c>
      <c r="EE27">
        <v>18.50917083333333</v>
      </c>
      <c r="EF27">
        <v>18.45947916666667</v>
      </c>
      <c r="EG27">
        <v>0.00500097</v>
      </c>
      <c r="EH27">
        <v>0</v>
      </c>
      <c r="EI27">
        <v>0</v>
      </c>
      <c r="EJ27">
        <v>0</v>
      </c>
      <c r="EK27">
        <v>258.1666666666667</v>
      </c>
      <c r="EL27">
        <v>0.00500097</v>
      </c>
      <c r="EM27">
        <v>-6.412500000000001</v>
      </c>
      <c r="EN27">
        <v>-1.416666666666667</v>
      </c>
      <c r="EO27">
        <v>34.91895833333333</v>
      </c>
      <c r="EP27">
        <v>38.97891666666666</v>
      </c>
      <c r="EQ27">
        <v>36.81229166666666</v>
      </c>
      <c r="ER27">
        <v>38.8435</v>
      </c>
      <c r="ES27">
        <v>37.22108333333333</v>
      </c>
      <c r="ET27">
        <v>0</v>
      </c>
      <c r="EU27">
        <v>0</v>
      </c>
      <c r="EV27">
        <v>0</v>
      </c>
      <c r="EW27">
        <v>1758412895</v>
      </c>
      <c r="EX27">
        <v>0</v>
      </c>
      <c r="EY27">
        <v>257.512</v>
      </c>
      <c r="EZ27">
        <v>16.6384616777263</v>
      </c>
      <c r="FA27">
        <v>-21.43076929608747</v>
      </c>
      <c r="FB27">
        <v>-5.236000000000001</v>
      </c>
      <c r="FC27">
        <v>15</v>
      </c>
      <c r="FD27">
        <v>0</v>
      </c>
      <c r="FE27" t="s">
        <v>424</v>
      </c>
      <c r="FF27">
        <v>1747247426.5</v>
      </c>
      <c r="FG27">
        <v>1747247420.5</v>
      </c>
      <c r="FH27">
        <v>0</v>
      </c>
      <c r="FI27">
        <v>1.027</v>
      </c>
      <c r="FJ27">
        <v>0.031</v>
      </c>
      <c r="FK27">
        <v>0.02</v>
      </c>
      <c r="FL27">
        <v>0.05</v>
      </c>
      <c r="FM27">
        <v>420</v>
      </c>
      <c r="FN27">
        <v>16</v>
      </c>
      <c r="FO27">
        <v>0.01</v>
      </c>
      <c r="FP27">
        <v>0.1</v>
      </c>
      <c r="FQ27">
        <v>0.01091308475</v>
      </c>
      <c r="FR27">
        <v>0.1367231503564729</v>
      </c>
      <c r="FS27">
        <v>0.03796956855153841</v>
      </c>
      <c r="FT27">
        <v>0</v>
      </c>
      <c r="FU27">
        <v>256.6558823529412</v>
      </c>
      <c r="FV27">
        <v>5.544690517330895</v>
      </c>
      <c r="FW27">
        <v>5.777196102755092</v>
      </c>
      <c r="FX27">
        <v>-1</v>
      </c>
      <c r="FY27">
        <v>0.07339796750000001</v>
      </c>
      <c r="FZ27">
        <v>0.005852414634146114</v>
      </c>
      <c r="GA27">
        <v>0.0009084986448497053</v>
      </c>
      <c r="GB27">
        <v>1</v>
      </c>
      <c r="GC27">
        <v>1</v>
      </c>
      <c r="GD27">
        <v>2</v>
      </c>
      <c r="GE27" t="s">
        <v>433</v>
      </c>
      <c r="GF27">
        <v>3.1365</v>
      </c>
      <c r="GG27">
        <v>2.71489</v>
      </c>
      <c r="GH27">
        <v>0.09363680000000001</v>
      </c>
      <c r="GI27">
        <v>0.09284920000000001</v>
      </c>
      <c r="GJ27">
        <v>0.104991</v>
      </c>
      <c r="GK27">
        <v>0.103543</v>
      </c>
      <c r="GL27">
        <v>28827.4</v>
      </c>
      <c r="GM27">
        <v>28888.4</v>
      </c>
      <c r="GN27">
        <v>29568.3</v>
      </c>
      <c r="GO27">
        <v>29430.3</v>
      </c>
      <c r="GP27">
        <v>34972.4</v>
      </c>
      <c r="GQ27">
        <v>34942.2</v>
      </c>
      <c r="GR27">
        <v>41618</v>
      </c>
      <c r="GS27">
        <v>41812.4</v>
      </c>
      <c r="GT27">
        <v>1.92078</v>
      </c>
      <c r="GU27">
        <v>1.8791</v>
      </c>
      <c r="GV27">
        <v>0.08815530000000001</v>
      </c>
      <c r="GW27">
        <v>0</v>
      </c>
      <c r="GX27">
        <v>28.5623</v>
      </c>
      <c r="GY27">
        <v>999.9</v>
      </c>
      <c r="GZ27">
        <v>60.4</v>
      </c>
      <c r="HA27">
        <v>30.3</v>
      </c>
      <c r="HB27">
        <v>29.0033</v>
      </c>
      <c r="HC27">
        <v>62.0941</v>
      </c>
      <c r="HD27">
        <v>27.8045</v>
      </c>
      <c r="HE27">
        <v>1</v>
      </c>
      <c r="HF27">
        <v>0.108209</v>
      </c>
      <c r="HG27">
        <v>-1.46176</v>
      </c>
      <c r="HH27">
        <v>20.3539</v>
      </c>
      <c r="HI27">
        <v>5.22747</v>
      </c>
      <c r="HJ27">
        <v>12.0158</v>
      </c>
      <c r="HK27">
        <v>4.99165</v>
      </c>
      <c r="HL27">
        <v>3.289</v>
      </c>
      <c r="HM27">
        <v>9999</v>
      </c>
      <c r="HN27">
        <v>9999</v>
      </c>
      <c r="HO27">
        <v>9999</v>
      </c>
      <c r="HP27">
        <v>999.9</v>
      </c>
      <c r="HQ27">
        <v>1.86752</v>
      </c>
      <c r="HR27">
        <v>1.86661</v>
      </c>
      <c r="HS27">
        <v>1.86598</v>
      </c>
      <c r="HT27">
        <v>1.8659</v>
      </c>
      <c r="HU27">
        <v>1.86782</v>
      </c>
      <c r="HV27">
        <v>1.87027</v>
      </c>
      <c r="HW27">
        <v>1.86888</v>
      </c>
      <c r="HX27">
        <v>1.87039</v>
      </c>
      <c r="HY27">
        <v>0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0.54</v>
      </c>
      <c r="IM27">
        <v>0.171</v>
      </c>
      <c r="IN27">
        <v>0.2733293791174444</v>
      </c>
      <c r="IO27">
        <v>0.0008355358253796512</v>
      </c>
      <c r="IP27">
        <v>-4.886686190924696E-07</v>
      </c>
      <c r="IQ27">
        <v>2.414133949906871E-11</v>
      </c>
      <c r="IR27">
        <v>-0.06279029043895908</v>
      </c>
      <c r="IS27">
        <v>-0.001004982055389802</v>
      </c>
      <c r="IT27">
        <v>0.0007271071577586355</v>
      </c>
      <c r="IU27">
        <v>-1.113211564567604E-05</v>
      </c>
      <c r="IV27">
        <v>10</v>
      </c>
      <c r="IW27">
        <v>2306</v>
      </c>
      <c r="IX27">
        <v>1</v>
      </c>
      <c r="IY27">
        <v>28</v>
      </c>
      <c r="IZ27">
        <v>186091.1</v>
      </c>
      <c r="JA27">
        <v>186091.2</v>
      </c>
      <c r="JB27">
        <v>1.03027</v>
      </c>
      <c r="JC27">
        <v>2.25098</v>
      </c>
      <c r="JD27">
        <v>1.39771</v>
      </c>
      <c r="JE27">
        <v>2.35718</v>
      </c>
      <c r="JF27">
        <v>1.49536</v>
      </c>
      <c r="JG27">
        <v>2.69287</v>
      </c>
      <c r="JH27">
        <v>35.5451</v>
      </c>
      <c r="JI27">
        <v>24.1575</v>
      </c>
      <c r="JJ27">
        <v>18</v>
      </c>
      <c r="JK27">
        <v>489.686</v>
      </c>
      <c r="JL27">
        <v>453.257</v>
      </c>
      <c r="JM27">
        <v>30.7774</v>
      </c>
      <c r="JN27">
        <v>28.9667</v>
      </c>
      <c r="JO27">
        <v>30.0001</v>
      </c>
      <c r="JP27">
        <v>28.7718</v>
      </c>
      <c r="JQ27">
        <v>28.6938</v>
      </c>
      <c r="JR27">
        <v>20.6424</v>
      </c>
      <c r="JS27">
        <v>27.4719</v>
      </c>
      <c r="JT27">
        <v>95.85899999999999</v>
      </c>
      <c r="JU27">
        <v>30.7772</v>
      </c>
      <c r="JV27">
        <v>420</v>
      </c>
      <c r="JW27">
        <v>23.6428</v>
      </c>
      <c r="JX27">
        <v>101.069</v>
      </c>
      <c r="JY27">
        <v>100.544</v>
      </c>
    </row>
    <row r="28" spans="1:285">
      <c r="A28">
        <v>12</v>
      </c>
      <c r="B28">
        <v>1758412897.1</v>
      </c>
      <c r="C28">
        <v>22</v>
      </c>
      <c r="D28" t="s">
        <v>450</v>
      </c>
      <c r="E28" t="s">
        <v>451</v>
      </c>
      <c r="F28">
        <v>5</v>
      </c>
      <c r="G28" t="s">
        <v>419</v>
      </c>
      <c r="H28" t="s">
        <v>420</v>
      </c>
      <c r="I28" t="s">
        <v>421</v>
      </c>
      <c r="J28">
        <v>1758412889.1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2.7</v>
      </c>
      <c r="DB28">
        <v>0.5</v>
      </c>
      <c r="DC28" t="s">
        <v>423</v>
      </c>
      <c r="DD28">
        <v>2</v>
      </c>
      <c r="DE28">
        <v>1758412889.1</v>
      </c>
      <c r="DF28">
        <v>419.973125</v>
      </c>
      <c r="DG28">
        <v>419.9590416666667</v>
      </c>
      <c r="DH28">
        <v>23.69294583333333</v>
      </c>
      <c r="DI28">
        <v>23.61901666666667</v>
      </c>
      <c r="DJ28">
        <v>419.433375</v>
      </c>
      <c r="DK28">
        <v>23.52195416666666</v>
      </c>
      <c r="DL28">
        <v>499.9939583333333</v>
      </c>
      <c r="DM28">
        <v>90.26209999999999</v>
      </c>
      <c r="DN28">
        <v>0.05462415416666666</v>
      </c>
      <c r="DO28">
        <v>30.07513333333334</v>
      </c>
      <c r="DP28">
        <v>29.99710416666666</v>
      </c>
      <c r="DQ28">
        <v>999.9</v>
      </c>
      <c r="DR28">
        <v>0</v>
      </c>
      <c r="DS28">
        <v>0</v>
      </c>
      <c r="DT28">
        <v>10005.5125</v>
      </c>
      <c r="DU28">
        <v>0</v>
      </c>
      <c r="DV28">
        <v>0.786906</v>
      </c>
      <c r="DW28">
        <v>0.01392491791666667</v>
      </c>
      <c r="DX28">
        <v>430.1648749999999</v>
      </c>
      <c r="DY28">
        <v>430.1180416666666</v>
      </c>
      <c r="DZ28">
        <v>0.0739293875</v>
      </c>
      <c r="EA28">
        <v>419.9590416666667</v>
      </c>
      <c r="EB28">
        <v>23.61901666666667</v>
      </c>
      <c r="EC28">
        <v>2.138575416666666</v>
      </c>
      <c r="ED28">
        <v>2.131900833333333</v>
      </c>
      <c r="EE28">
        <v>18.50945416666667</v>
      </c>
      <c r="EF28">
        <v>18.459575</v>
      </c>
      <c r="EG28">
        <v>0.00500097</v>
      </c>
      <c r="EH28">
        <v>0</v>
      </c>
      <c r="EI28">
        <v>0</v>
      </c>
      <c r="EJ28">
        <v>0</v>
      </c>
      <c r="EK28">
        <v>257.0541666666667</v>
      </c>
      <c r="EL28">
        <v>0.00500097</v>
      </c>
      <c r="EM28">
        <v>-3.995833333333334</v>
      </c>
      <c r="EN28">
        <v>-1.2125</v>
      </c>
      <c r="EO28">
        <v>34.93458333333333</v>
      </c>
      <c r="EP28">
        <v>39.03358333333333</v>
      </c>
      <c r="EQ28">
        <v>36.84091666666666</v>
      </c>
      <c r="ER28">
        <v>38.906</v>
      </c>
      <c r="ES28">
        <v>37.25233333333333</v>
      </c>
      <c r="ET28">
        <v>0</v>
      </c>
      <c r="EU28">
        <v>0</v>
      </c>
      <c r="EV28">
        <v>0</v>
      </c>
      <c r="EW28">
        <v>1758412896.8</v>
      </c>
      <c r="EX28">
        <v>0</v>
      </c>
      <c r="EY28">
        <v>257.0576923076923</v>
      </c>
      <c r="EZ28">
        <v>1.794872031287323</v>
      </c>
      <c r="FA28">
        <v>-4.256410253310047</v>
      </c>
      <c r="FB28">
        <v>-4.065384615384615</v>
      </c>
      <c r="FC28">
        <v>15</v>
      </c>
      <c r="FD28">
        <v>0</v>
      </c>
      <c r="FE28" t="s">
        <v>424</v>
      </c>
      <c r="FF28">
        <v>1747247426.5</v>
      </c>
      <c r="FG28">
        <v>1747247420.5</v>
      </c>
      <c r="FH28">
        <v>0</v>
      </c>
      <c r="FI28">
        <v>1.027</v>
      </c>
      <c r="FJ28">
        <v>0.031</v>
      </c>
      <c r="FK28">
        <v>0.02</v>
      </c>
      <c r="FL28">
        <v>0.05</v>
      </c>
      <c r="FM28">
        <v>420</v>
      </c>
      <c r="FN28">
        <v>16</v>
      </c>
      <c r="FO28">
        <v>0.01</v>
      </c>
      <c r="FP28">
        <v>0.1</v>
      </c>
      <c r="FQ28">
        <v>0.005577272682926829</v>
      </c>
      <c r="FR28">
        <v>0.1403194463414633</v>
      </c>
      <c r="FS28">
        <v>0.03683954560290732</v>
      </c>
      <c r="FT28">
        <v>0</v>
      </c>
      <c r="FU28">
        <v>256.2882352941176</v>
      </c>
      <c r="FV28">
        <v>4.748663099840981</v>
      </c>
      <c r="FW28">
        <v>6.356551261858645</v>
      </c>
      <c r="FX28">
        <v>-1</v>
      </c>
      <c r="FY28">
        <v>0.07368915609756098</v>
      </c>
      <c r="FZ28">
        <v>0.007556868292682729</v>
      </c>
      <c r="GA28">
        <v>0.001063449552749593</v>
      </c>
      <c r="GB28">
        <v>1</v>
      </c>
      <c r="GC28">
        <v>1</v>
      </c>
      <c r="GD28">
        <v>2</v>
      </c>
      <c r="GE28" t="s">
        <v>433</v>
      </c>
      <c r="GF28">
        <v>3.13646</v>
      </c>
      <c r="GG28">
        <v>2.71482</v>
      </c>
      <c r="GH28">
        <v>0.0936398</v>
      </c>
      <c r="GI28">
        <v>0.0928505</v>
      </c>
      <c r="GJ28">
        <v>0.104989</v>
      </c>
      <c r="GK28">
        <v>0.103544</v>
      </c>
      <c r="GL28">
        <v>28827.7</v>
      </c>
      <c r="GM28">
        <v>28888.1</v>
      </c>
      <c r="GN28">
        <v>29568.8</v>
      </c>
      <c r="GO28">
        <v>29430.1</v>
      </c>
      <c r="GP28">
        <v>34972.8</v>
      </c>
      <c r="GQ28">
        <v>34942</v>
      </c>
      <c r="GR28">
        <v>41618.4</v>
      </c>
      <c r="GS28">
        <v>41812.1</v>
      </c>
      <c r="GT28">
        <v>1.9208</v>
      </c>
      <c r="GU28">
        <v>1.87903</v>
      </c>
      <c r="GV28">
        <v>0.0882447</v>
      </c>
      <c r="GW28">
        <v>0</v>
      </c>
      <c r="GX28">
        <v>28.561</v>
      </c>
      <c r="GY28">
        <v>999.9</v>
      </c>
      <c r="GZ28">
        <v>60.4</v>
      </c>
      <c r="HA28">
        <v>30.3</v>
      </c>
      <c r="HB28">
        <v>29.0049</v>
      </c>
      <c r="HC28">
        <v>62.0141</v>
      </c>
      <c r="HD28">
        <v>27.8365</v>
      </c>
      <c r="HE28">
        <v>1</v>
      </c>
      <c r="HF28">
        <v>0.108194</v>
      </c>
      <c r="HG28">
        <v>-1.45938</v>
      </c>
      <c r="HH28">
        <v>20.354</v>
      </c>
      <c r="HI28">
        <v>5.22792</v>
      </c>
      <c r="HJ28">
        <v>12.0159</v>
      </c>
      <c r="HK28">
        <v>4.9916</v>
      </c>
      <c r="HL28">
        <v>3.28905</v>
      </c>
      <c r="HM28">
        <v>9999</v>
      </c>
      <c r="HN28">
        <v>9999</v>
      </c>
      <c r="HO28">
        <v>9999</v>
      </c>
      <c r="HP28">
        <v>999.9</v>
      </c>
      <c r="HQ28">
        <v>1.86752</v>
      </c>
      <c r="HR28">
        <v>1.86661</v>
      </c>
      <c r="HS28">
        <v>1.86595</v>
      </c>
      <c r="HT28">
        <v>1.86591</v>
      </c>
      <c r="HU28">
        <v>1.86782</v>
      </c>
      <c r="HV28">
        <v>1.87027</v>
      </c>
      <c r="HW28">
        <v>1.86888</v>
      </c>
      <c r="HX28">
        <v>1.87038</v>
      </c>
      <c r="HY28">
        <v>0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0.54</v>
      </c>
      <c r="IM28">
        <v>0.171</v>
      </c>
      <c r="IN28">
        <v>0.2733293791174444</v>
      </c>
      <c r="IO28">
        <v>0.0008355358253796512</v>
      </c>
      <c r="IP28">
        <v>-4.886686190924696E-07</v>
      </c>
      <c r="IQ28">
        <v>2.414133949906871E-11</v>
      </c>
      <c r="IR28">
        <v>-0.06279029043895908</v>
      </c>
      <c r="IS28">
        <v>-0.001004982055389802</v>
      </c>
      <c r="IT28">
        <v>0.0007271071577586355</v>
      </c>
      <c r="IU28">
        <v>-1.113211564567604E-05</v>
      </c>
      <c r="IV28">
        <v>10</v>
      </c>
      <c r="IW28">
        <v>2306</v>
      </c>
      <c r="IX28">
        <v>1</v>
      </c>
      <c r="IY28">
        <v>28</v>
      </c>
      <c r="IZ28">
        <v>186091.2</v>
      </c>
      <c r="JA28">
        <v>186091.3</v>
      </c>
      <c r="JB28">
        <v>1.03027</v>
      </c>
      <c r="JC28">
        <v>2.26196</v>
      </c>
      <c r="JD28">
        <v>1.39648</v>
      </c>
      <c r="JE28">
        <v>2.35352</v>
      </c>
      <c r="JF28">
        <v>1.49536</v>
      </c>
      <c r="JG28">
        <v>2.6001</v>
      </c>
      <c r="JH28">
        <v>35.5451</v>
      </c>
      <c r="JI28">
        <v>24.1575</v>
      </c>
      <c r="JJ28">
        <v>18</v>
      </c>
      <c r="JK28">
        <v>489.702</v>
      </c>
      <c r="JL28">
        <v>453.21</v>
      </c>
      <c r="JM28">
        <v>30.7785</v>
      </c>
      <c r="JN28">
        <v>28.9667</v>
      </c>
      <c r="JO28">
        <v>30.0001</v>
      </c>
      <c r="JP28">
        <v>28.7718</v>
      </c>
      <c r="JQ28">
        <v>28.6938</v>
      </c>
      <c r="JR28">
        <v>20.6424</v>
      </c>
      <c r="JS28">
        <v>27.4719</v>
      </c>
      <c r="JT28">
        <v>95.85899999999999</v>
      </c>
      <c r="JU28">
        <v>30.7776</v>
      </c>
      <c r="JV28">
        <v>420</v>
      </c>
      <c r="JW28">
        <v>23.6428</v>
      </c>
      <c r="JX28">
        <v>101.071</v>
      </c>
      <c r="JY28">
        <v>100.544</v>
      </c>
    </row>
    <row r="29" spans="1:285">
      <c r="A29">
        <v>13</v>
      </c>
      <c r="B29">
        <v>1758412899.1</v>
      </c>
      <c r="C29">
        <v>24</v>
      </c>
      <c r="D29" t="s">
        <v>452</v>
      </c>
      <c r="E29" t="s">
        <v>453</v>
      </c>
      <c r="F29">
        <v>5</v>
      </c>
      <c r="G29" t="s">
        <v>419</v>
      </c>
      <c r="H29" t="s">
        <v>420</v>
      </c>
      <c r="I29" t="s">
        <v>421</v>
      </c>
      <c r="J29">
        <v>1758412891.1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2.7</v>
      </c>
      <c r="DB29">
        <v>0.5</v>
      </c>
      <c r="DC29" t="s">
        <v>423</v>
      </c>
      <c r="DD29">
        <v>2</v>
      </c>
      <c r="DE29">
        <v>1758412891.1</v>
      </c>
      <c r="DF29">
        <v>419.9773333333333</v>
      </c>
      <c r="DG29">
        <v>419.9557500000001</v>
      </c>
      <c r="DH29">
        <v>23.69324583333334</v>
      </c>
      <c r="DI29">
        <v>23.61917083333334</v>
      </c>
      <c r="DJ29">
        <v>419.4375416666667</v>
      </c>
      <c r="DK29">
        <v>23.52225</v>
      </c>
      <c r="DL29">
        <v>500.0015833333334</v>
      </c>
      <c r="DM29">
        <v>90.26220000000001</v>
      </c>
      <c r="DN29">
        <v>0.05461455</v>
      </c>
      <c r="DO29">
        <v>30.076675</v>
      </c>
      <c r="DP29">
        <v>29.9977875</v>
      </c>
      <c r="DQ29">
        <v>999.9</v>
      </c>
      <c r="DR29">
        <v>0</v>
      </c>
      <c r="DS29">
        <v>0</v>
      </c>
      <c r="DT29">
        <v>10004.37</v>
      </c>
      <c r="DU29">
        <v>0</v>
      </c>
      <c r="DV29">
        <v>0.786906</v>
      </c>
      <c r="DW29">
        <v>0.02147420541666667</v>
      </c>
      <c r="DX29">
        <v>430.1693333333333</v>
      </c>
      <c r="DY29">
        <v>430.1146666666667</v>
      </c>
      <c r="DZ29">
        <v>0.0740803875</v>
      </c>
      <c r="EA29">
        <v>419.9557500000001</v>
      </c>
      <c r="EB29">
        <v>23.61917083333334</v>
      </c>
      <c r="EC29">
        <v>2.13860375</v>
      </c>
      <c r="ED29">
        <v>2.13191625</v>
      </c>
      <c r="EE29">
        <v>18.50967083333333</v>
      </c>
      <c r="EF29">
        <v>18.45969166666667</v>
      </c>
      <c r="EG29">
        <v>0.00500097</v>
      </c>
      <c r="EH29">
        <v>0</v>
      </c>
      <c r="EI29">
        <v>0</v>
      </c>
      <c r="EJ29">
        <v>0</v>
      </c>
      <c r="EK29">
        <v>258.5083333333334</v>
      </c>
      <c r="EL29">
        <v>0.00500097</v>
      </c>
      <c r="EM29">
        <v>-5.0625</v>
      </c>
      <c r="EN29">
        <v>-1.1375</v>
      </c>
      <c r="EO29">
        <v>34.95020833333333</v>
      </c>
      <c r="EP29">
        <v>39.08570833333334</v>
      </c>
      <c r="EQ29">
        <v>36.86691666666666</v>
      </c>
      <c r="ER29">
        <v>38.9685</v>
      </c>
      <c r="ES29">
        <v>37.281</v>
      </c>
      <c r="ET29">
        <v>0</v>
      </c>
      <c r="EU29">
        <v>0</v>
      </c>
      <c r="EV29">
        <v>0</v>
      </c>
      <c r="EW29">
        <v>1758412899.2</v>
      </c>
      <c r="EX29">
        <v>0</v>
      </c>
      <c r="EY29">
        <v>257.9576923076924</v>
      </c>
      <c r="EZ29">
        <v>19.29230801001142</v>
      </c>
      <c r="FA29">
        <v>-21.29914556550621</v>
      </c>
      <c r="FB29">
        <v>-5.207692307692308</v>
      </c>
      <c r="FC29">
        <v>15</v>
      </c>
      <c r="FD29">
        <v>0</v>
      </c>
      <c r="FE29" t="s">
        <v>424</v>
      </c>
      <c r="FF29">
        <v>1747247426.5</v>
      </c>
      <c r="FG29">
        <v>1747247420.5</v>
      </c>
      <c r="FH29">
        <v>0</v>
      </c>
      <c r="FI29">
        <v>1.027</v>
      </c>
      <c r="FJ29">
        <v>0.031</v>
      </c>
      <c r="FK29">
        <v>0.02</v>
      </c>
      <c r="FL29">
        <v>0.05</v>
      </c>
      <c r="FM29">
        <v>420</v>
      </c>
      <c r="FN29">
        <v>16</v>
      </c>
      <c r="FO29">
        <v>0.01</v>
      </c>
      <c r="FP29">
        <v>0.1</v>
      </c>
      <c r="FQ29">
        <v>0.009855651000000002</v>
      </c>
      <c r="FR29">
        <v>0.1109221028893058</v>
      </c>
      <c r="FS29">
        <v>0.03539510342165154</v>
      </c>
      <c r="FT29">
        <v>0</v>
      </c>
      <c r="FU29">
        <v>256.9382352941176</v>
      </c>
      <c r="FV29">
        <v>14.62948826289769</v>
      </c>
      <c r="FW29">
        <v>6.382375304921516</v>
      </c>
      <c r="FX29">
        <v>-1</v>
      </c>
      <c r="FY29">
        <v>0.07382364249999999</v>
      </c>
      <c r="FZ29">
        <v>0.006925356472795252</v>
      </c>
      <c r="GA29">
        <v>0.001038099041972273</v>
      </c>
      <c r="GB29">
        <v>1</v>
      </c>
      <c r="GC29">
        <v>1</v>
      </c>
      <c r="GD29">
        <v>2</v>
      </c>
      <c r="GE29" t="s">
        <v>433</v>
      </c>
      <c r="GF29">
        <v>3.13649</v>
      </c>
      <c r="GG29">
        <v>2.71474</v>
      </c>
      <c r="GH29">
        <v>0.0936375</v>
      </c>
      <c r="GI29">
        <v>0.09284489999999999</v>
      </c>
      <c r="GJ29">
        <v>0.104988</v>
      </c>
      <c r="GK29">
        <v>0.103547</v>
      </c>
      <c r="GL29">
        <v>28827.2</v>
      </c>
      <c r="GM29">
        <v>28888.3</v>
      </c>
      <c r="GN29">
        <v>29568.2</v>
      </c>
      <c r="GO29">
        <v>29430.1</v>
      </c>
      <c r="GP29">
        <v>34972.2</v>
      </c>
      <c r="GQ29">
        <v>34942</v>
      </c>
      <c r="GR29">
        <v>41617.6</v>
      </c>
      <c r="GS29">
        <v>41812.2</v>
      </c>
      <c r="GT29">
        <v>1.92085</v>
      </c>
      <c r="GU29">
        <v>1.87925</v>
      </c>
      <c r="GV29">
        <v>0.08814039999999999</v>
      </c>
      <c r="GW29">
        <v>0</v>
      </c>
      <c r="GX29">
        <v>28.5604</v>
      </c>
      <c r="GY29">
        <v>999.9</v>
      </c>
      <c r="GZ29">
        <v>60.4</v>
      </c>
      <c r="HA29">
        <v>30.3</v>
      </c>
      <c r="HB29">
        <v>29.0052</v>
      </c>
      <c r="HC29">
        <v>61.9041</v>
      </c>
      <c r="HD29">
        <v>27.9407</v>
      </c>
      <c r="HE29">
        <v>1</v>
      </c>
      <c r="HF29">
        <v>0.108255</v>
      </c>
      <c r="HG29">
        <v>-1.45274</v>
      </c>
      <c r="HH29">
        <v>20.3541</v>
      </c>
      <c r="HI29">
        <v>5.22777</v>
      </c>
      <c r="HJ29">
        <v>12.0159</v>
      </c>
      <c r="HK29">
        <v>4.99155</v>
      </c>
      <c r="HL29">
        <v>3.28905</v>
      </c>
      <c r="HM29">
        <v>9999</v>
      </c>
      <c r="HN29">
        <v>9999</v>
      </c>
      <c r="HO29">
        <v>9999</v>
      </c>
      <c r="HP29">
        <v>999.9</v>
      </c>
      <c r="HQ29">
        <v>1.86752</v>
      </c>
      <c r="HR29">
        <v>1.86661</v>
      </c>
      <c r="HS29">
        <v>1.86597</v>
      </c>
      <c r="HT29">
        <v>1.86592</v>
      </c>
      <c r="HU29">
        <v>1.86782</v>
      </c>
      <c r="HV29">
        <v>1.87027</v>
      </c>
      <c r="HW29">
        <v>1.86888</v>
      </c>
      <c r="HX29">
        <v>1.87038</v>
      </c>
      <c r="HY29">
        <v>0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0.539</v>
      </c>
      <c r="IM29">
        <v>0.171</v>
      </c>
      <c r="IN29">
        <v>0.2733293791174444</v>
      </c>
      <c r="IO29">
        <v>0.0008355358253796512</v>
      </c>
      <c r="IP29">
        <v>-4.886686190924696E-07</v>
      </c>
      <c r="IQ29">
        <v>2.414133949906871E-11</v>
      </c>
      <c r="IR29">
        <v>-0.06279029043895908</v>
      </c>
      <c r="IS29">
        <v>-0.001004982055389802</v>
      </c>
      <c r="IT29">
        <v>0.0007271071577586355</v>
      </c>
      <c r="IU29">
        <v>-1.113211564567604E-05</v>
      </c>
      <c r="IV29">
        <v>10</v>
      </c>
      <c r="IW29">
        <v>2306</v>
      </c>
      <c r="IX29">
        <v>1</v>
      </c>
      <c r="IY29">
        <v>28</v>
      </c>
      <c r="IZ29">
        <v>186091.2</v>
      </c>
      <c r="JA29">
        <v>186091.3</v>
      </c>
      <c r="JB29">
        <v>1.03149</v>
      </c>
      <c r="JC29">
        <v>2.26074</v>
      </c>
      <c r="JD29">
        <v>1.39648</v>
      </c>
      <c r="JE29">
        <v>2.3584</v>
      </c>
      <c r="JF29">
        <v>1.49536</v>
      </c>
      <c r="JG29">
        <v>2.68066</v>
      </c>
      <c r="JH29">
        <v>35.5683</v>
      </c>
      <c r="JI29">
        <v>24.1575</v>
      </c>
      <c r="JJ29">
        <v>18</v>
      </c>
      <c r="JK29">
        <v>489.739</v>
      </c>
      <c r="JL29">
        <v>453.351</v>
      </c>
      <c r="JM29">
        <v>30.7794</v>
      </c>
      <c r="JN29">
        <v>28.9667</v>
      </c>
      <c r="JO29">
        <v>30.0002</v>
      </c>
      <c r="JP29">
        <v>28.7725</v>
      </c>
      <c r="JQ29">
        <v>28.6938</v>
      </c>
      <c r="JR29">
        <v>20.6439</v>
      </c>
      <c r="JS29">
        <v>27.4719</v>
      </c>
      <c r="JT29">
        <v>95.85899999999999</v>
      </c>
      <c r="JU29">
        <v>30.7776</v>
      </c>
      <c r="JV29">
        <v>420</v>
      </c>
      <c r="JW29">
        <v>23.6428</v>
      </c>
      <c r="JX29">
        <v>101.069</v>
      </c>
      <c r="JY29">
        <v>100.544</v>
      </c>
    </row>
    <row r="30" spans="1:285">
      <c r="A30">
        <v>14</v>
      </c>
      <c r="B30">
        <v>1758412901.1</v>
      </c>
      <c r="C30">
        <v>26</v>
      </c>
      <c r="D30" t="s">
        <v>454</v>
      </c>
      <c r="E30" t="s">
        <v>455</v>
      </c>
      <c r="F30">
        <v>5</v>
      </c>
      <c r="G30" t="s">
        <v>419</v>
      </c>
      <c r="H30" t="s">
        <v>420</v>
      </c>
      <c r="I30" t="s">
        <v>421</v>
      </c>
      <c r="J30">
        <v>1758412893.1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2.7</v>
      </c>
      <c r="DB30">
        <v>0.5</v>
      </c>
      <c r="DC30" t="s">
        <v>423</v>
      </c>
      <c r="DD30">
        <v>2</v>
      </c>
      <c r="DE30">
        <v>1758412893.1</v>
      </c>
      <c r="DF30">
        <v>419.9745833333333</v>
      </c>
      <c r="DG30">
        <v>419.95</v>
      </c>
      <c r="DH30">
        <v>23.69352083333333</v>
      </c>
      <c r="DI30">
        <v>23.61930416666667</v>
      </c>
      <c r="DJ30">
        <v>419.4349166666668</v>
      </c>
      <c r="DK30">
        <v>23.52252083333333</v>
      </c>
      <c r="DL30">
        <v>500.0029583333333</v>
      </c>
      <c r="DM30">
        <v>90.26257499999998</v>
      </c>
      <c r="DN30">
        <v>0.05459087916666666</v>
      </c>
      <c r="DO30">
        <v>30.0782375</v>
      </c>
      <c r="DP30">
        <v>29.99726666666666</v>
      </c>
      <c r="DQ30">
        <v>999.9</v>
      </c>
      <c r="DR30">
        <v>0</v>
      </c>
      <c r="DS30">
        <v>0</v>
      </c>
      <c r="DT30">
        <v>10001.99958333333</v>
      </c>
      <c r="DU30">
        <v>0</v>
      </c>
      <c r="DV30">
        <v>0.786906</v>
      </c>
      <c r="DW30">
        <v>0.02446620541666667</v>
      </c>
      <c r="DX30">
        <v>430.1667083333334</v>
      </c>
      <c r="DY30">
        <v>430.1089166666667</v>
      </c>
      <c r="DZ30">
        <v>0.074220575</v>
      </c>
      <c r="EA30">
        <v>419.95</v>
      </c>
      <c r="EB30">
        <v>23.61930416666667</v>
      </c>
      <c r="EC30">
        <v>2.138637916666667</v>
      </c>
      <c r="ED30">
        <v>2.131937083333333</v>
      </c>
      <c r="EE30">
        <v>18.50992083333334</v>
      </c>
      <c r="EF30">
        <v>18.45984583333333</v>
      </c>
      <c r="EG30">
        <v>0.00500097</v>
      </c>
      <c r="EH30">
        <v>0</v>
      </c>
      <c r="EI30">
        <v>0</v>
      </c>
      <c r="EJ30">
        <v>0</v>
      </c>
      <c r="EK30">
        <v>258.5583333333333</v>
      </c>
      <c r="EL30">
        <v>0.00500097</v>
      </c>
      <c r="EM30">
        <v>-6.291666666666667</v>
      </c>
      <c r="EN30">
        <v>-1.4875</v>
      </c>
      <c r="EO30">
        <v>34.96583333333333</v>
      </c>
      <c r="EP30">
        <v>39.13775</v>
      </c>
      <c r="EQ30">
        <v>36.89558333333333</v>
      </c>
      <c r="ER30">
        <v>39.031</v>
      </c>
      <c r="ES30">
        <v>37.30708333333333</v>
      </c>
      <c r="ET30">
        <v>0</v>
      </c>
      <c r="EU30">
        <v>0</v>
      </c>
      <c r="EV30">
        <v>0</v>
      </c>
      <c r="EW30">
        <v>1758412901</v>
      </c>
      <c r="EX30">
        <v>0</v>
      </c>
      <c r="EY30">
        <v>258.144</v>
      </c>
      <c r="EZ30">
        <v>21.47692336278863</v>
      </c>
      <c r="FA30">
        <v>-34.04615425010178</v>
      </c>
      <c r="FB30">
        <v>-6.648000000000001</v>
      </c>
      <c r="FC30">
        <v>15</v>
      </c>
      <c r="FD30">
        <v>0</v>
      </c>
      <c r="FE30" t="s">
        <v>424</v>
      </c>
      <c r="FF30">
        <v>1747247426.5</v>
      </c>
      <c r="FG30">
        <v>1747247420.5</v>
      </c>
      <c r="FH30">
        <v>0</v>
      </c>
      <c r="FI30">
        <v>1.027</v>
      </c>
      <c r="FJ30">
        <v>0.031</v>
      </c>
      <c r="FK30">
        <v>0.02</v>
      </c>
      <c r="FL30">
        <v>0.05</v>
      </c>
      <c r="FM30">
        <v>420</v>
      </c>
      <c r="FN30">
        <v>16</v>
      </c>
      <c r="FO30">
        <v>0.01</v>
      </c>
      <c r="FP30">
        <v>0.1</v>
      </c>
      <c r="FQ30">
        <v>0.01672586926829268</v>
      </c>
      <c r="FR30">
        <v>0.08382345763066203</v>
      </c>
      <c r="FS30">
        <v>0.03387024398147403</v>
      </c>
      <c r="FT30">
        <v>1</v>
      </c>
      <c r="FU30">
        <v>258.0558823529412</v>
      </c>
      <c r="FV30">
        <v>17.07410250919078</v>
      </c>
      <c r="FW30">
        <v>6.56448515863384</v>
      </c>
      <c r="FX30">
        <v>-1</v>
      </c>
      <c r="FY30">
        <v>0.07384169512195121</v>
      </c>
      <c r="FZ30">
        <v>0.004486657839721444</v>
      </c>
      <c r="GA30">
        <v>0.001022672090104469</v>
      </c>
      <c r="GB30">
        <v>1</v>
      </c>
      <c r="GC30">
        <v>2</v>
      </c>
      <c r="GD30">
        <v>2</v>
      </c>
      <c r="GE30" t="s">
        <v>425</v>
      </c>
      <c r="GF30">
        <v>3.13647</v>
      </c>
      <c r="GG30">
        <v>2.71465</v>
      </c>
      <c r="GH30">
        <v>0.0936352</v>
      </c>
      <c r="GI30">
        <v>0.0928359</v>
      </c>
      <c r="GJ30">
        <v>0.104994</v>
      </c>
      <c r="GK30">
        <v>0.103551</v>
      </c>
      <c r="GL30">
        <v>28827</v>
      </c>
      <c r="GM30">
        <v>28888.5</v>
      </c>
      <c r="GN30">
        <v>29567.9</v>
      </c>
      <c r="GO30">
        <v>29430</v>
      </c>
      <c r="GP30">
        <v>34971.7</v>
      </c>
      <c r="GQ30">
        <v>34941.7</v>
      </c>
      <c r="GR30">
        <v>41617.3</v>
      </c>
      <c r="GS30">
        <v>41812.2</v>
      </c>
      <c r="GT30">
        <v>1.92085</v>
      </c>
      <c r="GU30">
        <v>1.87915</v>
      </c>
      <c r="GV30">
        <v>0.08807329999999999</v>
      </c>
      <c r="GW30">
        <v>0</v>
      </c>
      <c r="GX30">
        <v>28.5604</v>
      </c>
      <c r="GY30">
        <v>999.9</v>
      </c>
      <c r="GZ30">
        <v>60.4</v>
      </c>
      <c r="HA30">
        <v>30.3</v>
      </c>
      <c r="HB30">
        <v>29.004</v>
      </c>
      <c r="HC30">
        <v>62.0641</v>
      </c>
      <c r="HD30">
        <v>27.9127</v>
      </c>
      <c r="HE30">
        <v>1</v>
      </c>
      <c r="HF30">
        <v>0.108224</v>
      </c>
      <c r="HG30">
        <v>-1.4494</v>
      </c>
      <c r="HH30">
        <v>20.3541</v>
      </c>
      <c r="HI30">
        <v>5.22747</v>
      </c>
      <c r="HJ30">
        <v>12.0159</v>
      </c>
      <c r="HK30">
        <v>4.99155</v>
      </c>
      <c r="HL30">
        <v>3.289</v>
      </c>
      <c r="HM30">
        <v>9999</v>
      </c>
      <c r="HN30">
        <v>9999</v>
      </c>
      <c r="HO30">
        <v>9999</v>
      </c>
      <c r="HP30">
        <v>999.9</v>
      </c>
      <c r="HQ30">
        <v>1.86752</v>
      </c>
      <c r="HR30">
        <v>1.86661</v>
      </c>
      <c r="HS30">
        <v>1.86599</v>
      </c>
      <c r="HT30">
        <v>1.86593</v>
      </c>
      <c r="HU30">
        <v>1.86783</v>
      </c>
      <c r="HV30">
        <v>1.87027</v>
      </c>
      <c r="HW30">
        <v>1.86889</v>
      </c>
      <c r="HX30">
        <v>1.8704</v>
      </c>
      <c r="HY30">
        <v>0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0.539</v>
      </c>
      <c r="IM30">
        <v>0.1711</v>
      </c>
      <c r="IN30">
        <v>0.2733293791174444</v>
      </c>
      <c r="IO30">
        <v>0.0008355358253796512</v>
      </c>
      <c r="IP30">
        <v>-4.886686190924696E-07</v>
      </c>
      <c r="IQ30">
        <v>2.414133949906871E-11</v>
      </c>
      <c r="IR30">
        <v>-0.06279029043895908</v>
      </c>
      <c r="IS30">
        <v>-0.001004982055389802</v>
      </c>
      <c r="IT30">
        <v>0.0007271071577586355</v>
      </c>
      <c r="IU30">
        <v>-1.113211564567604E-05</v>
      </c>
      <c r="IV30">
        <v>10</v>
      </c>
      <c r="IW30">
        <v>2306</v>
      </c>
      <c r="IX30">
        <v>1</v>
      </c>
      <c r="IY30">
        <v>28</v>
      </c>
      <c r="IZ30">
        <v>186091.2</v>
      </c>
      <c r="JA30">
        <v>186091.3</v>
      </c>
      <c r="JB30">
        <v>1.03149</v>
      </c>
      <c r="JC30">
        <v>2.26318</v>
      </c>
      <c r="JD30">
        <v>1.39771</v>
      </c>
      <c r="JE30">
        <v>2.3584</v>
      </c>
      <c r="JF30">
        <v>1.49536</v>
      </c>
      <c r="JG30">
        <v>2.65137</v>
      </c>
      <c r="JH30">
        <v>35.5683</v>
      </c>
      <c r="JI30">
        <v>24.1488</v>
      </c>
      <c r="JJ30">
        <v>18</v>
      </c>
      <c r="JK30">
        <v>489.749</v>
      </c>
      <c r="JL30">
        <v>453.293</v>
      </c>
      <c r="JM30">
        <v>30.7795</v>
      </c>
      <c r="JN30">
        <v>28.9667</v>
      </c>
      <c r="JO30">
        <v>30.0001</v>
      </c>
      <c r="JP30">
        <v>28.7737</v>
      </c>
      <c r="JQ30">
        <v>28.6944</v>
      </c>
      <c r="JR30">
        <v>20.6465</v>
      </c>
      <c r="JS30">
        <v>27.4719</v>
      </c>
      <c r="JT30">
        <v>95.85899999999999</v>
      </c>
      <c r="JU30">
        <v>30.7776</v>
      </c>
      <c r="JV30">
        <v>420</v>
      </c>
      <c r="JW30">
        <v>23.6428</v>
      </c>
      <c r="JX30">
        <v>101.068</v>
      </c>
      <c r="JY30">
        <v>100.544</v>
      </c>
    </row>
    <row r="31" spans="1:285">
      <c r="A31">
        <v>15</v>
      </c>
      <c r="B31">
        <v>1758412903.1</v>
      </c>
      <c r="C31">
        <v>28</v>
      </c>
      <c r="D31" t="s">
        <v>456</v>
      </c>
      <c r="E31" t="s">
        <v>457</v>
      </c>
      <c r="F31">
        <v>5</v>
      </c>
      <c r="G31" t="s">
        <v>419</v>
      </c>
      <c r="H31" t="s">
        <v>420</v>
      </c>
      <c r="I31" t="s">
        <v>421</v>
      </c>
      <c r="J31">
        <v>1758412895.1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2.7</v>
      </c>
      <c r="DB31">
        <v>0.5</v>
      </c>
      <c r="DC31" t="s">
        <v>423</v>
      </c>
      <c r="DD31">
        <v>2</v>
      </c>
      <c r="DE31">
        <v>1758412895.1</v>
      </c>
      <c r="DF31">
        <v>419.97175</v>
      </c>
      <c r="DG31">
        <v>419.9471666666666</v>
      </c>
      <c r="DH31">
        <v>23.69392916666666</v>
      </c>
      <c r="DI31">
        <v>23.61964166666667</v>
      </c>
      <c r="DJ31">
        <v>419.4321666666667</v>
      </c>
      <c r="DK31">
        <v>23.522925</v>
      </c>
      <c r="DL31">
        <v>500.0045</v>
      </c>
      <c r="DM31">
        <v>90.26271249999998</v>
      </c>
      <c r="DN31">
        <v>0.05457360416666667</v>
      </c>
      <c r="DO31">
        <v>30.0799375</v>
      </c>
      <c r="DP31">
        <v>29.996925</v>
      </c>
      <c r="DQ31">
        <v>999.9</v>
      </c>
      <c r="DR31">
        <v>0</v>
      </c>
      <c r="DS31">
        <v>0</v>
      </c>
      <c r="DT31">
        <v>9999.106249999999</v>
      </c>
      <c r="DU31">
        <v>0</v>
      </c>
      <c r="DV31">
        <v>0.786906</v>
      </c>
      <c r="DW31">
        <v>0.024508165</v>
      </c>
      <c r="DX31">
        <v>430.164</v>
      </c>
      <c r="DY31">
        <v>430.1061666666667</v>
      </c>
      <c r="DZ31">
        <v>0.074284475</v>
      </c>
      <c r="EA31">
        <v>419.9471666666666</v>
      </c>
      <c r="EB31">
        <v>23.61964166666667</v>
      </c>
      <c r="EC31">
        <v>2.138678333333333</v>
      </c>
      <c r="ED31">
        <v>2.131971666666667</v>
      </c>
      <c r="EE31">
        <v>18.51021666666667</v>
      </c>
      <c r="EF31">
        <v>18.4601</v>
      </c>
      <c r="EG31">
        <v>0.00500097</v>
      </c>
      <c r="EH31">
        <v>0</v>
      </c>
      <c r="EI31">
        <v>0</v>
      </c>
      <c r="EJ31">
        <v>0</v>
      </c>
      <c r="EK31">
        <v>258.4291666666667</v>
      </c>
      <c r="EL31">
        <v>0.00500097</v>
      </c>
      <c r="EM31">
        <v>-8.866666666666667</v>
      </c>
      <c r="EN31">
        <v>-1.883333333333334</v>
      </c>
      <c r="EO31">
        <v>34.98145833333333</v>
      </c>
      <c r="EP31">
        <v>39.189875</v>
      </c>
      <c r="EQ31">
        <v>36.91908333333333</v>
      </c>
      <c r="ER31">
        <v>39.0935</v>
      </c>
      <c r="ES31">
        <v>37.33833333333333</v>
      </c>
      <c r="ET31">
        <v>0</v>
      </c>
      <c r="EU31">
        <v>0</v>
      </c>
      <c r="EV31">
        <v>0</v>
      </c>
      <c r="EW31">
        <v>1758412902.8</v>
      </c>
      <c r="EX31">
        <v>0</v>
      </c>
      <c r="EY31">
        <v>258.1115384615385</v>
      </c>
      <c r="EZ31">
        <v>14.17094048477834</v>
      </c>
      <c r="FA31">
        <v>-31.15213689139217</v>
      </c>
      <c r="FB31">
        <v>-7.93846153846154</v>
      </c>
      <c r="FC31">
        <v>15</v>
      </c>
      <c r="FD31">
        <v>0</v>
      </c>
      <c r="FE31" t="s">
        <v>424</v>
      </c>
      <c r="FF31">
        <v>1747247426.5</v>
      </c>
      <c r="FG31">
        <v>1747247420.5</v>
      </c>
      <c r="FH31">
        <v>0</v>
      </c>
      <c r="FI31">
        <v>1.027</v>
      </c>
      <c r="FJ31">
        <v>0.031</v>
      </c>
      <c r="FK31">
        <v>0.02</v>
      </c>
      <c r="FL31">
        <v>0.05</v>
      </c>
      <c r="FM31">
        <v>420</v>
      </c>
      <c r="FN31">
        <v>16</v>
      </c>
      <c r="FO31">
        <v>0.01</v>
      </c>
      <c r="FP31">
        <v>0.1</v>
      </c>
      <c r="FQ31">
        <v>0.0229415965</v>
      </c>
      <c r="FR31">
        <v>0.04851646604127577</v>
      </c>
      <c r="FS31">
        <v>0.03235553367257582</v>
      </c>
      <c r="FT31">
        <v>1</v>
      </c>
      <c r="FU31">
        <v>258.2941176470588</v>
      </c>
      <c r="FV31">
        <v>5.524828277083552</v>
      </c>
      <c r="FW31">
        <v>6.303824291019031</v>
      </c>
      <c r="FX31">
        <v>-1</v>
      </c>
      <c r="FY31">
        <v>0.07391323750000001</v>
      </c>
      <c r="FZ31">
        <v>0.003616987992495052</v>
      </c>
      <c r="GA31">
        <v>0.001008287120240931</v>
      </c>
      <c r="GB31">
        <v>1</v>
      </c>
      <c r="GC31">
        <v>2</v>
      </c>
      <c r="GD31">
        <v>2</v>
      </c>
      <c r="GE31" t="s">
        <v>425</v>
      </c>
      <c r="GF31">
        <v>3.13634</v>
      </c>
      <c r="GG31">
        <v>2.71482</v>
      </c>
      <c r="GH31">
        <v>0.09363009999999999</v>
      </c>
      <c r="GI31">
        <v>0.09284050000000001</v>
      </c>
      <c r="GJ31">
        <v>0.104996</v>
      </c>
      <c r="GK31">
        <v>0.10355</v>
      </c>
      <c r="GL31">
        <v>28827.1</v>
      </c>
      <c r="GM31">
        <v>28888.3</v>
      </c>
      <c r="GN31">
        <v>29567.8</v>
      </c>
      <c r="GO31">
        <v>29429.9</v>
      </c>
      <c r="GP31">
        <v>34971.6</v>
      </c>
      <c r="GQ31">
        <v>34941.7</v>
      </c>
      <c r="GR31">
        <v>41617.3</v>
      </c>
      <c r="GS31">
        <v>41812.1</v>
      </c>
      <c r="GT31">
        <v>1.92062</v>
      </c>
      <c r="GU31">
        <v>1.87917</v>
      </c>
      <c r="GV31">
        <v>0.088349</v>
      </c>
      <c r="GW31">
        <v>0</v>
      </c>
      <c r="GX31">
        <v>28.561</v>
      </c>
      <c r="GY31">
        <v>999.9</v>
      </c>
      <c r="GZ31">
        <v>60.4</v>
      </c>
      <c r="HA31">
        <v>30.3</v>
      </c>
      <c r="HB31">
        <v>29.0018</v>
      </c>
      <c r="HC31">
        <v>62.0141</v>
      </c>
      <c r="HD31">
        <v>27.7925</v>
      </c>
      <c r="HE31">
        <v>1</v>
      </c>
      <c r="HF31">
        <v>0.108186</v>
      </c>
      <c r="HG31">
        <v>-1.44997</v>
      </c>
      <c r="HH31">
        <v>20.3541</v>
      </c>
      <c r="HI31">
        <v>5.22747</v>
      </c>
      <c r="HJ31">
        <v>12.0158</v>
      </c>
      <c r="HK31">
        <v>4.99145</v>
      </c>
      <c r="HL31">
        <v>3.28903</v>
      </c>
      <c r="HM31">
        <v>9999</v>
      </c>
      <c r="HN31">
        <v>9999</v>
      </c>
      <c r="HO31">
        <v>9999</v>
      </c>
      <c r="HP31">
        <v>999.9</v>
      </c>
      <c r="HQ31">
        <v>1.86751</v>
      </c>
      <c r="HR31">
        <v>1.86661</v>
      </c>
      <c r="HS31">
        <v>1.86597</v>
      </c>
      <c r="HT31">
        <v>1.86594</v>
      </c>
      <c r="HU31">
        <v>1.86783</v>
      </c>
      <c r="HV31">
        <v>1.87027</v>
      </c>
      <c r="HW31">
        <v>1.86889</v>
      </c>
      <c r="HX31">
        <v>1.8704</v>
      </c>
      <c r="HY31">
        <v>0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0.539</v>
      </c>
      <c r="IM31">
        <v>0.171</v>
      </c>
      <c r="IN31">
        <v>0.2733293791174444</v>
      </c>
      <c r="IO31">
        <v>0.0008355358253796512</v>
      </c>
      <c r="IP31">
        <v>-4.886686190924696E-07</v>
      </c>
      <c r="IQ31">
        <v>2.414133949906871E-11</v>
      </c>
      <c r="IR31">
        <v>-0.06279029043895908</v>
      </c>
      <c r="IS31">
        <v>-0.001004982055389802</v>
      </c>
      <c r="IT31">
        <v>0.0007271071577586355</v>
      </c>
      <c r="IU31">
        <v>-1.113211564567604E-05</v>
      </c>
      <c r="IV31">
        <v>10</v>
      </c>
      <c r="IW31">
        <v>2306</v>
      </c>
      <c r="IX31">
        <v>1</v>
      </c>
      <c r="IY31">
        <v>28</v>
      </c>
      <c r="IZ31">
        <v>186091.3</v>
      </c>
      <c r="JA31">
        <v>186091.4</v>
      </c>
      <c r="JB31">
        <v>1.03027</v>
      </c>
      <c r="JC31">
        <v>2.25098</v>
      </c>
      <c r="JD31">
        <v>1.39648</v>
      </c>
      <c r="JE31">
        <v>2.35474</v>
      </c>
      <c r="JF31">
        <v>1.49536</v>
      </c>
      <c r="JG31">
        <v>2.69653</v>
      </c>
      <c r="JH31">
        <v>35.5683</v>
      </c>
      <c r="JI31">
        <v>24.1575</v>
      </c>
      <c r="JJ31">
        <v>18</v>
      </c>
      <c r="JK31">
        <v>489.611</v>
      </c>
      <c r="JL31">
        <v>453.318</v>
      </c>
      <c r="JM31">
        <v>30.7793</v>
      </c>
      <c r="JN31">
        <v>28.9667</v>
      </c>
      <c r="JO31">
        <v>30.0001</v>
      </c>
      <c r="JP31">
        <v>28.7742</v>
      </c>
      <c r="JQ31">
        <v>28.6957</v>
      </c>
      <c r="JR31">
        <v>20.6462</v>
      </c>
      <c r="JS31">
        <v>27.4719</v>
      </c>
      <c r="JT31">
        <v>95.85899999999999</v>
      </c>
      <c r="JU31">
        <v>30.7801</v>
      </c>
      <c r="JV31">
        <v>420</v>
      </c>
      <c r="JW31">
        <v>23.6428</v>
      </c>
      <c r="JX31">
        <v>101.068</v>
      </c>
      <c r="JY31">
        <v>100.543</v>
      </c>
    </row>
    <row r="32" spans="1:285">
      <c r="A32">
        <v>16</v>
      </c>
      <c r="B32">
        <v>1758412905.1</v>
      </c>
      <c r="C32">
        <v>30</v>
      </c>
      <c r="D32" t="s">
        <v>458</v>
      </c>
      <c r="E32" t="s">
        <v>459</v>
      </c>
      <c r="F32">
        <v>5</v>
      </c>
      <c r="G32" t="s">
        <v>419</v>
      </c>
      <c r="H32" t="s">
        <v>420</v>
      </c>
      <c r="I32" t="s">
        <v>421</v>
      </c>
      <c r="J32">
        <v>1758412897.1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2.7</v>
      </c>
      <c r="DB32">
        <v>0.5</v>
      </c>
      <c r="DC32" t="s">
        <v>423</v>
      </c>
      <c r="DD32">
        <v>2</v>
      </c>
      <c r="DE32">
        <v>1758412897.1</v>
      </c>
      <c r="DF32">
        <v>419.969</v>
      </c>
      <c r="DG32">
        <v>419.9439583333333</v>
      </c>
      <c r="DH32">
        <v>23.69432916666667</v>
      </c>
      <c r="DI32">
        <v>23.62002083333333</v>
      </c>
      <c r="DJ32">
        <v>419.4294583333333</v>
      </c>
      <c r="DK32">
        <v>23.523325</v>
      </c>
      <c r="DL32">
        <v>500.000625</v>
      </c>
      <c r="DM32">
        <v>90.26250833333332</v>
      </c>
      <c r="DN32">
        <v>0.05456865</v>
      </c>
      <c r="DO32">
        <v>30.08164583333333</v>
      </c>
      <c r="DP32">
        <v>29.99755416666666</v>
      </c>
      <c r="DQ32">
        <v>999.9</v>
      </c>
      <c r="DR32">
        <v>0</v>
      </c>
      <c r="DS32">
        <v>0</v>
      </c>
      <c r="DT32">
        <v>9998.354166666666</v>
      </c>
      <c r="DU32">
        <v>0</v>
      </c>
      <c r="DV32">
        <v>0.786906</v>
      </c>
      <c r="DW32">
        <v>0.0249684775</v>
      </c>
      <c r="DX32">
        <v>430.161375</v>
      </c>
      <c r="DY32">
        <v>430.1030000000001</v>
      </c>
      <c r="DZ32">
        <v>0.07430887083333333</v>
      </c>
      <c r="EA32">
        <v>419.9439583333333</v>
      </c>
      <c r="EB32">
        <v>23.62002083333333</v>
      </c>
      <c r="EC32">
        <v>2.138709583333334</v>
      </c>
      <c r="ED32">
        <v>2.13200125</v>
      </c>
      <c r="EE32">
        <v>18.51045</v>
      </c>
      <c r="EF32">
        <v>18.46032083333333</v>
      </c>
      <c r="EG32">
        <v>0.00500097</v>
      </c>
      <c r="EH32">
        <v>0</v>
      </c>
      <c r="EI32">
        <v>0</v>
      </c>
      <c r="EJ32">
        <v>0</v>
      </c>
      <c r="EK32">
        <v>258.9541666666667</v>
      </c>
      <c r="EL32">
        <v>0.00500097</v>
      </c>
      <c r="EM32">
        <v>-9.079166666666666</v>
      </c>
      <c r="EN32">
        <v>-1.895833333333333</v>
      </c>
      <c r="EO32">
        <v>34.99708333333333</v>
      </c>
      <c r="EP32">
        <v>39.23933333333333</v>
      </c>
      <c r="EQ32">
        <v>36.94258333333334</v>
      </c>
      <c r="ER32">
        <v>39.15075</v>
      </c>
      <c r="ES32">
        <v>37.36170833333333</v>
      </c>
      <c r="ET32">
        <v>0</v>
      </c>
      <c r="EU32">
        <v>0</v>
      </c>
      <c r="EV32">
        <v>0</v>
      </c>
      <c r="EW32">
        <v>1758412905.2</v>
      </c>
      <c r="EX32">
        <v>0</v>
      </c>
      <c r="EY32">
        <v>257.9192307692308</v>
      </c>
      <c r="EZ32">
        <v>-7.476922879605195</v>
      </c>
      <c r="FA32">
        <v>-24.91965827161856</v>
      </c>
      <c r="FB32">
        <v>-7.565384615384616</v>
      </c>
      <c r="FC32">
        <v>15</v>
      </c>
      <c r="FD32">
        <v>0</v>
      </c>
      <c r="FE32" t="s">
        <v>424</v>
      </c>
      <c r="FF32">
        <v>1747247426.5</v>
      </c>
      <c r="FG32">
        <v>1747247420.5</v>
      </c>
      <c r="FH32">
        <v>0</v>
      </c>
      <c r="FI32">
        <v>1.027</v>
      </c>
      <c r="FJ32">
        <v>0.031</v>
      </c>
      <c r="FK32">
        <v>0.02</v>
      </c>
      <c r="FL32">
        <v>0.05</v>
      </c>
      <c r="FM32">
        <v>420</v>
      </c>
      <c r="FN32">
        <v>16</v>
      </c>
      <c r="FO32">
        <v>0.01</v>
      </c>
      <c r="FP32">
        <v>0.1</v>
      </c>
      <c r="FQ32">
        <v>0.02427339341463415</v>
      </c>
      <c r="FR32">
        <v>-0.02261825602787455</v>
      </c>
      <c r="FS32">
        <v>0.03033675007310333</v>
      </c>
      <c r="FT32">
        <v>1</v>
      </c>
      <c r="FU32">
        <v>258.0647058823529</v>
      </c>
      <c r="FV32">
        <v>12.12528667471412</v>
      </c>
      <c r="FW32">
        <v>6.213878316882643</v>
      </c>
      <c r="FX32">
        <v>-1</v>
      </c>
      <c r="FY32">
        <v>0.07421302439024391</v>
      </c>
      <c r="FZ32">
        <v>0.002142746341463427</v>
      </c>
      <c r="GA32">
        <v>0.0008694181788121396</v>
      </c>
      <c r="GB32">
        <v>1</v>
      </c>
      <c r="GC32">
        <v>2</v>
      </c>
      <c r="GD32">
        <v>2</v>
      </c>
      <c r="GE32" t="s">
        <v>425</v>
      </c>
      <c r="GF32">
        <v>3.13645</v>
      </c>
      <c r="GG32">
        <v>2.71491</v>
      </c>
      <c r="GH32">
        <v>0.0936261</v>
      </c>
      <c r="GI32">
        <v>0.0928393</v>
      </c>
      <c r="GJ32">
        <v>0.104994</v>
      </c>
      <c r="GK32">
        <v>0.103547</v>
      </c>
      <c r="GL32">
        <v>28827</v>
      </c>
      <c r="GM32">
        <v>28888.5</v>
      </c>
      <c r="GN32">
        <v>29567.6</v>
      </c>
      <c r="GO32">
        <v>29430.1</v>
      </c>
      <c r="GP32">
        <v>34971.5</v>
      </c>
      <c r="GQ32">
        <v>34941.9</v>
      </c>
      <c r="GR32">
        <v>41617.1</v>
      </c>
      <c r="GS32">
        <v>41812.3</v>
      </c>
      <c r="GT32">
        <v>1.92078</v>
      </c>
      <c r="GU32">
        <v>1.87923</v>
      </c>
      <c r="GV32">
        <v>0.0879392</v>
      </c>
      <c r="GW32">
        <v>0</v>
      </c>
      <c r="GX32">
        <v>28.5623</v>
      </c>
      <c r="GY32">
        <v>999.9</v>
      </c>
      <c r="GZ32">
        <v>60.4</v>
      </c>
      <c r="HA32">
        <v>30.3</v>
      </c>
      <c r="HB32">
        <v>29.004</v>
      </c>
      <c r="HC32">
        <v>61.9041</v>
      </c>
      <c r="HD32">
        <v>27.9127</v>
      </c>
      <c r="HE32">
        <v>1</v>
      </c>
      <c r="HF32">
        <v>0.1083</v>
      </c>
      <c r="HG32">
        <v>-1.45289</v>
      </c>
      <c r="HH32">
        <v>20.3541</v>
      </c>
      <c r="HI32">
        <v>5.22762</v>
      </c>
      <c r="HJ32">
        <v>12.0156</v>
      </c>
      <c r="HK32">
        <v>4.9914</v>
      </c>
      <c r="HL32">
        <v>3.28903</v>
      </c>
      <c r="HM32">
        <v>9999</v>
      </c>
      <c r="HN32">
        <v>9999</v>
      </c>
      <c r="HO32">
        <v>9999</v>
      </c>
      <c r="HP32">
        <v>999.9</v>
      </c>
      <c r="HQ32">
        <v>1.86751</v>
      </c>
      <c r="HR32">
        <v>1.86661</v>
      </c>
      <c r="HS32">
        <v>1.86598</v>
      </c>
      <c r="HT32">
        <v>1.86595</v>
      </c>
      <c r="HU32">
        <v>1.86783</v>
      </c>
      <c r="HV32">
        <v>1.87027</v>
      </c>
      <c r="HW32">
        <v>1.8689</v>
      </c>
      <c r="HX32">
        <v>1.87039</v>
      </c>
      <c r="HY32">
        <v>0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0.539</v>
      </c>
      <c r="IM32">
        <v>0.1711</v>
      </c>
      <c r="IN32">
        <v>0.2733293791174444</v>
      </c>
      <c r="IO32">
        <v>0.0008355358253796512</v>
      </c>
      <c r="IP32">
        <v>-4.886686190924696E-07</v>
      </c>
      <c r="IQ32">
        <v>2.414133949906871E-11</v>
      </c>
      <c r="IR32">
        <v>-0.06279029043895908</v>
      </c>
      <c r="IS32">
        <v>-0.001004982055389802</v>
      </c>
      <c r="IT32">
        <v>0.0007271071577586355</v>
      </c>
      <c r="IU32">
        <v>-1.113211564567604E-05</v>
      </c>
      <c r="IV32">
        <v>10</v>
      </c>
      <c r="IW32">
        <v>2306</v>
      </c>
      <c r="IX32">
        <v>1</v>
      </c>
      <c r="IY32">
        <v>28</v>
      </c>
      <c r="IZ32">
        <v>186091.3</v>
      </c>
      <c r="JA32">
        <v>186091.4</v>
      </c>
      <c r="JB32">
        <v>1.03149</v>
      </c>
      <c r="JC32">
        <v>2.26318</v>
      </c>
      <c r="JD32">
        <v>1.39771</v>
      </c>
      <c r="JE32">
        <v>2.35718</v>
      </c>
      <c r="JF32">
        <v>1.49536</v>
      </c>
      <c r="JG32">
        <v>2.64893</v>
      </c>
      <c r="JH32">
        <v>35.5451</v>
      </c>
      <c r="JI32">
        <v>24.1488</v>
      </c>
      <c r="JJ32">
        <v>18</v>
      </c>
      <c r="JK32">
        <v>489.706</v>
      </c>
      <c r="JL32">
        <v>453.354</v>
      </c>
      <c r="JM32">
        <v>30.7796</v>
      </c>
      <c r="JN32">
        <v>28.9667</v>
      </c>
      <c r="JO32">
        <v>30.0002</v>
      </c>
      <c r="JP32">
        <v>28.7742</v>
      </c>
      <c r="JQ32">
        <v>28.6963</v>
      </c>
      <c r="JR32">
        <v>20.6483</v>
      </c>
      <c r="JS32">
        <v>27.4719</v>
      </c>
      <c r="JT32">
        <v>95.85899999999999</v>
      </c>
      <c r="JU32">
        <v>30.7801</v>
      </c>
      <c r="JV32">
        <v>420</v>
      </c>
      <c r="JW32">
        <v>23.6428</v>
      </c>
      <c r="JX32">
        <v>101.067</v>
      </c>
      <c r="JY32">
        <v>100.544</v>
      </c>
    </row>
    <row r="33" spans="1:285">
      <c r="A33">
        <v>17</v>
      </c>
      <c r="B33">
        <v>1758412907.1</v>
      </c>
      <c r="C33">
        <v>32</v>
      </c>
      <c r="D33" t="s">
        <v>460</v>
      </c>
      <c r="E33" t="s">
        <v>461</v>
      </c>
      <c r="F33">
        <v>5</v>
      </c>
      <c r="G33" t="s">
        <v>419</v>
      </c>
      <c r="H33" t="s">
        <v>420</v>
      </c>
      <c r="I33" t="s">
        <v>421</v>
      </c>
      <c r="J33">
        <v>1758412899.1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2.7</v>
      </c>
      <c r="DB33">
        <v>0.5</v>
      </c>
      <c r="DC33" t="s">
        <v>423</v>
      </c>
      <c r="DD33">
        <v>2</v>
      </c>
      <c r="DE33">
        <v>1758412899.1</v>
      </c>
      <c r="DF33">
        <v>419.9689166666667</v>
      </c>
      <c r="DG33">
        <v>419.9465833333334</v>
      </c>
      <c r="DH33">
        <v>23.69485</v>
      </c>
      <c r="DI33">
        <v>23.6204125</v>
      </c>
      <c r="DJ33">
        <v>419.429375</v>
      </c>
      <c r="DK33">
        <v>23.52383333333333</v>
      </c>
      <c r="DL33">
        <v>500.0025000000001</v>
      </c>
      <c r="DM33">
        <v>90.26221666666667</v>
      </c>
      <c r="DN33">
        <v>0.05454950416666667</v>
      </c>
      <c r="DO33">
        <v>30.08345416666667</v>
      </c>
      <c r="DP33">
        <v>29.99757083333334</v>
      </c>
      <c r="DQ33">
        <v>999.9</v>
      </c>
      <c r="DR33">
        <v>0</v>
      </c>
      <c r="DS33">
        <v>0</v>
      </c>
      <c r="DT33">
        <v>9999.012499999999</v>
      </c>
      <c r="DU33">
        <v>0</v>
      </c>
      <c r="DV33">
        <v>0.786906</v>
      </c>
      <c r="DW33">
        <v>0.02224351083333333</v>
      </c>
      <c r="DX33">
        <v>430.1615416666667</v>
      </c>
      <c r="DY33">
        <v>430.1059166666666</v>
      </c>
      <c r="DZ33">
        <v>0.07443094166666667</v>
      </c>
      <c r="EA33">
        <v>419.9465833333334</v>
      </c>
      <c r="EB33">
        <v>23.6204125</v>
      </c>
      <c r="EC33">
        <v>2.138749583333333</v>
      </c>
      <c r="ED33">
        <v>2.13203</v>
      </c>
      <c r="EE33">
        <v>18.51074583333333</v>
      </c>
      <c r="EF33">
        <v>18.4605375</v>
      </c>
      <c r="EG33">
        <v>0.00500097</v>
      </c>
      <c r="EH33">
        <v>0</v>
      </c>
      <c r="EI33">
        <v>0</v>
      </c>
      <c r="EJ33">
        <v>0</v>
      </c>
      <c r="EK33">
        <v>257.7208333333334</v>
      </c>
      <c r="EL33">
        <v>0.00500097</v>
      </c>
      <c r="EM33">
        <v>-7.504166666666667</v>
      </c>
      <c r="EN33">
        <v>-1.741666666666667</v>
      </c>
      <c r="EO33">
        <v>35.01270833333333</v>
      </c>
      <c r="EP33">
        <v>39.28620833333333</v>
      </c>
      <c r="EQ33">
        <v>36.96595833333333</v>
      </c>
      <c r="ER33">
        <v>39.20808333333333</v>
      </c>
      <c r="ES33">
        <v>37.38770833333333</v>
      </c>
      <c r="ET33">
        <v>0</v>
      </c>
      <c r="EU33">
        <v>0</v>
      </c>
      <c r="EV33">
        <v>0</v>
      </c>
      <c r="EW33">
        <v>1758412907</v>
      </c>
      <c r="EX33">
        <v>0</v>
      </c>
      <c r="EY33">
        <v>258.316</v>
      </c>
      <c r="EZ33">
        <v>-8.469230692603389</v>
      </c>
      <c r="FA33">
        <v>-17.05384607604269</v>
      </c>
      <c r="FB33">
        <v>-9.032</v>
      </c>
      <c r="FC33">
        <v>15</v>
      </c>
      <c r="FD33">
        <v>0</v>
      </c>
      <c r="FE33" t="s">
        <v>424</v>
      </c>
      <c r="FF33">
        <v>1747247426.5</v>
      </c>
      <c r="FG33">
        <v>1747247420.5</v>
      </c>
      <c r="FH33">
        <v>0</v>
      </c>
      <c r="FI33">
        <v>1.027</v>
      </c>
      <c r="FJ33">
        <v>0.031</v>
      </c>
      <c r="FK33">
        <v>0.02</v>
      </c>
      <c r="FL33">
        <v>0.05</v>
      </c>
      <c r="FM33">
        <v>420</v>
      </c>
      <c r="FN33">
        <v>16</v>
      </c>
      <c r="FO33">
        <v>0.01</v>
      </c>
      <c r="FP33">
        <v>0.1</v>
      </c>
      <c r="FQ33">
        <v>0.0224395835</v>
      </c>
      <c r="FR33">
        <v>-0.002464479399624828</v>
      </c>
      <c r="FS33">
        <v>0.03082726324123515</v>
      </c>
      <c r="FT33">
        <v>1</v>
      </c>
      <c r="FU33">
        <v>257.735294117647</v>
      </c>
      <c r="FV33">
        <v>4.562261340684223</v>
      </c>
      <c r="FW33">
        <v>6.767651532580268</v>
      </c>
      <c r="FX33">
        <v>-1</v>
      </c>
      <c r="FY33">
        <v>0.07441405999999999</v>
      </c>
      <c r="FZ33">
        <v>0.0007964217636021232</v>
      </c>
      <c r="GA33">
        <v>0.0007668588031052381</v>
      </c>
      <c r="GB33">
        <v>1</v>
      </c>
      <c r="GC33">
        <v>2</v>
      </c>
      <c r="GD33">
        <v>2</v>
      </c>
      <c r="GE33" t="s">
        <v>425</v>
      </c>
      <c r="GF33">
        <v>3.13649</v>
      </c>
      <c r="GG33">
        <v>2.71461</v>
      </c>
      <c r="GH33">
        <v>0.093636</v>
      </c>
      <c r="GI33">
        <v>0.092835</v>
      </c>
      <c r="GJ33">
        <v>0.104996</v>
      </c>
      <c r="GK33">
        <v>0.103549</v>
      </c>
      <c r="GL33">
        <v>28827.1</v>
      </c>
      <c r="GM33">
        <v>28888.6</v>
      </c>
      <c r="GN33">
        <v>29568</v>
      </c>
      <c r="GO33">
        <v>29430</v>
      </c>
      <c r="GP33">
        <v>34971.8</v>
      </c>
      <c r="GQ33">
        <v>34941.8</v>
      </c>
      <c r="GR33">
        <v>41617.5</v>
      </c>
      <c r="GS33">
        <v>41812.1</v>
      </c>
      <c r="GT33">
        <v>1.9207</v>
      </c>
      <c r="GU33">
        <v>1.87878</v>
      </c>
      <c r="GV33">
        <v>0.0879392</v>
      </c>
      <c r="GW33">
        <v>0</v>
      </c>
      <c r="GX33">
        <v>28.5629</v>
      </c>
      <c r="GY33">
        <v>999.9</v>
      </c>
      <c r="GZ33">
        <v>60.4</v>
      </c>
      <c r="HA33">
        <v>30.3</v>
      </c>
      <c r="HB33">
        <v>29.0051</v>
      </c>
      <c r="HC33">
        <v>62.0641</v>
      </c>
      <c r="HD33">
        <v>27.9207</v>
      </c>
      <c r="HE33">
        <v>1</v>
      </c>
      <c r="HF33">
        <v>0.108293</v>
      </c>
      <c r="HG33">
        <v>-1.45142</v>
      </c>
      <c r="HH33">
        <v>20.3541</v>
      </c>
      <c r="HI33">
        <v>5.22762</v>
      </c>
      <c r="HJ33">
        <v>12.0155</v>
      </c>
      <c r="HK33">
        <v>4.99135</v>
      </c>
      <c r="HL33">
        <v>3.28905</v>
      </c>
      <c r="HM33">
        <v>9999</v>
      </c>
      <c r="HN33">
        <v>9999</v>
      </c>
      <c r="HO33">
        <v>9999</v>
      </c>
      <c r="HP33">
        <v>999.9</v>
      </c>
      <c r="HQ33">
        <v>1.86752</v>
      </c>
      <c r="HR33">
        <v>1.86661</v>
      </c>
      <c r="HS33">
        <v>1.86598</v>
      </c>
      <c r="HT33">
        <v>1.86596</v>
      </c>
      <c r="HU33">
        <v>1.86782</v>
      </c>
      <c r="HV33">
        <v>1.87027</v>
      </c>
      <c r="HW33">
        <v>1.8689</v>
      </c>
      <c r="HX33">
        <v>1.87041</v>
      </c>
      <c r="HY33">
        <v>0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0.54</v>
      </c>
      <c r="IM33">
        <v>0.1711</v>
      </c>
      <c r="IN33">
        <v>0.2733293791174444</v>
      </c>
      <c r="IO33">
        <v>0.0008355358253796512</v>
      </c>
      <c r="IP33">
        <v>-4.886686190924696E-07</v>
      </c>
      <c r="IQ33">
        <v>2.414133949906871E-11</v>
      </c>
      <c r="IR33">
        <v>-0.06279029043895908</v>
      </c>
      <c r="IS33">
        <v>-0.001004982055389802</v>
      </c>
      <c r="IT33">
        <v>0.0007271071577586355</v>
      </c>
      <c r="IU33">
        <v>-1.113211564567604E-05</v>
      </c>
      <c r="IV33">
        <v>10</v>
      </c>
      <c r="IW33">
        <v>2306</v>
      </c>
      <c r="IX33">
        <v>1</v>
      </c>
      <c r="IY33">
        <v>28</v>
      </c>
      <c r="IZ33">
        <v>186091.3</v>
      </c>
      <c r="JA33">
        <v>186091.4</v>
      </c>
      <c r="JB33">
        <v>1.03149</v>
      </c>
      <c r="JC33">
        <v>2.26196</v>
      </c>
      <c r="JD33">
        <v>1.39648</v>
      </c>
      <c r="JE33">
        <v>2.35596</v>
      </c>
      <c r="JF33">
        <v>1.49536</v>
      </c>
      <c r="JG33">
        <v>2.65869</v>
      </c>
      <c r="JH33">
        <v>35.5683</v>
      </c>
      <c r="JI33">
        <v>24.1488</v>
      </c>
      <c r="JJ33">
        <v>18</v>
      </c>
      <c r="JK33">
        <v>489.659</v>
      </c>
      <c r="JL33">
        <v>453.072</v>
      </c>
      <c r="JM33">
        <v>30.7805</v>
      </c>
      <c r="JN33">
        <v>28.9667</v>
      </c>
      <c r="JO33">
        <v>30.0002</v>
      </c>
      <c r="JP33">
        <v>28.7742</v>
      </c>
      <c r="JQ33">
        <v>28.6963</v>
      </c>
      <c r="JR33">
        <v>20.649</v>
      </c>
      <c r="JS33">
        <v>27.4719</v>
      </c>
      <c r="JT33">
        <v>95.85899999999999</v>
      </c>
      <c r="JU33">
        <v>30.782</v>
      </c>
      <c r="JV33">
        <v>420</v>
      </c>
      <c r="JW33">
        <v>23.6428</v>
      </c>
      <c r="JX33">
        <v>101.068</v>
      </c>
      <c r="JY33">
        <v>100.544</v>
      </c>
    </row>
    <row r="34" spans="1:285">
      <c r="A34">
        <v>18</v>
      </c>
      <c r="B34">
        <v>1758412909.1</v>
      </c>
      <c r="C34">
        <v>34</v>
      </c>
      <c r="D34" t="s">
        <v>462</v>
      </c>
      <c r="E34" t="s">
        <v>463</v>
      </c>
      <c r="F34">
        <v>5</v>
      </c>
      <c r="G34" t="s">
        <v>419</v>
      </c>
      <c r="H34" t="s">
        <v>420</v>
      </c>
      <c r="I34" t="s">
        <v>421</v>
      </c>
      <c r="J34">
        <v>1758412901.1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2.7</v>
      </c>
      <c r="DB34">
        <v>0.5</v>
      </c>
      <c r="DC34" t="s">
        <v>423</v>
      </c>
      <c r="DD34">
        <v>2</v>
      </c>
      <c r="DE34">
        <v>1758412901.1</v>
      </c>
      <c r="DF34">
        <v>419.9727916666666</v>
      </c>
      <c r="DG34">
        <v>419.9490000000001</v>
      </c>
      <c r="DH34">
        <v>23.69545833333333</v>
      </c>
      <c r="DI34">
        <v>23.62087916666667</v>
      </c>
      <c r="DJ34">
        <v>419.4332916666667</v>
      </c>
      <c r="DK34">
        <v>23.52442916666667</v>
      </c>
      <c r="DL34">
        <v>500.007625</v>
      </c>
      <c r="DM34">
        <v>90.26195416666667</v>
      </c>
      <c r="DN34">
        <v>0.05449858749999999</v>
      </c>
      <c r="DO34">
        <v>30.0853</v>
      </c>
      <c r="DP34">
        <v>29.99814166666667</v>
      </c>
      <c r="DQ34">
        <v>999.9</v>
      </c>
      <c r="DR34">
        <v>0</v>
      </c>
      <c r="DS34">
        <v>0</v>
      </c>
      <c r="DT34">
        <v>9998.282083333334</v>
      </c>
      <c r="DU34">
        <v>0</v>
      </c>
      <c r="DV34">
        <v>0.786906</v>
      </c>
      <c r="DW34">
        <v>0.02373505666666667</v>
      </c>
      <c r="DX34">
        <v>430.1657916666666</v>
      </c>
      <c r="DY34">
        <v>430.1085833333333</v>
      </c>
      <c r="DZ34">
        <v>0.07457065416666667</v>
      </c>
      <c r="EA34">
        <v>419.9490000000001</v>
      </c>
      <c r="EB34">
        <v>23.62087916666667</v>
      </c>
      <c r="EC34">
        <v>2.138797916666666</v>
      </c>
      <c r="ED34">
        <v>2.13206625</v>
      </c>
      <c r="EE34">
        <v>18.51110416666667</v>
      </c>
      <c r="EF34">
        <v>18.46080416666667</v>
      </c>
      <c r="EG34">
        <v>0.00500097</v>
      </c>
      <c r="EH34">
        <v>0</v>
      </c>
      <c r="EI34">
        <v>0</v>
      </c>
      <c r="EJ34">
        <v>0</v>
      </c>
      <c r="EK34">
        <v>258.1583333333334</v>
      </c>
      <c r="EL34">
        <v>0.00500097</v>
      </c>
      <c r="EM34">
        <v>-6.929166666666666</v>
      </c>
      <c r="EN34">
        <v>-1.8125</v>
      </c>
      <c r="EO34">
        <v>35.02833333333333</v>
      </c>
      <c r="EP34">
        <v>39.33308333333333</v>
      </c>
      <c r="EQ34">
        <v>36.98933333333333</v>
      </c>
      <c r="ER34">
        <v>39.26533333333333</v>
      </c>
      <c r="ES34">
        <v>37.41120833333333</v>
      </c>
      <c r="ET34">
        <v>0</v>
      </c>
      <c r="EU34">
        <v>0</v>
      </c>
      <c r="EV34">
        <v>0</v>
      </c>
      <c r="EW34">
        <v>1758412908.8</v>
      </c>
      <c r="EX34">
        <v>0</v>
      </c>
      <c r="EY34">
        <v>259.1846153846154</v>
      </c>
      <c r="EZ34">
        <v>-4.485470082953654</v>
      </c>
      <c r="FA34">
        <v>-8.724786171276905</v>
      </c>
      <c r="FB34">
        <v>-9.069230769230769</v>
      </c>
      <c r="FC34">
        <v>15</v>
      </c>
      <c r="FD34">
        <v>0</v>
      </c>
      <c r="FE34" t="s">
        <v>424</v>
      </c>
      <c r="FF34">
        <v>1747247426.5</v>
      </c>
      <c r="FG34">
        <v>1747247420.5</v>
      </c>
      <c r="FH34">
        <v>0</v>
      </c>
      <c r="FI34">
        <v>1.027</v>
      </c>
      <c r="FJ34">
        <v>0.031</v>
      </c>
      <c r="FK34">
        <v>0.02</v>
      </c>
      <c r="FL34">
        <v>0.05</v>
      </c>
      <c r="FM34">
        <v>420</v>
      </c>
      <c r="FN34">
        <v>16</v>
      </c>
      <c r="FO34">
        <v>0.01</v>
      </c>
      <c r="FP34">
        <v>0.1</v>
      </c>
      <c r="FQ34">
        <v>0.03073567731707317</v>
      </c>
      <c r="FR34">
        <v>0.02760299770034847</v>
      </c>
      <c r="FS34">
        <v>0.03224312545225545</v>
      </c>
      <c r="FT34">
        <v>1</v>
      </c>
      <c r="FU34">
        <v>258.1764705882353</v>
      </c>
      <c r="FV34">
        <v>2.508785396673952</v>
      </c>
      <c r="FW34">
        <v>6.731098102159833</v>
      </c>
      <c r="FX34">
        <v>-1</v>
      </c>
      <c r="FY34">
        <v>0.0744306487804878</v>
      </c>
      <c r="FZ34">
        <v>0.001704589547038285</v>
      </c>
      <c r="GA34">
        <v>0.0007595234128673279</v>
      </c>
      <c r="GB34">
        <v>1</v>
      </c>
      <c r="GC34">
        <v>2</v>
      </c>
      <c r="GD34">
        <v>2</v>
      </c>
      <c r="GE34" t="s">
        <v>425</v>
      </c>
      <c r="GF34">
        <v>3.13637</v>
      </c>
      <c r="GG34">
        <v>2.7144</v>
      </c>
      <c r="GH34">
        <v>0.0936375</v>
      </c>
      <c r="GI34">
        <v>0.092838</v>
      </c>
      <c r="GJ34">
        <v>0.104997</v>
      </c>
      <c r="GK34">
        <v>0.103548</v>
      </c>
      <c r="GL34">
        <v>28827.2</v>
      </c>
      <c r="GM34">
        <v>28888.4</v>
      </c>
      <c r="GN34">
        <v>29568.2</v>
      </c>
      <c r="GO34">
        <v>29429.9</v>
      </c>
      <c r="GP34">
        <v>34971.9</v>
      </c>
      <c r="GQ34">
        <v>34941.8</v>
      </c>
      <c r="GR34">
        <v>41617.7</v>
      </c>
      <c r="GS34">
        <v>41812.1</v>
      </c>
      <c r="GT34">
        <v>1.92062</v>
      </c>
      <c r="GU34">
        <v>1.87875</v>
      </c>
      <c r="GV34">
        <v>0.0886768</v>
      </c>
      <c r="GW34">
        <v>0</v>
      </c>
      <c r="GX34">
        <v>28.5629</v>
      </c>
      <c r="GY34">
        <v>999.9</v>
      </c>
      <c r="GZ34">
        <v>60.4</v>
      </c>
      <c r="HA34">
        <v>30.3</v>
      </c>
      <c r="HB34">
        <v>29.0063</v>
      </c>
      <c r="HC34">
        <v>62.0741</v>
      </c>
      <c r="HD34">
        <v>27.8245</v>
      </c>
      <c r="HE34">
        <v>1</v>
      </c>
      <c r="HF34">
        <v>0.108275</v>
      </c>
      <c r="HG34">
        <v>-1.45263</v>
      </c>
      <c r="HH34">
        <v>20.3541</v>
      </c>
      <c r="HI34">
        <v>5.22777</v>
      </c>
      <c r="HJ34">
        <v>12.0156</v>
      </c>
      <c r="HK34">
        <v>4.99145</v>
      </c>
      <c r="HL34">
        <v>3.28913</v>
      </c>
      <c r="HM34">
        <v>9999</v>
      </c>
      <c r="HN34">
        <v>9999</v>
      </c>
      <c r="HO34">
        <v>9999</v>
      </c>
      <c r="HP34">
        <v>999.9</v>
      </c>
      <c r="HQ34">
        <v>1.86752</v>
      </c>
      <c r="HR34">
        <v>1.86661</v>
      </c>
      <c r="HS34">
        <v>1.86599</v>
      </c>
      <c r="HT34">
        <v>1.86595</v>
      </c>
      <c r="HU34">
        <v>1.86781</v>
      </c>
      <c r="HV34">
        <v>1.87027</v>
      </c>
      <c r="HW34">
        <v>1.86889</v>
      </c>
      <c r="HX34">
        <v>1.8704</v>
      </c>
      <c r="HY34">
        <v>0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0.54</v>
      </c>
      <c r="IM34">
        <v>0.171</v>
      </c>
      <c r="IN34">
        <v>0.2733293791174444</v>
      </c>
      <c r="IO34">
        <v>0.0008355358253796512</v>
      </c>
      <c r="IP34">
        <v>-4.886686190924696E-07</v>
      </c>
      <c r="IQ34">
        <v>2.414133949906871E-11</v>
      </c>
      <c r="IR34">
        <v>-0.06279029043895908</v>
      </c>
      <c r="IS34">
        <v>-0.001004982055389802</v>
      </c>
      <c r="IT34">
        <v>0.0007271071577586355</v>
      </c>
      <c r="IU34">
        <v>-1.113211564567604E-05</v>
      </c>
      <c r="IV34">
        <v>10</v>
      </c>
      <c r="IW34">
        <v>2306</v>
      </c>
      <c r="IX34">
        <v>1</v>
      </c>
      <c r="IY34">
        <v>28</v>
      </c>
      <c r="IZ34">
        <v>186091.4</v>
      </c>
      <c r="JA34">
        <v>186091.5</v>
      </c>
      <c r="JB34">
        <v>1.03149</v>
      </c>
      <c r="JC34">
        <v>2.2522</v>
      </c>
      <c r="JD34">
        <v>1.39648</v>
      </c>
      <c r="JE34">
        <v>2.35718</v>
      </c>
      <c r="JF34">
        <v>1.49536</v>
      </c>
      <c r="JG34">
        <v>2.7063</v>
      </c>
      <c r="JH34">
        <v>35.5683</v>
      </c>
      <c r="JI34">
        <v>24.1575</v>
      </c>
      <c r="JJ34">
        <v>18</v>
      </c>
      <c r="JK34">
        <v>489.611</v>
      </c>
      <c r="JL34">
        <v>453.056</v>
      </c>
      <c r="JM34">
        <v>30.7811</v>
      </c>
      <c r="JN34">
        <v>28.9668</v>
      </c>
      <c r="JO34">
        <v>30.0002</v>
      </c>
      <c r="JP34">
        <v>28.7742</v>
      </c>
      <c r="JQ34">
        <v>28.6963</v>
      </c>
      <c r="JR34">
        <v>20.6494</v>
      </c>
      <c r="JS34">
        <v>27.4719</v>
      </c>
      <c r="JT34">
        <v>95.85899999999999</v>
      </c>
      <c r="JU34">
        <v>30.782</v>
      </c>
      <c r="JV34">
        <v>420</v>
      </c>
      <c r="JW34">
        <v>23.6428</v>
      </c>
      <c r="JX34">
        <v>101.069</v>
      </c>
      <c r="JY34">
        <v>100.543</v>
      </c>
    </row>
    <row r="35" spans="1:285">
      <c r="A35">
        <v>19</v>
      </c>
      <c r="B35">
        <v>1758412911.1</v>
      </c>
      <c r="C35">
        <v>36</v>
      </c>
      <c r="D35" t="s">
        <v>464</v>
      </c>
      <c r="E35" t="s">
        <v>465</v>
      </c>
      <c r="F35">
        <v>5</v>
      </c>
      <c r="G35" t="s">
        <v>419</v>
      </c>
      <c r="H35" t="s">
        <v>420</v>
      </c>
      <c r="I35" t="s">
        <v>421</v>
      </c>
      <c r="J35">
        <v>1758412903.1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2.7</v>
      </c>
      <c r="DB35">
        <v>0.5</v>
      </c>
      <c r="DC35" t="s">
        <v>423</v>
      </c>
      <c r="DD35">
        <v>2</v>
      </c>
      <c r="DE35">
        <v>1758412903.1</v>
      </c>
      <c r="DF35">
        <v>419.975375</v>
      </c>
      <c r="DG35">
        <v>419.9463333333334</v>
      </c>
      <c r="DH35">
        <v>23.69594166666667</v>
      </c>
      <c r="DI35">
        <v>23.62125833333333</v>
      </c>
      <c r="DJ35">
        <v>419.4359166666666</v>
      </c>
      <c r="DK35">
        <v>23.5249</v>
      </c>
      <c r="DL35">
        <v>500.0056666666666</v>
      </c>
      <c r="DM35">
        <v>90.26167500000001</v>
      </c>
      <c r="DN35">
        <v>0.054445375</v>
      </c>
      <c r="DO35">
        <v>30.08689583333333</v>
      </c>
      <c r="DP35">
        <v>29.99935833333333</v>
      </c>
      <c r="DQ35">
        <v>999.9</v>
      </c>
      <c r="DR35">
        <v>0</v>
      </c>
      <c r="DS35">
        <v>0</v>
      </c>
      <c r="DT35">
        <v>9997.477916666665</v>
      </c>
      <c r="DU35">
        <v>0</v>
      </c>
      <c r="DV35">
        <v>0.786906</v>
      </c>
      <c r="DW35">
        <v>0.02905147583333334</v>
      </c>
      <c r="DX35">
        <v>430.1686666666666</v>
      </c>
      <c r="DY35">
        <v>430.106</v>
      </c>
      <c r="DZ35">
        <v>0.07466920416666667</v>
      </c>
      <c r="EA35">
        <v>419.9463333333334</v>
      </c>
      <c r="EB35">
        <v>23.62125833333333</v>
      </c>
      <c r="EC35">
        <v>2.138834166666667</v>
      </c>
      <c r="ED35">
        <v>2.13209375</v>
      </c>
      <c r="EE35">
        <v>18.51137916666667</v>
      </c>
      <c r="EF35">
        <v>18.46101666666667</v>
      </c>
      <c r="EG35">
        <v>0.00500097</v>
      </c>
      <c r="EH35">
        <v>0</v>
      </c>
      <c r="EI35">
        <v>0</v>
      </c>
      <c r="EJ35">
        <v>0</v>
      </c>
      <c r="EK35">
        <v>258.8041666666667</v>
      </c>
      <c r="EL35">
        <v>0.00500097</v>
      </c>
      <c r="EM35">
        <v>-7.470833333333334</v>
      </c>
      <c r="EN35">
        <v>-1.908333333333333</v>
      </c>
      <c r="EO35">
        <v>35.04395833333333</v>
      </c>
      <c r="EP35">
        <v>39.37995833333333</v>
      </c>
      <c r="EQ35">
        <v>37.010125</v>
      </c>
      <c r="ER35">
        <v>39.32266666666666</v>
      </c>
      <c r="ES35">
        <v>37.43729166666666</v>
      </c>
      <c r="ET35">
        <v>0</v>
      </c>
      <c r="EU35">
        <v>0</v>
      </c>
      <c r="EV35">
        <v>0</v>
      </c>
      <c r="EW35">
        <v>1758412911.2</v>
      </c>
      <c r="EX35">
        <v>0</v>
      </c>
      <c r="EY35">
        <v>259.6576923076923</v>
      </c>
      <c r="EZ35">
        <v>11.94871787225917</v>
      </c>
      <c r="FA35">
        <v>-19.97264914787931</v>
      </c>
      <c r="FB35">
        <v>-9.86153846153846</v>
      </c>
      <c r="FC35">
        <v>15</v>
      </c>
      <c r="FD35">
        <v>0</v>
      </c>
      <c r="FE35" t="s">
        <v>424</v>
      </c>
      <c r="FF35">
        <v>1747247426.5</v>
      </c>
      <c r="FG35">
        <v>1747247420.5</v>
      </c>
      <c r="FH35">
        <v>0</v>
      </c>
      <c r="FI35">
        <v>1.027</v>
      </c>
      <c r="FJ35">
        <v>0.031</v>
      </c>
      <c r="FK35">
        <v>0.02</v>
      </c>
      <c r="FL35">
        <v>0.05</v>
      </c>
      <c r="FM35">
        <v>420</v>
      </c>
      <c r="FN35">
        <v>16</v>
      </c>
      <c r="FO35">
        <v>0.01</v>
      </c>
      <c r="FP35">
        <v>0.1</v>
      </c>
      <c r="FQ35">
        <v>0.03065491675</v>
      </c>
      <c r="FR35">
        <v>0.08004496761726079</v>
      </c>
      <c r="FS35">
        <v>0.03248923826107157</v>
      </c>
      <c r="FT35">
        <v>1</v>
      </c>
      <c r="FU35">
        <v>258.8558823529411</v>
      </c>
      <c r="FV35">
        <v>10.11611927934049</v>
      </c>
      <c r="FW35">
        <v>6.918312918133874</v>
      </c>
      <c r="FX35">
        <v>-1</v>
      </c>
      <c r="FY35">
        <v>0.0744659875</v>
      </c>
      <c r="FZ35">
        <v>0.003602288555346932</v>
      </c>
      <c r="GA35">
        <v>0.0007853526816620342</v>
      </c>
      <c r="GB35">
        <v>1</v>
      </c>
      <c r="GC35">
        <v>2</v>
      </c>
      <c r="GD35">
        <v>2</v>
      </c>
      <c r="GE35" t="s">
        <v>425</v>
      </c>
      <c r="GF35">
        <v>3.13642</v>
      </c>
      <c r="GG35">
        <v>2.71444</v>
      </c>
      <c r="GH35">
        <v>0.0936307</v>
      </c>
      <c r="GI35">
        <v>0.09284480000000001</v>
      </c>
      <c r="GJ35">
        <v>0.104999</v>
      </c>
      <c r="GK35">
        <v>0.103548</v>
      </c>
      <c r="GL35">
        <v>28826.9</v>
      </c>
      <c r="GM35">
        <v>28888</v>
      </c>
      <c r="GN35">
        <v>29567.6</v>
      </c>
      <c r="GO35">
        <v>29429.8</v>
      </c>
      <c r="GP35">
        <v>34971.5</v>
      </c>
      <c r="GQ35">
        <v>34941.6</v>
      </c>
      <c r="GR35">
        <v>41617.3</v>
      </c>
      <c r="GS35">
        <v>41811.9</v>
      </c>
      <c r="GT35">
        <v>1.9208</v>
      </c>
      <c r="GU35">
        <v>1.87892</v>
      </c>
      <c r="GV35">
        <v>0.089027</v>
      </c>
      <c r="GW35">
        <v>0</v>
      </c>
      <c r="GX35">
        <v>28.5635</v>
      </c>
      <c r="GY35">
        <v>999.9</v>
      </c>
      <c r="GZ35">
        <v>60.4</v>
      </c>
      <c r="HA35">
        <v>30.3</v>
      </c>
      <c r="HB35">
        <v>29.0074</v>
      </c>
      <c r="HC35">
        <v>61.9941</v>
      </c>
      <c r="HD35">
        <v>27.7885</v>
      </c>
      <c r="HE35">
        <v>1</v>
      </c>
      <c r="HF35">
        <v>0.108453</v>
      </c>
      <c r="HG35">
        <v>-1.45401</v>
      </c>
      <c r="HH35">
        <v>20.3539</v>
      </c>
      <c r="HI35">
        <v>5.22792</v>
      </c>
      <c r="HJ35">
        <v>12.0158</v>
      </c>
      <c r="HK35">
        <v>4.9915</v>
      </c>
      <c r="HL35">
        <v>3.28913</v>
      </c>
      <c r="HM35">
        <v>9999</v>
      </c>
      <c r="HN35">
        <v>9999</v>
      </c>
      <c r="HO35">
        <v>9999</v>
      </c>
      <c r="HP35">
        <v>999.9</v>
      </c>
      <c r="HQ35">
        <v>1.86752</v>
      </c>
      <c r="HR35">
        <v>1.86661</v>
      </c>
      <c r="HS35">
        <v>1.866</v>
      </c>
      <c r="HT35">
        <v>1.86595</v>
      </c>
      <c r="HU35">
        <v>1.8678</v>
      </c>
      <c r="HV35">
        <v>1.87026</v>
      </c>
      <c r="HW35">
        <v>1.86888</v>
      </c>
      <c r="HX35">
        <v>1.8704</v>
      </c>
      <c r="HY35">
        <v>0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0.539</v>
      </c>
      <c r="IM35">
        <v>0.1711</v>
      </c>
      <c r="IN35">
        <v>0.2733293791174444</v>
      </c>
      <c r="IO35">
        <v>0.0008355358253796512</v>
      </c>
      <c r="IP35">
        <v>-4.886686190924696E-07</v>
      </c>
      <c r="IQ35">
        <v>2.414133949906871E-11</v>
      </c>
      <c r="IR35">
        <v>-0.06279029043895908</v>
      </c>
      <c r="IS35">
        <v>-0.001004982055389802</v>
      </c>
      <c r="IT35">
        <v>0.0007271071577586355</v>
      </c>
      <c r="IU35">
        <v>-1.113211564567604E-05</v>
      </c>
      <c r="IV35">
        <v>10</v>
      </c>
      <c r="IW35">
        <v>2306</v>
      </c>
      <c r="IX35">
        <v>1</v>
      </c>
      <c r="IY35">
        <v>28</v>
      </c>
      <c r="IZ35">
        <v>186091.4</v>
      </c>
      <c r="JA35">
        <v>186091.5</v>
      </c>
      <c r="JB35">
        <v>1.03149</v>
      </c>
      <c r="JC35">
        <v>2.27173</v>
      </c>
      <c r="JD35">
        <v>1.39648</v>
      </c>
      <c r="JE35">
        <v>2.3584</v>
      </c>
      <c r="JF35">
        <v>1.49536</v>
      </c>
      <c r="JG35">
        <v>2.56592</v>
      </c>
      <c r="JH35">
        <v>35.5451</v>
      </c>
      <c r="JI35">
        <v>24.1488</v>
      </c>
      <c r="JJ35">
        <v>18</v>
      </c>
      <c r="JK35">
        <v>489.727</v>
      </c>
      <c r="JL35">
        <v>453.17</v>
      </c>
      <c r="JM35">
        <v>30.7819</v>
      </c>
      <c r="JN35">
        <v>28.968</v>
      </c>
      <c r="JO35">
        <v>30.0001</v>
      </c>
      <c r="JP35">
        <v>28.775</v>
      </c>
      <c r="JQ35">
        <v>28.6969</v>
      </c>
      <c r="JR35">
        <v>20.6496</v>
      </c>
      <c r="JS35">
        <v>27.4719</v>
      </c>
      <c r="JT35">
        <v>95.85899999999999</v>
      </c>
      <c r="JU35">
        <v>30.782</v>
      </c>
      <c r="JV35">
        <v>420</v>
      </c>
      <c r="JW35">
        <v>23.6428</v>
      </c>
      <c r="JX35">
        <v>101.068</v>
      </c>
      <c r="JY35">
        <v>100.543</v>
      </c>
    </row>
    <row r="36" spans="1:285">
      <c r="A36">
        <v>20</v>
      </c>
      <c r="B36">
        <v>1758412913.1</v>
      </c>
      <c r="C36">
        <v>38</v>
      </c>
      <c r="D36" t="s">
        <v>466</v>
      </c>
      <c r="E36" t="s">
        <v>467</v>
      </c>
      <c r="F36">
        <v>5</v>
      </c>
      <c r="G36" t="s">
        <v>419</v>
      </c>
      <c r="H36" t="s">
        <v>420</v>
      </c>
      <c r="I36" t="s">
        <v>421</v>
      </c>
      <c r="J36">
        <v>1758412905.1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2.7</v>
      </c>
      <c r="DB36">
        <v>0.5</v>
      </c>
      <c r="DC36" t="s">
        <v>423</v>
      </c>
      <c r="DD36">
        <v>2</v>
      </c>
      <c r="DE36">
        <v>1758412905.1</v>
      </c>
      <c r="DF36">
        <v>419.9716666666666</v>
      </c>
      <c r="DG36">
        <v>419.9437916666668</v>
      </c>
      <c r="DH36">
        <v>23.69632083333333</v>
      </c>
      <c r="DI36">
        <v>23.62155</v>
      </c>
      <c r="DJ36">
        <v>419.4322916666667</v>
      </c>
      <c r="DK36">
        <v>23.52527916666666</v>
      </c>
      <c r="DL36">
        <v>499.9995833333332</v>
      </c>
      <c r="DM36">
        <v>90.26153749999999</v>
      </c>
      <c r="DN36">
        <v>0.05440955833333333</v>
      </c>
      <c r="DO36">
        <v>30.08831666666667</v>
      </c>
      <c r="DP36">
        <v>30.00094166666667</v>
      </c>
      <c r="DQ36">
        <v>999.9</v>
      </c>
      <c r="DR36">
        <v>0</v>
      </c>
      <c r="DS36">
        <v>0</v>
      </c>
      <c r="DT36">
        <v>9997.63625</v>
      </c>
      <c r="DU36">
        <v>0</v>
      </c>
      <c r="DV36">
        <v>0.786906</v>
      </c>
      <c r="DW36">
        <v>0.02795284</v>
      </c>
      <c r="DX36">
        <v>430.1650833333333</v>
      </c>
      <c r="DY36">
        <v>430.1035416666667</v>
      </c>
      <c r="DZ36">
        <v>0.07476257916666666</v>
      </c>
      <c r="EA36">
        <v>419.9437916666668</v>
      </c>
      <c r="EB36">
        <v>23.62155</v>
      </c>
      <c r="EC36">
        <v>2.138865833333333</v>
      </c>
      <c r="ED36">
        <v>2.132117083333334</v>
      </c>
      <c r="EE36">
        <v>18.51161666666667</v>
      </c>
      <c r="EF36">
        <v>18.4611875</v>
      </c>
      <c r="EG36">
        <v>0.00500097</v>
      </c>
      <c r="EH36">
        <v>0</v>
      </c>
      <c r="EI36">
        <v>0</v>
      </c>
      <c r="EJ36">
        <v>0</v>
      </c>
      <c r="EK36">
        <v>259.9125</v>
      </c>
      <c r="EL36">
        <v>0.00500097</v>
      </c>
      <c r="EM36">
        <v>-9.637499999999999</v>
      </c>
      <c r="EN36">
        <v>-2.05</v>
      </c>
      <c r="EO36">
        <v>35.05958333333333</v>
      </c>
      <c r="EP36">
        <v>39.42420833333333</v>
      </c>
      <c r="EQ36">
        <v>37.03362499999999</v>
      </c>
      <c r="ER36">
        <v>39.37991666666667</v>
      </c>
      <c r="ES36">
        <v>37.46066666666667</v>
      </c>
      <c r="ET36">
        <v>0</v>
      </c>
      <c r="EU36">
        <v>0</v>
      </c>
      <c r="EV36">
        <v>0</v>
      </c>
      <c r="EW36">
        <v>1758412913</v>
      </c>
      <c r="EX36">
        <v>0</v>
      </c>
      <c r="EY36">
        <v>259.508</v>
      </c>
      <c r="EZ36">
        <v>7.415384387921096</v>
      </c>
      <c r="FA36">
        <v>-12.42307600356651</v>
      </c>
      <c r="FB36">
        <v>-10.308</v>
      </c>
      <c r="FC36">
        <v>15</v>
      </c>
      <c r="FD36">
        <v>0</v>
      </c>
      <c r="FE36" t="s">
        <v>424</v>
      </c>
      <c r="FF36">
        <v>1747247426.5</v>
      </c>
      <c r="FG36">
        <v>1747247420.5</v>
      </c>
      <c r="FH36">
        <v>0</v>
      </c>
      <c r="FI36">
        <v>1.027</v>
      </c>
      <c r="FJ36">
        <v>0.031</v>
      </c>
      <c r="FK36">
        <v>0.02</v>
      </c>
      <c r="FL36">
        <v>0.05</v>
      </c>
      <c r="FM36">
        <v>420</v>
      </c>
      <c r="FN36">
        <v>16</v>
      </c>
      <c r="FO36">
        <v>0.01</v>
      </c>
      <c r="FP36">
        <v>0.1</v>
      </c>
      <c r="FQ36">
        <v>0.02024432756097561</v>
      </c>
      <c r="FR36">
        <v>0.07294744160278743</v>
      </c>
      <c r="FS36">
        <v>0.03108163668246024</v>
      </c>
      <c r="FT36">
        <v>1</v>
      </c>
      <c r="FU36">
        <v>259.05</v>
      </c>
      <c r="FV36">
        <v>4.209320035947539</v>
      </c>
      <c r="FW36">
        <v>6.717240767563109</v>
      </c>
      <c r="FX36">
        <v>-1</v>
      </c>
      <c r="FY36">
        <v>0.07476522439024388</v>
      </c>
      <c r="FZ36">
        <v>0.004613452264808349</v>
      </c>
      <c r="GA36">
        <v>0.0008719743419755259</v>
      </c>
      <c r="GB36">
        <v>1</v>
      </c>
      <c r="GC36">
        <v>2</v>
      </c>
      <c r="GD36">
        <v>2</v>
      </c>
      <c r="GE36" t="s">
        <v>425</v>
      </c>
      <c r="GF36">
        <v>3.13643</v>
      </c>
      <c r="GG36">
        <v>2.71462</v>
      </c>
      <c r="GH36">
        <v>0.09363390000000001</v>
      </c>
      <c r="GI36">
        <v>0.0928486</v>
      </c>
      <c r="GJ36">
        <v>0.104998</v>
      </c>
      <c r="GK36">
        <v>0.10355</v>
      </c>
      <c r="GL36">
        <v>28826.4</v>
      </c>
      <c r="GM36">
        <v>28887.8</v>
      </c>
      <c r="GN36">
        <v>29567.2</v>
      </c>
      <c r="GO36">
        <v>29429.7</v>
      </c>
      <c r="GP36">
        <v>34971.1</v>
      </c>
      <c r="GQ36">
        <v>34941.4</v>
      </c>
      <c r="GR36">
        <v>41616.8</v>
      </c>
      <c r="GS36">
        <v>41811.7</v>
      </c>
      <c r="GT36">
        <v>1.92095</v>
      </c>
      <c r="GU36">
        <v>1.87892</v>
      </c>
      <c r="GV36">
        <v>0.0887439</v>
      </c>
      <c r="GW36">
        <v>0</v>
      </c>
      <c r="GX36">
        <v>28.5647</v>
      </c>
      <c r="GY36">
        <v>999.9</v>
      </c>
      <c r="GZ36">
        <v>60.4</v>
      </c>
      <c r="HA36">
        <v>30.3</v>
      </c>
      <c r="HB36">
        <v>29.0039</v>
      </c>
      <c r="HC36">
        <v>62.0341</v>
      </c>
      <c r="HD36">
        <v>27.9808</v>
      </c>
      <c r="HE36">
        <v>1</v>
      </c>
      <c r="HF36">
        <v>0.108349</v>
      </c>
      <c r="HG36">
        <v>-1.39191</v>
      </c>
      <c r="HH36">
        <v>20.3543</v>
      </c>
      <c r="HI36">
        <v>5.22762</v>
      </c>
      <c r="HJ36">
        <v>12.0158</v>
      </c>
      <c r="HK36">
        <v>4.99145</v>
      </c>
      <c r="HL36">
        <v>3.28908</v>
      </c>
      <c r="HM36">
        <v>9999</v>
      </c>
      <c r="HN36">
        <v>9999</v>
      </c>
      <c r="HO36">
        <v>9999</v>
      </c>
      <c r="HP36">
        <v>999.9</v>
      </c>
      <c r="HQ36">
        <v>1.86752</v>
      </c>
      <c r="HR36">
        <v>1.86661</v>
      </c>
      <c r="HS36">
        <v>1.866</v>
      </c>
      <c r="HT36">
        <v>1.86596</v>
      </c>
      <c r="HU36">
        <v>1.8678</v>
      </c>
      <c r="HV36">
        <v>1.87026</v>
      </c>
      <c r="HW36">
        <v>1.86889</v>
      </c>
      <c r="HX36">
        <v>1.87039</v>
      </c>
      <c r="HY36">
        <v>0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0.54</v>
      </c>
      <c r="IM36">
        <v>0.1711</v>
      </c>
      <c r="IN36">
        <v>0.2733293791174444</v>
      </c>
      <c r="IO36">
        <v>0.0008355358253796512</v>
      </c>
      <c r="IP36">
        <v>-4.886686190924696E-07</v>
      </c>
      <c r="IQ36">
        <v>2.414133949906871E-11</v>
      </c>
      <c r="IR36">
        <v>-0.06279029043895908</v>
      </c>
      <c r="IS36">
        <v>-0.001004982055389802</v>
      </c>
      <c r="IT36">
        <v>0.0007271071577586355</v>
      </c>
      <c r="IU36">
        <v>-1.113211564567604E-05</v>
      </c>
      <c r="IV36">
        <v>10</v>
      </c>
      <c r="IW36">
        <v>2306</v>
      </c>
      <c r="IX36">
        <v>1</v>
      </c>
      <c r="IY36">
        <v>28</v>
      </c>
      <c r="IZ36">
        <v>186091.4</v>
      </c>
      <c r="JA36">
        <v>186091.5</v>
      </c>
      <c r="JB36">
        <v>1.03149</v>
      </c>
      <c r="JC36">
        <v>2.26929</v>
      </c>
      <c r="JD36">
        <v>1.39648</v>
      </c>
      <c r="JE36">
        <v>2.35229</v>
      </c>
      <c r="JF36">
        <v>1.49536</v>
      </c>
      <c r="JG36">
        <v>2.56714</v>
      </c>
      <c r="JH36">
        <v>35.5683</v>
      </c>
      <c r="JI36">
        <v>24.1488</v>
      </c>
      <c r="JJ36">
        <v>18</v>
      </c>
      <c r="JK36">
        <v>489.832</v>
      </c>
      <c r="JL36">
        <v>453.18</v>
      </c>
      <c r="JM36">
        <v>30.7824</v>
      </c>
      <c r="JN36">
        <v>28.9691</v>
      </c>
      <c r="JO36">
        <v>30.0001</v>
      </c>
      <c r="JP36">
        <v>28.7762</v>
      </c>
      <c r="JQ36">
        <v>28.6981</v>
      </c>
      <c r="JR36">
        <v>20.6499</v>
      </c>
      <c r="JS36">
        <v>27.4719</v>
      </c>
      <c r="JT36">
        <v>95.85899999999999</v>
      </c>
      <c r="JU36">
        <v>30.7339</v>
      </c>
      <c r="JV36">
        <v>420</v>
      </c>
      <c r="JW36">
        <v>23.6428</v>
      </c>
      <c r="JX36">
        <v>101.066</v>
      </c>
      <c r="JY36">
        <v>100.542</v>
      </c>
    </row>
    <row r="37" spans="1:285">
      <c r="A37">
        <v>21</v>
      </c>
      <c r="B37">
        <v>1758412915.1</v>
      </c>
      <c r="C37">
        <v>40</v>
      </c>
      <c r="D37" t="s">
        <v>468</v>
      </c>
      <c r="E37" t="s">
        <v>469</v>
      </c>
      <c r="F37">
        <v>5</v>
      </c>
      <c r="G37" t="s">
        <v>419</v>
      </c>
      <c r="H37" t="s">
        <v>420</v>
      </c>
      <c r="I37" t="s">
        <v>421</v>
      </c>
      <c r="J37">
        <v>1758412907.1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2.7</v>
      </c>
      <c r="DB37">
        <v>0.5</v>
      </c>
      <c r="DC37" t="s">
        <v>423</v>
      </c>
      <c r="DD37">
        <v>2</v>
      </c>
      <c r="DE37">
        <v>1758412907.1</v>
      </c>
      <c r="DF37">
        <v>419.966375</v>
      </c>
      <c r="DG37">
        <v>419.9390833333334</v>
      </c>
      <c r="DH37">
        <v>23.69675</v>
      </c>
      <c r="DI37">
        <v>23.62177916666667</v>
      </c>
      <c r="DJ37">
        <v>419.4270416666666</v>
      </c>
      <c r="DK37">
        <v>23.52570416666667</v>
      </c>
      <c r="DL37">
        <v>500.002375</v>
      </c>
      <c r="DM37">
        <v>90.26150416666667</v>
      </c>
      <c r="DN37">
        <v>0.05438680833333333</v>
      </c>
      <c r="DO37">
        <v>30.08961666666667</v>
      </c>
      <c r="DP37">
        <v>30.00235833333333</v>
      </c>
      <c r="DQ37">
        <v>999.9</v>
      </c>
      <c r="DR37">
        <v>0</v>
      </c>
      <c r="DS37">
        <v>0</v>
      </c>
      <c r="DT37">
        <v>9997.974583333335</v>
      </c>
      <c r="DU37">
        <v>0</v>
      </c>
      <c r="DV37">
        <v>0.786906</v>
      </c>
      <c r="DW37">
        <v>0.02733867333333333</v>
      </c>
      <c r="DX37">
        <v>430.1598333333333</v>
      </c>
      <c r="DY37">
        <v>430.0988333333333</v>
      </c>
      <c r="DZ37">
        <v>0.07496261250000001</v>
      </c>
      <c r="EA37">
        <v>419.9390833333334</v>
      </c>
      <c r="EB37">
        <v>23.62177916666667</v>
      </c>
      <c r="EC37">
        <v>2.138904583333333</v>
      </c>
      <c r="ED37">
        <v>2.132137083333333</v>
      </c>
      <c r="EE37">
        <v>18.5119</v>
      </c>
      <c r="EF37">
        <v>18.4613375</v>
      </c>
      <c r="EG37">
        <v>0.00500097</v>
      </c>
      <c r="EH37">
        <v>0</v>
      </c>
      <c r="EI37">
        <v>0</v>
      </c>
      <c r="EJ37">
        <v>0</v>
      </c>
      <c r="EK37">
        <v>259.9833333333333</v>
      </c>
      <c r="EL37">
        <v>0.00500097</v>
      </c>
      <c r="EM37">
        <v>-8.595833333333333</v>
      </c>
      <c r="EN37">
        <v>-2.270833333333333</v>
      </c>
      <c r="EO37">
        <v>35.07520833333333</v>
      </c>
      <c r="EP37">
        <v>39.47108333333333</v>
      </c>
      <c r="EQ37">
        <v>37.0545</v>
      </c>
      <c r="ER37">
        <v>39.43466666666666</v>
      </c>
      <c r="ES37">
        <v>37.48404166666666</v>
      </c>
      <c r="ET37">
        <v>0</v>
      </c>
      <c r="EU37">
        <v>0</v>
      </c>
      <c r="EV37">
        <v>0</v>
      </c>
      <c r="EW37">
        <v>1758412914.8</v>
      </c>
      <c r="EX37">
        <v>0</v>
      </c>
      <c r="EY37">
        <v>259.2153846153846</v>
      </c>
      <c r="EZ37">
        <v>12.38290597209769</v>
      </c>
      <c r="FA37">
        <v>4.341881230183664</v>
      </c>
      <c r="FB37">
        <v>-10.91538461538462</v>
      </c>
      <c r="FC37">
        <v>15</v>
      </c>
      <c r="FD37">
        <v>0</v>
      </c>
      <c r="FE37" t="s">
        <v>424</v>
      </c>
      <c r="FF37">
        <v>1747247426.5</v>
      </c>
      <c r="FG37">
        <v>1747247420.5</v>
      </c>
      <c r="FH37">
        <v>0</v>
      </c>
      <c r="FI37">
        <v>1.027</v>
      </c>
      <c r="FJ37">
        <v>0.031</v>
      </c>
      <c r="FK37">
        <v>0.02</v>
      </c>
      <c r="FL37">
        <v>0.05</v>
      </c>
      <c r="FM37">
        <v>420</v>
      </c>
      <c r="FN37">
        <v>16</v>
      </c>
      <c r="FO37">
        <v>0.01</v>
      </c>
      <c r="FP37">
        <v>0.1</v>
      </c>
      <c r="FQ37">
        <v>0.0212257455</v>
      </c>
      <c r="FR37">
        <v>0.0003232212382738817</v>
      </c>
      <c r="FS37">
        <v>0.03090629066055121</v>
      </c>
      <c r="FT37">
        <v>1</v>
      </c>
      <c r="FU37">
        <v>259.5294117647059</v>
      </c>
      <c r="FV37">
        <v>9.298701302647965</v>
      </c>
      <c r="FW37">
        <v>6.712171973002161</v>
      </c>
      <c r="FX37">
        <v>-1</v>
      </c>
      <c r="FY37">
        <v>0.07489480749999999</v>
      </c>
      <c r="FZ37">
        <v>0.005261381988742772</v>
      </c>
      <c r="GA37">
        <v>0.0008935659543054162</v>
      </c>
      <c r="GB37">
        <v>1</v>
      </c>
      <c r="GC37">
        <v>2</v>
      </c>
      <c r="GD37">
        <v>2</v>
      </c>
      <c r="GE37" t="s">
        <v>425</v>
      </c>
      <c r="GF37">
        <v>3.13645</v>
      </c>
      <c r="GG37">
        <v>2.71465</v>
      </c>
      <c r="GH37">
        <v>0.0936353</v>
      </c>
      <c r="GI37">
        <v>0.0928336</v>
      </c>
      <c r="GJ37">
        <v>0.104997</v>
      </c>
      <c r="GK37">
        <v>0.103549</v>
      </c>
      <c r="GL37">
        <v>28826.3</v>
      </c>
      <c r="GM37">
        <v>28888.5</v>
      </c>
      <c r="GN37">
        <v>29567.1</v>
      </c>
      <c r="GO37">
        <v>29429.9</v>
      </c>
      <c r="GP37">
        <v>34970.9</v>
      </c>
      <c r="GQ37">
        <v>34941.6</v>
      </c>
      <c r="GR37">
        <v>41616.5</v>
      </c>
      <c r="GS37">
        <v>41811.8</v>
      </c>
      <c r="GT37">
        <v>1.92097</v>
      </c>
      <c r="GU37">
        <v>1.8789</v>
      </c>
      <c r="GV37">
        <v>0.0885725</v>
      </c>
      <c r="GW37">
        <v>0</v>
      </c>
      <c r="GX37">
        <v>28.5653</v>
      </c>
      <c r="GY37">
        <v>999.9</v>
      </c>
      <c r="GZ37">
        <v>60.4</v>
      </c>
      <c r="HA37">
        <v>30.3</v>
      </c>
      <c r="HB37">
        <v>29.003</v>
      </c>
      <c r="HC37">
        <v>62.1342</v>
      </c>
      <c r="HD37">
        <v>27.8405</v>
      </c>
      <c r="HE37">
        <v>1</v>
      </c>
      <c r="HF37">
        <v>0.108117</v>
      </c>
      <c r="HG37">
        <v>-1.28735</v>
      </c>
      <c r="HH37">
        <v>20.3551</v>
      </c>
      <c r="HI37">
        <v>5.22747</v>
      </c>
      <c r="HJ37">
        <v>12.0159</v>
      </c>
      <c r="HK37">
        <v>4.9914</v>
      </c>
      <c r="HL37">
        <v>3.28903</v>
      </c>
      <c r="HM37">
        <v>9999</v>
      </c>
      <c r="HN37">
        <v>9999</v>
      </c>
      <c r="HO37">
        <v>9999</v>
      </c>
      <c r="HP37">
        <v>999.9</v>
      </c>
      <c r="HQ37">
        <v>1.86752</v>
      </c>
      <c r="HR37">
        <v>1.86661</v>
      </c>
      <c r="HS37">
        <v>1.866</v>
      </c>
      <c r="HT37">
        <v>1.86598</v>
      </c>
      <c r="HU37">
        <v>1.86782</v>
      </c>
      <c r="HV37">
        <v>1.87027</v>
      </c>
      <c r="HW37">
        <v>1.86889</v>
      </c>
      <c r="HX37">
        <v>1.87039</v>
      </c>
      <c r="HY37">
        <v>0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0.54</v>
      </c>
      <c r="IM37">
        <v>0.171</v>
      </c>
      <c r="IN37">
        <v>0.2733293791174444</v>
      </c>
      <c r="IO37">
        <v>0.0008355358253796512</v>
      </c>
      <c r="IP37">
        <v>-4.886686190924696E-07</v>
      </c>
      <c r="IQ37">
        <v>2.414133949906871E-11</v>
      </c>
      <c r="IR37">
        <v>-0.06279029043895908</v>
      </c>
      <c r="IS37">
        <v>-0.001004982055389802</v>
      </c>
      <c r="IT37">
        <v>0.0007271071577586355</v>
      </c>
      <c r="IU37">
        <v>-1.113211564567604E-05</v>
      </c>
      <c r="IV37">
        <v>10</v>
      </c>
      <c r="IW37">
        <v>2306</v>
      </c>
      <c r="IX37">
        <v>1</v>
      </c>
      <c r="IY37">
        <v>28</v>
      </c>
      <c r="IZ37">
        <v>186091.5</v>
      </c>
      <c r="JA37">
        <v>186091.6</v>
      </c>
      <c r="JB37">
        <v>1.03149</v>
      </c>
      <c r="JC37">
        <v>2.25464</v>
      </c>
      <c r="JD37">
        <v>1.39648</v>
      </c>
      <c r="JE37">
        <v>2.35352</v>
      </c>
      <c r="JF37">
        <v>1.49536</v>
      </c>
      <c r="JG37">
        <v>2.70142</v>
      </c>
      <c r="JH37">
        <v>35.5683</v>
      </c>
      <c r="JI37">
        <v>24.1575</v>
      </c>
      <c r="JJ37">
        <v>18</v>
      </c>
      <c r="JK37">
        <v>489.852</v>
      </c>
      <c r="JL37">
        <v>453.17</v>
      </c>
      <c r="JM37">
        <v>30.7732</v>
      </c>
      <c r="JN37">
        <v>28.9691</v>
      </c>
      <c r="JO37">
        <v>30.0001</v>
      </c>
      <c r="JP37">
        <v>28.7767</v>
      </c>
      <c r="JQ37">
        <v>28.6987</v>
      </c>
      <c r="JR37">
        <v>20.6532</v>
      </c>
      <c r="JS37">
        <v>27.4719</v>
      </c>
      <c r="JT37">
        <v>95.85899999999999</v>
      </c>
      <c r="JU37">
        <v>30.7339</v>
      </c>
      <c r="JV37">
        <v>420</v>
      </c>
      <c r="JW37">
        <v>23.6428</v>
      </c>
      <c r="JX37">
        <v>101.066</v>
      </c>
      <c r="JY37">
        <v>100.543</v>
      </c>
    </row>
    <row r="38" spans="1:285">
      <c r="A38">
        <v>22</v>
      </c>
      <c r="B38">
        <v>1758412917.1</v>
      </c>
      <c r="C38">
        <v>42</v>
      </c>
      <c r="D38" t="s">
        <v>470</v>
      </c>
      <c r="E38" t="s">
        <v>471</v>
      </c>
      <c r="F38">
        <v>5</v>
      </c>
      <c r="G38" t="s">
        <v>419</v>
      </c>
      <c r="H38" t="s">
        <v>420</v>
      </c>
      <c r="I38" t="s">
        <v>421</v>
      </c>
      <c r="J38">
        <v>1758412909.1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2.7</v>
      </c>
      <c r="DB38">
        <v>0.5</v>
      </c>
      <c r="DC38" t="s">
        <v>423</v>
      </c>
      <c r="DD38">
        <v>2</v>
      </c>
      <c r="DE38">
        <v>1758412909.1</v>
      </c>
      <c r="DF38">
        <v>419.96725</v>
      </c>
      <c r="DG38">
        <v>419.9330833333333</v>
      </c>
      <c r="DH38">
        <v>23.69717916666666</v>
      </c>
      <c r="DI38">
        <v>23.62195416666667</v>
      </c>
      <c r="DJ38">
        <v>419.4277916666667</v>
      </c>
      <c r="DK38">
        <v>23.52612916666666</v>
      </c>
      <c r="DL38">
        <v>499.9990833333333</v>
      </c>
      <c r="DM38">
        <v>90.26133333333333</v>
      </c>
      <c r="DN38">
        <v>0.05437207083333333</v>
      </c>
      <c r="DO38">
        <v>30.09084583333333</v>
      </c>
      <c r="DP38">
        <v>30.004325</v>
      </c>
      <c r="DQ38">
        <v>999.9</v>
      </c>
      <c r="DR38">
        <v>0</v>
      </c>
      <c r="DS38">
        <v>0</v>
      </c>
      <c r="DT38">
        <v>9998.779166666667</v>
      </c>
      <c r="DU38">
        <v>0</v>
      </c>
      <c r="DV38">
        <v>0.786906</v>
      </c>
      <c r="DW38">
        <v>0.03419748583333334</v>
      </c>
      <c r="DX38">
        <v>430.160875</v>
      </c>
      <c r="DY38">
        <v>430.09275</v>
      </c>
      <c r="DZ38">
        <v>0.07521645</v>
      </c>
      <c r="EA38">
        <v>419.9330833333333</v>
      </c>
      <c r="EB38">
        <v>23.62195416666667</v>
      </c>
      <c r="EC38">
        <v>2.138939583333333</v>
      </c>
      <c r="ED38">
        <v>2.13214875</v>
      </c>
      <c r="EE38">
        <v>18.51215833333334</v>
      </c>
      <c r="EF38">
        <v>18.46142916666667</v>
      </c>
      <c r="EG38">
        <v>0.00500097</v>
      </c>
      <c r="EH38">
        <v>0</v>
      </c>
      <c r="EI38">
        <v>0</v>
      </c>
      <c r="EJ38">
        <v>0</v>
      </c>
      <c r="EK38">
        <v>258.9791666666667</v>
      </c>
      <c r="EL38">
        <v>0.00500097</v>
      </c>
      <c r="EM38">
        <v>-8.229166666666666</v>
      </c>
      <c r="EN38">
        <v>-2.2625</v>
      </c>
      <c r="EO38">
        <v>35.08825</v>
      </c>
      <c r="EP38">
        <v>39.51279166666666</v>
      </c>
      <c r="EQ38">
        <v>37.077875</v>
      </c>
      <c r="ER38">
        <v>39.48929166666667</v>
      </c>
      <c r="ES38">
        <v>37.50745833333333</v>
      </c>
      <c r="ET38">
        <v>0</v>
      </c>
      <c r="EU38">
        <v>0</v>
      </c>
      <c r="EV38">
        <v>0</v>
      </c>
      <c r="EW38">
        <v>1758412917.2</v>
      </c>
      <c r="EX38">
        <v>0</v>
      </c>
      <c r="EY38">
        <v>258.6384615384616</v>
      </c>
      <c r="EZ38">
        <v>-2.304273638572756</v>
      </c>
      <c r="FA38">
        <v>12.10598371577817</v>
      </c>
      <c r="FB38">
        <v>-9.396153846153846</v>
      </c>
      <c r="FC38">
        <v>15</v>
      </c>
      <c r="FD38">
        <v>0</v>
      </c>
      <c r="FE38" t="s">
        <v>424</v>
      </c>
      <c r="FF38">
        <v>1747247426.5</v>
      </c>
      <c r="FG38">
        <v>1747247420.5</v>
      </c>
      <c r="FH38">
        <v>0</v>
      </c>
      <c r="FI38">
        <v>1.027</v>
      </c>
      <c r="FJ38">
        <v>0.031</v>
      </c>
      <c r="FK38">
        <v>0.02</v>
      </c>
      <c r="FL38">
        <v>0.05</v>
      </c>
      <c r="FM38">
        <v>420</v>
      </c>
      <c r="FN38">
        <v>16</v>
      </c>
      <c r="FO38">
        <v>0.01</v>
      </c>
      <c r="FP38">
        <v>0.1</v>
      </c>
      <c r="FQ38">
        <v>0.03232258512195122</v>
      </c>
      <c r="FR38">
        <v>0.06190355770034844</v>
      </c>
      <c r="FS38">
        <v>0.03530699799499569</v>
      </c>
      <c r="FT38">
        <v>1</v>
      </c>
      <c r="FU38">
        <v>259.3794117647059</v>
      </c>
      <c r="FV38">
        <v>-11.30481282882766</v>
      </c>
      <c r="FW38">
        <v>6.301296757846742</v>
      </c>
      <c r="FX38">
        <v>-1</v>
      </c>
      <c r="FY38">
        <v>0.07489250487804877</v>
      </c>
      <c r="FZ38">
        <v>0.006769245993031384</v>
      </c>
      <c r="GA38">
        <v>0.0008692211775986364</v>
      </c>
      <c r="GB38">
        <v>1</v>
      </c>
      <c r="GC38">
        <v>2</v>
      </c>
      <c r="GD38">
        <v>2</v>
      </c>
      <c r="GE38" t="s">
        <v>425</v>
      </c>
      <c r="GF38">
        <v>3.13648</v>
      </c>
      <c r="GG38">
        <v>2.71427</v>
      </c>
      <c r="GH38">
        <v>0.0936289</v>
      </c>
      <c r="GI38">
        <v>0.0928293</v>
      </c>
      <c r="GJ38">
        <v>0.104998</v>
      </c>
      <c r="GK38">
        <v>0.10355</v>
      </c>
      <c r="GL38">
        <v>28826.7</v>
      </c>
      <c r="GM38">
        <v>28888.6</v>
      </c>
      <c r="GN38">
        <v>29567.3</v>
      </c>
      <c r="GO38">
        <v>29429.9</v>
      </c>
      <c r="GP38">
        <v>34971.2</v>
      </c>
      <c r="GQ38">
        <v>34941.5</v>
      </c>
      <c r="GR38">
        <v>41616.9</v>
      </c>
      <c r="GS38">
        <v>41811.8</v>
      </c>
      <c r="GT38">
        <v>1.9208</v>
      </c>
      <c r="GU38">
        <v>1.87885</v>
      </c>
      <c r="GV38">
        <v>0.08880349999999999</v>
      </c>
      <c r="GW38">
        <v>0</v>
      </c>
      <c r="GX38">
        <v>28.5659</v>
      </c>
      <c r="GY38">
        <v>999.9</v>
      </c>
      <c r="GZ38">
        <v>60.4</v>
      </c>
      <c r="HA38">
        <v>30.3</v>
      </c>
      <c r="HB38">
        <v>29.0039</v>
      </c>
      <c r="HC38">
        <v>62.1142</v>
      </c>
      <c r="HD38">
        <v>27.7845</v>
      </c>
      <c r="HE38">
        <v>1</v>
      </c>
      <c r="HF38">
        <v>0.10811</v>
      </c>
      <c r="HG38">
        <v>-1.27944</v>
      </c>
      <c r="HH38">
        <v>20.3552</v>
      </c>
      <c r="HI38">
        <v>5.22657</v>
      </c>
      <c r="HJ38">
        <v>12.0158</v>
      </c>
      <c r="HK38">
        <v>4.99095</v>
      </c>
      <c r="HL38">
        <v>3.28903</v>
      </c>
      <c r="HM38">
        <v>9999</v>
      </c>
      <c r="HN38">
        <v>9999</v>
      </c>
      <c r="HO38">
        <v>9999</v>
      </c>
      <c r="HP38">
        <v>999.9</v>
      </c>
      <c r="HQ38">
        <v>1.86752</v>
      </c>
      <c r="HR38">
        <v>1.86661</v>
      </c>
      <c r="HS38">
        <v>1.866</v>
      </c>
      <c r="HT38">
        <v>1.86598</v>
      </c>
      <c r="HU38">
        <v>1.86782</v>
      </c>
      <c r="HV38">
        <v>1.87027</v>
      </c>
      <c r="HW38">
        <v>1.86889</v>
      </c>
      <c r="HX38">
        <v>1.87039</v>
      </c>
      <c r="HY38">
        <v>0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0.539</v>
      </c>
      <c r="IM38">
        <v>0.1711</v>
      </c>
      <c r="IN38">
        <v>0.2733293791174444</v>
      </c>
      <c r="IO38">
        <v>0.0008355358253796512</v>
      </c>
      <c r="IP38">
        <v>-4.886686190924696E-07</v>
      </c>
      <c r="IQ38">
        <v>2.414133949906871E-11</v>
      </c>
      <c r="IR38">
        <v>-0.06279029043895908</v>
      </c>
      <c r="IS38">
        <v>-0.001004982055389802</v>
      </c>
      <c r="IT38">
        <v>0.0007271071577586355</v>
      </c>
      <c r="IU38">
        <v>-1.113211564567604E-05</v>
      </c>
      <c r="IV38">
        <v>10</v>
      </c>
      <c r="IW38">
        <v>2306</v>
      </c>
      <c r="IX38">
        <v>1</v>
      </c>
      <c r="IY38">
        <v>28</v>
      </c>
      <c r="IZ38">
        <v>186091.5</v>
      </c>
      <c r="JA38">
        <v>186091.6</v>
      </c>
      <c r="JB38">
        <v>1.03149</v>
      </c>
      <c r="JC38">
        <v>2.26929</v>
      </c>
      <c r="JD38">
        <v>1.39771</v>
      </c>
      <c r="JE38">
        <v>2.35718</v>
      </c>
      <c r="JF38">
        <v>1.49536</v>
      </c>
      <c r="JG38">
        <v>2.54517</v>
      </c>
      <c r="JH38">
        <v>35.5683</v>
      </c>
      <c r="JI38">
        <v>24.1488</v>
      </c>
      <c r="JJ38">
        <v>18</v>
      </c>
      <c r="JK38">
        <v>489.741</v>
      </c>
      <c r="JL38">
        <v>453.138</v>
      </c>
      <c r="JM38">
        <v>30.7524</v>
      </c>
      <c r="JN38">
        <v>28.9691</v>
      </c>
      <c r="JO38">
        <v>30.0001</v>
      </c>
      <c r="JP38">
        <v>28.7767</v>
      </c>
      <c r="JQ38">
        <v>28.6987</v>
      </c>
      <c r="JR38">
        <v>20.6535</v>
      </c>
      <c r="JS38">
        <v>27.4719</v>
      </c>
      <c r="JT38">
        <v>95.85899999999999</v>
      </c>
      <c r="JU38">
        <v>30.7237</v>
      </c>
      <c r="JV38">
        <v>420</v>
      </c>
      <c r="JW38">
        <v>23.6428</v>
      </c>
      <c r="JX38">
        <v>101.067</v>
      </c>
      <c r="JY38">
        <v>100.543</v>
      </c>
    </row>
    <row r="39" spans="1:285">
      <c r="A39">
        <v>23</v>
      </c>
      <c r="B39">
        <v>1758412919.1</v>
      </c>
      <c r="C39">
        <v>44</v>
      </c>
      <c r="D39" t="s">
        <v>472</v>
      </c>
      <c r="E39" t="s">
        <v>473</v>
      </c>
      <c r="F39">
        <v>5</v>
      </c>
      <c r="G39" t="s">
        <v>419</v>
      </c>
      <c r="H39" t="s">
        <v>420</v>
      </c>
      <c r="I39" t="s">
        <v>421</v>
      </c>
      <c r="J39">
        <v>1758412911.1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2.7</v>
      </c>
      <c r="DB39">
        <v>0.5</v>
      </c>
      <c r="DC39" t="s">
        <v>423</v>
      </c>
      <c r="DD39">
        <v>2</v>
      </c>
      <c r="DE39">
        <v>1758412911.1</v>
      </c>
      <c r="DF39">
        <v>419.965625</v>
      </c>
      <c r="DG39">
        <v>419.9311666666667</v>
      </c>
      <c r="DH39">
        <v>23.697375</v>
      </c>
      <c r="DI39">
        <v>23.62195416666667</v>
      </c>
      <c r="DJ39">
        <v>419.4260416666667</v>
      </c>
      <c r="DK39">
        <v>23.526325</v>
      </c>
      <c r="DL39">
        <v>499.990125</v>
      </c>
      <c r="DM39">
        <v>90.26133333333333</v>
      </c>
      <c r="DN39">
        <v>0.05429836666666667</v>
      </c>
      <c r="DO39">
        <v>30.09197083333333</v>
      </c>
      <c r="DP39">
        <v>30.00642916666666</v>
      </c>
      <c r="DQ39">
        <v>999.9</v>
      </c>
      <c r="DR39">
        <v>0</v>
      </c>
      <c r="DS39">
        <v>0</v>
      </c>
      <c r="DT39">
        <v>10000.62666666667</v>
      </c>
      <c r="DU39">
        <v>0</v>
      </c>
      <c r="DV39">
        <v>0.786906</v>
      </c>
      <c r="DW39">
        <v>0.03442764083333334</v>
      </c>
      <c r="DX39">
        <v>430.15925</v>
      </c>
      <c r="DY39">
        <v>430.0907916666667</v>
      </c>
      <c r="DZ39">
        <v>0.07542045416666666</v>
      </c>
      <c r="EA39">
        <v>419.9311666666667</v>
      </c>
      <c r="EB39">
        <v>23.62195416666667</v>
      </c>
      <c r="EC39">
        <v>2.138957083333333</v>
      </c>
      <c r="ED39">
        <v>2.132148333333333</v>
      </c>
      <c r="EE39">
        <v>18.51229166666667</v>
      </c>
      <c r="EF39">
        <v>18.46142916666667</v>
      </c>
      <c r="EG39">
        <v>0.00500097</v>
      </c>
      <c r="EH39">
        <v>0</v>
      </c>
      <c r="EI39">
        <v>0</v>
      </c>
      <c r="EJ39">
        <v>0</v>
      </c>
      <c r="EK39">
        <v>259.5833333333333</v>
      </c>
      <c r="EL39">
        <v>0.00500097</v>
      </c>
      <c r="EM39">
        <v>-7.591666666666666</v>
      </c>
      <c r="EN39">
        <v>-2.016666666666667</v>
      </c>
      <c r="EO39">
        <v>35.096125</v>
      </c>
      <c r="EP39">
        <v>39.55441666666667</v>
      </c>
      <c r="EQ39">
        <v>37.10125</v>
      </c>
      <c r="ER39">
        <v>39.54404166666666</v>
      </c>
      <c r="ES39">
        <v>37.53095833333333</v>
      </c>
      <c r="ET39">
        <v>0</v>
      </c>
      <c r="EU39">
        <v>0</v>
      </c>
      <c r="EV39">
        <v>0</v>
      </c>
      <c r="EW39">
        <v>1758412919</v>
      </c>
      <c r="EX39">
        <v>0</v>
      </c>
      <c r="EY39">
        <v>259.42</v>
      </c>
      <c r="EZ39">
        <v>7.46923057094708</v>
      </c>
      <c r="FA39">
        <v>-10.74615312372671</v>
      </c>
      <c r="FB39">
        <v>-10.056</v>
      </c>
      <c r="FC39">
        <v>15</v>
      </c>
      <c r="FD39">
        <v>0</v>
      </c>
      <c r="FE39" t="s">
        <v>424</v>
      </c>
      <c r="FF39">
        <v>1747247426.5</v>
      </c>
      <c r="FG39">
        <v>1747247420.5</v>
      </c>
      <c r="FH39">
        <v>0</v>
      </c>
      <c r="FI39">
        <v>1.027</v>
      </c>
      <c r="FJ39">
        <v>0.031</v>
      </c>
      <c r="FK39">
        <v>0.02</v>
      </c>
      <c r="FL39">
        <v>0.05</v>
      </c>
      <c r="FM39">
        <v>420</v>
      </c>
      <c r="FN39">
        <v>16</v>
      </c>
      <c r="FO39">
        <v>0.01</v>
      </c>
      <c r="FP39">
        <v>0.1</v>
      </c>
      <c r="FQ39">
        <v>0.03545608925</v>
      </c>
      <c r="FR39">
        <v>0.05240476446529076</v>
      </c>
      <c r="FS39">
        <v>0.03557788438165944</v>
      </c>
      <c r="FT39">
        <v>1</v>
      </c>
      <c r="FU39">
        <v>259.25</v>
      </c>
      <c r="FV39">
        <v>-1.538579101504786</v>
      </c>
      <c r="FW39">
        <v>6.339477154169366</v>
      </c>
      <c r="FX39">
        <v>-1</v>
      </c>
      <c r="FY39">
        <v>0.07500857499999999</v>
      </c>
      <c r="FZ39">
        <v>0.006889458911819697</v>
      </c>
      <c r="GA39">
        <v>0.0008723331229381349</v>
      </c>
      <c r="GB39">
        <v>1</v>
      </c>
      <c r="GC39">
        <v>2</v>
      </c>
      <c r="GD39">
        <v>2</v>
      </c>
      <c r="GE39" t="s">
        <v>425</v>
      </c>
      <c r="GF39">
        <v>3.13646</v>
      </c>
      <c r="GG39">
        <v>2.71431</v>
      </c>
      <c r="GH39">
        <v>0.09362529999999999</v>
      </c>
      <c r="GI39">
        <v>0.0928414</v>
      </c>
      <c r="GJ39">
        <v>0.104999</v>
      </c>
      <c r="GK39">
        <v>0.10355</v>
      </c>
      <c r="GL39">
        <v>28826.9</v>
      </c>
      <c r="GM39">
        <v>28888.1</v>
      </c>
      <c r="GN39">
        <v>29567.5</v>
      </c>
      <c r="GO39">
        <v>29429.8</v>
      </c>
      <c r="GP39">
        <v>34971.4</v>
      </c>
      <c r="GQ39">
        <v>34941.4</v>
      </c>
      <c r="GR39">
        <v>41617.2</v>
      </c>
      <c r="GS39">
        <v>41811.7</v>
      </c>
      <c r="GT39">
        <v>1.92075</v>
      </c>
      <c r="GU39">
        <v>1.87875</v>
      </c>
      <c r="GV39">
        <v>0.0889674</v>
      </c>
      <c r="GW39">
        <v>0</v>
      </c>
      <c r="GX39">
        <v>28.5671</v>
      </c>
      <c r="GY39">
        <v>999.9</v>
      </c>
      <c r="GZ39">
        <v>60.4</v>
      </c>
      <c r="HA39">
        <v>30.3</v>
      </c>
      <c r="HB39">
        <v>29.003</v>
      </c>
      <c r="HC39">
        <v>61.9442</v>
      </c>
      <c r="HD39">
        <v>27.7684</v>
      </c>
      <c r="HE39">
        <v>1</v>
      </c>
      <c r="HF39">
        <v>0.108163</v>
      </c>
      <c r="HG39">
        <v>-1.30893</v>
      </c>
      <c r="HH39">
        <v>20.3551</v>
      </c>
      <c r="HI39">
        <v>5.22657</v>
      </c>
      <c r="HJ39">
        <v>12.0155</v>
      </c>
      <c r="HK39">
        <v>4.99095</v>
      </c>
      <c r="HL39">
        <v>3.2891</v>
      </c>
      <c r="HM39">
        <v>9999</v>
      </c>
      <c r="HN39">
        <v>9999</v>
      </c>
      <c r="HO39">
        <v>9999</v>
      </c>
      <c r="HP39">
        <v>999.9</v>
      </c>
      <c r="HQ39">
        <v>1.86752</v>
      </c>
      <c r="HR39">
        <v>1.86662</v>
      </c>
      <c r="HS39">
        <v>1.86599</v>
      </c>
      <c r="HT39">
        <v>1.86598</v>
      </c>
      <c r="HU39">
        <v>1.86782</v>
      </c>
      <c r="HV39">
        <v>1.87027</v>
      </c>
      <c r="HW39">
        <v>1.86889</v>
      </c>
      <c r="HX39">
        <v>1.87039</v>
      </c>
      <c r="HY39">
        <v>0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0.54</v>
      </c>
      <c r="IM39">
        <v>0.1711</v>
      </c>
      <c r="IN39">
        <v>0.2733293791174444</v>
      </c>
      <c r="IO39">
        <v>0.0008355358253796512</v>
      </c>
      <c r="IP39">
        <v>-4.886686190924696E-07</v>
      </c>
      <c r="IQ39">
        <v>2.414133949906871E-11</v>
      </c>
      <c r="IR39">
        <v>-0.06279029043895908</v>
      </c>
      <c r="IS39">
        <v>-0.001004982055389802</v>
      </c>
      <c r="IT39">
        <v>0.0007271071577586355</v>
      </c>
      <c r="IU39">
        <v>-1.113211564567604E-05</v>
      </c>
      <c r="IV39">
        <v>10</v>
      </c>
      <c r="IW39">
        <v>2306</v>
      </c>
      <c r="IX39">
        <v>1</v>
      </c>
      <c r="IY39">
        <v>28</v>
      </c>
      <c r="IZ39">
        <v>186091.5</v>
      </c>
      <c r="JA39">
        <v>186091.6</v>
      </c>
      <c r="JB39">
        <v>1.03149</v>
      </c>
      <c r="JC39">
        <v>2.25464</v>
      </c>
      <c r="JD39">
        <v>1.39648</v>
      </c>
      <c r="JE39">
        <v>2.3584</v>
      </c>
      <c r="JF39">
        <v>1.49536</v>
      </c>
      <c r="JG39">
        <v>2.6709</v>
      </c>
      <c r="JH39">
        <v>35.5683</v>
      </c>
      <c r="JI39">
        <v>24.1575</v>
      </c>
      <c r="JJ39">
        <v>18</v>
      </c>
      <c r="JK39">
        <v>489.71</v>
      </c>
      <c r="JL39">
        <v>453.075</v>
      </c>
      <c r="JM39">
        <v>30.7359</v>
      </c>
      <c r="JN39">
        <v>28.9691</v>
      </c>
      <c r="JO39">
        <v>30.0001</v>
      </c>
      <c r="JP39">
        <v>28.7767</v>
      </c>
      <c r="JQ39">
        <v>28.6987</v>
      </c>
      <c r="JR39">
        <v>20.6549</v>
      </c>
      <c r="JS39">
        <v>27.4719</v>
      </c>
      <c r="JT39">
        <v>95.85899999999999</v>
      </c>
      <c r="JU39">
        <v>30.7237</v>
      </c>
      <c r="JV39">
        <v>420</v>
      </c>
      <c r="JW39">
        <v>23.6428</v>
      </c>
      <c r="JX39">
        <v>101.067</v>
      </c>
      <c r="JY39">
        <v>100.543</v>
      </c>
    </row>
    <row r="40" spans="1:285">
      <c r="A40">
        <v>24</v>
      </c>
      <c r="B40">
        <v>1758412921.1</v>
      </c>
      <c r="C40">
        <v>46</v>
      </c>
      <c r="D40" t="s">
        <v>474</v>
      </c>
      <c r="E40" t="s">
        <v>475</v>
      </c>
      <c r="F40">
        <v>5</v>
      </c>
      <c r="G40" t="s">
        <v>419</v>
      </c>
      <c r="H40" t="s">
        <v>420</v>
      </c>
      <c r="I40" t="s">
        <v>421</v>
      </c>
      <c r="J40">
        <v>1758412913.1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2.7</v>
      </c>
      <c r="DB40">
        <v>0.5</v>
      </c>
      <c r="DC40" t="s">
        <v>423</v>
      </c>
      <c r="DD40">
        <v>2</v>
      </c>
      <c r="DE40">
        <v>1758412913.1</v>
      </c>
      <c r="DF40">
        <v>419.964</v>
      </c>
      <c r="DG40">
        <v>419.9382083333333</v>
      </c>
      <c r="DH40">
        <v>23.697375</v>
      </c>
      <c r="DI40">
        <v>23.62197916666667</v>
      </c>
      <c r="DJ40">
        <v>419.4243333333334</v>
      </c>
      <c r="DK40">
        <v>23.52632083333333</v>
      </c>
      <c r="DL40">
        <v>499.9997083333333</v>
      </c>
      <c r="DM40">
        <v>90.26156250000001</v>
      </c>
      <c r="DN40">
        <v>0.0542248</v>
      </c>
      <c r="DO40">
        <v>30.09292916666666</v>
      </c>
      <c r="DP40">
        <v>30.00850416666666</v>
      </c>
      <c r="DQ40">
        <v>999.9</v>
      </c>
      <c r="DR40">
        <v>0</v>
      </c>
      <c r="DS40">
        <v>0</v>
      </c>
      <c r="DT40">
        <v>10000.5725</v>
      </c>
      <c r="DU40">
        <v>0</v>
      </c>
      <c r="DV40">
        <v>0.786906</v>
      </c>
      <c r="DW40">
        <v>0.02573775333333334</v>
      </c>
      <c r="DX40">
        <v>430.1575416666666</v>
      </c>
      <c r="DY40">
        <v>430.0980416666666</v>
      </c>
      <c r="DZ40">
        <v>0.07539534166666667</v>
      </c>
      <c r="EA40">
        <v>419.9382083333333</v>
      </c>
      <c r="EB40">
        <v>23.62197916666667</v>
      </c>
      <c r="EC40">
        <v>2.138962916666667</v>
      </c>
      <c r="ED40">
        <v>2.132155833333333</v>
      </c>
      <c r="EE40">
        <v>18.51233333333333</v>
      </c>
      <c r="EF40">
        <v>18.46148333333333</v>
      </c>
      <c r="EG40">
        <v>0.00500097</v>
      </c>
      <c r="EH40">
        <v>0</v>
      </c>
      <c r="EI40">
        <v>0</v>
      </c>
      <c r="EJ40">
        <v>0</v>
      </c>
      <c r="EK40">
        <v>260.1666666666667</v>
      </c>
      <c r="EL40">
        <v>0.00500097</v>
      </c>
      <c r="EM40">
        <v>-5.574999999999999</v>
      </c>
      <c r="EN40">
        <v>-1.7125</v>
      </c>
      <c r="EO40">
        <v>35.10658333333333</v>
      </c>
      <c r="EP40">
        <v>39.59870833333333</v>
      </c>
      <c r="EQ40">
        <v>37.124625</v>
      </c>
      <c r="ER40">
        <v>39.59875</v>
      </c>
      <c r="ES40">
        <v>37.55704166666666</v>
      </c>
      <c r="ET40">
        <v>0</v>
      </c>
      <c r="EU40">
        <v>0</v>
      </c>
      <c r="EV40">
        <v>0</v>
      </c>
      <c r="EW40">
        <v>1758412920.8</v>
      </c>
      <c r="EX40">
        <v>0</v>
      </c>
      <c r="EY40">
        <v>260.5192307692307</v>
      </c>
      <c r="EZ40">
        <v>-2.041025631739247</v>
      </c>
      <c r="FA40">
        <v>26.82735116296877</v>
      </c>
      <c r="FB40">
        <v>-9.534615384615385</v>
      </c>
      <c r="FC40">
        <v>15</v>
      </c>
      <c r="FD40">
        <v>0</v>
      </c>
      <c r="FE40" t="s">
        <v>424</v>
      </c>
      <c r="FF40">
        <v>1747247426.5</v>
      </c>
      <c r="FG40">
        <v>1747247420.5</v>
      </c>
      <c r="FH40">
        <v>0</v>
      </c>
      <c r="FI40">
        <v>1.027</v>
      </c>
      <c r="FJ40">
        <v>0.031</v>
      </c>
      <c r="FK40">
        <v>0.02</v>
      </c>
      <c r="FL40">
        <v>0.05</v>
      </c>
      <c r="FM40">
        <v>420</v>
      </c>
      <c r="FN40">
        <v>16</v>
      </c>
      <c r="FO40">
        <v>0.01</v>
      </c>
      <c r="FP40">
        <v>0.1</v>
      </c>
      <c r="FQ40">
        <v>0.02729388024390244</v>
      </c>
      <c r="FR40">
        <v>-0.1036499475261323</v>
      </c>
      <c r="FS40">
        <v>0.04353354649379563</v>
      </c>
      <c r="FT40">
        <v>0</v>
      </c>
      <c r="FU40">
        <v>259.5058823529412</v>
      </c>
      <c r="FV40">
        <v>7.758594367980835</v>
      </c>
      <c r="FW40">
        <v>6.400686598118648</v>
      </c>
      <c r="FX40">
        <v>-1</v>
      </c>
      <c r="FY40">
        <v>0.07521586829268294</v>
      </c>
      <c r="FZ40">
        <v>0.003599688501742136</v>
      </c>
      <c r="GA40">
        <v>0.0006930873919622872</v>
      </c>
      <c r="GB40">
        <v>1</v>
      </c>
      <c r="GC40">
        <v>1</v>
      </c>
      <c r="GD40">
        <v>2</v>
      </c>
      <c r="GE40" t="s">
        <v>433</v>
      </c>
      <c r="GF40">
        <v>3.1365</v>
      </c>
      <c r="GG40">
        <v>2.71458</v>
      </c>
      <c r="GH40">
        <v>0.0936289</v>
      </c>
      <c r="GI40">
        <v>0.0928465</v>
      </c>
      <c r="GJ40">
        <v>0.104996</v>
      </c>
      <c r="GK40">
        <v>0.103552</v>
      </c>
      <c r="GL40">
        <v>28826.8</v>
      </c>
      <c r="GM40">
        <v>28888.1</v>
      </c>
      <c r="GN40">
        <v>29567.5</v>
      </c>
      <c r="GO40">
        <v>29430</v>
      </c>
      <c r="GP40">
        <v>34971.5</v>
      </c>
      <c r="GQ40">
        <v>34941.6</v>
      </c>
      <c r="GR40">
        <v>41617.2</v>
      </c>
      <c r="GS40">
        <v>41812</v>
      </c>
      <c r="GT40">
        <v>1.9209</v>
      </c>
      <c r="GU40">
        <v>1.87897</v>
      </c>
      <c r="GV40">
        <v>0.088796</v>
      </c>
      <c r="GW40">
        <v>0</v>
      </c>
      <c r="GX40">
        <v>28.5677</v>
      </c>
      <c r="GY40">
        <v>999.9</v>
      </c>
      <c r="GZ40">
        <v>60.4</v>
      </c>
      <c r="HA40">
        <v>30.3</v>
      </c>
      <c r="HB40">
        <v>29.005</v>
      </c>
      <c r="HC40">
        <v>62.0442</v>
      </c>
      <c r="HD40">
        <v>27.8365</v>
      </c>
      <c r="HE40">
        <v>1</v>
      </c>
      <c r="HF40">
        <v>0.108201</v>
      </c>
      <c r="HG40">
        <v>-1.31555</v>
      </c>
      <c r="HH40">
        <v>20.3551</v>
      </c>
      <c r="HI40">
        <v>5.22807</v>
      </c>
      <c r="HJ40">
        <v>12.015</v>
      </c>
      <c r="HK40">
        <v>4.99135</v>
      </c>
      <c r="HL40">
        <v>3.28915</v>
      </c>
      <c r="HM40">
        <v>9999</v>
      </c>
      <c r="HN40">
        <v>9999</v>
      </c>
      <c r="HO40">
        <v>9999</v>
      </c>
      <c r="HP40">
        <v>999.9</v>
      </c>
      <c r="HQ40">
        <v>1.86752</v>
      </c>
      <c r="HR40">
        <v>1.86661</v>
      </c>
      <c r="HS40">
        <v>1.86599</v>
      </c>
      <c r="HT40">
        <v>1.86597</v>
      </c>
      <c r="HU40">
        <v>1.86782</v>
      </c>
      <c r="HV40">
        <v>1.87027</v>
      </c>
      <c r="HW40">
        <v>1.86889</v>
      </c>
      <c r="HX40">
        <v>1.87039</v>
      </c>
      <c r="HY40">
        <v>0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0.54</v>
      </c>
      <c r="IM40">
        <v>0.1711</v>
      </c>
      <c r="IN40">
        <v>0.2733293791174444</v>
      </c>
      <c r="IO40">
        <v>0.0008355358253796512</v>
      </c>
      <c r="IP40">
        <v>-4.886686190924696E-07</v>
      </c>
      <c r="IQ40">
        <v>2.414133949906871E-11</v>
      </c>
      <c r="IR40">
        <v>-0.06279029043895908</v>
      </c>
      <c r="IS40">
        <v>-0.001004982055389802</v>
      </c>
      <c r="IT40">
        <v>0.0007271071577586355</v>
      </c>
      <c r="IU40">
        <v>-1.113211564567604E-05</v>
      </c>
      <c r="IV40">
        <v>10</v>
      </c>
      <c r="IW40">
        <v>2306</v>
      </c>
      <c r="IX40">
        <v>1</v>
      </c>
      <c r="IY40">
        <v>28</v>
      </c>
      <c r="IZ40">
        <v>186091.6</v>
      </c>
      <c r="JA40">
        <v>186091.7</v>
      </c>
      <c r="JB40">
        <v>1.03149</v>
      </c>
      <c r="JC40">
        <v>2.25342</v>
      </c>
      <c r="JD40">
        <v>1.39771</v>
      </c>
      <c r="JE40">
        <v>2.35352</v>
      </c>
      <c r="JF40">
        <v>1.49536</v>
      </c>
      <c r="JG40">
        <v>2.69897</v>
      </c>
      <c r="JH40">
        <v>35.5683</v>
      </c>
      <c r="JI40">
        <v>24.1575</v>
      </c>
      <c r="JJ40">
        <v>18</v>
      </c>
      <c r="JK40">
        <v>489.805</v>
      </c>
      <c r="JL40">
        <v>453.217</v>
      </c>
      <c r="JM40">
        <v>30.7272</v>
      </c>
      <c r="JN40">
        <v>28.9691</v>
      </c>
      <c r="JO40">
        <v>30.0001</v>
      </c>
      <c r="JP40">
        <v>28.7767</v>
      </c>
      <c r="JQ40">
        <v>28.6987</v>
      </c>
      <c r="JR40">
        <v>20.6554</v>
      </c>
      <c r="JS40">
        <v>27.4719</v>
      </c>
      <c r="JT40">
        <v>95.85899999999999</v>
      </c>
      <c r="JU40">
        <v>30.7237</v>
      </c>
      <c r="JV40">
        <v>420</v>
      </c>
      <c r="JW40">
        <v>23.6428</v>
      </c>
      <c r="JX40">
        <v>101.067</v>
      </c>
      <c r="JY40">
        <v>100.543</v>
      </c>
    </row>
    <row r="41" spans="1:285">
      <c r="A41">
        <v>25</v>
      </c>
      <c r="B41">
        <v>1758412923.1</v>
      </c>
      <c r="C41">
        <v>48</v>
      </c>
      <c r="D41" t="s">
        <v>476</v>
      </c>
      <c r="E41" t="s">
        <v>477</v>
      </c>
      <c r="F41">
        <v>5</v>
      </c>
      <c r="G41" t="s">
        <v>419</v>
      </c>
      <c r="H41" t="s">
        <v>420</v>
      </c>
      <c r="I41" t="s">
        <v>421</v>
      </c>
      <c r="J41">
        <v>1758412915.1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2.7</v>
      </c>
      <c r="DB41">
        <v>0.5</v>
      </c>
      <c r="DC41" t="s">
        <v>423</v>
      </c>
      <c r="DD41">
        <v>2</v>
      </c>
      <c r="DE41">
        <v>1758412915.1</v>
      </c>
      <c r="DF41">
        <v>419.9608333333333</v>
      </c>
      <c r="DG41">
        <v>419.9419166666667</v>
      </c>
      <c r="DH41">
        <v>23.69723333333333</v>
      </c>
      <c r="DI41">
        <v>23.62210833333333</v>
      </c>
      <c r="DJ41">
        <v>419.421125</v>
      </c>
      <c r="DK41">
        <v>23.5261875</v>
      </c>
      <c r="DL41">
        <v>499.996</v>
      </c>
      <c r="DM41">
        <v>90.26187916666667</v>
      </c>
      <c r="DN41">
        <v>0.05421229166666666</v>
      </c>
      <c r="DO41">
        <v>30.093625</v>
      </c>
      <c r="DP41">
        <v>30.01066666666667</v>
      </c>
      <c r="DQ41">
        <v>999.9</v>
      </c>
      <c r="DR41">
        <v>0</v>
      </c>
      <c r="DS41">
        <v>0</v>
      </c>
      <c r="DT41">
        <v>10000.0475</v>
      </c>
      <c r="DU41">
        <v>0</v>
      </c>
      <c r="DV41">
        <v>0.786906</v>
      </c>
      <c r="DW41">
        <v>0.01885985166666667</v>
      </c>
      <c r="DX41">
        <v>430.1542083333333</v>
      </c>
      <c r="DY41">
        <v>430.101875</v>
      </c>
      <c r="DZ41">
        <v>0.07513061666666666</v>
      </c>
      <c r="EA41">
        <v>419.9419166666667</v>
      </c>
      <c r="EB41">
        <v>23.62210833333333</v>
      </c>
      <c r="EC41">
        <v>2.138957083333333</v>
      </c>
      <c r="ED41">
        <v>2.132174583333333</v>
      </c>
      <c r="EE41">
        <v>18.51229583333333</v>
      </c>
      <c r="EF41">
        <v>18.46162083333333</v>
      </c>
      <c r="EG41">
        <v>0.00500097</v>
      </c>
      <c r="EH41">
        <v>0</v>
      </c>
      <c r="EI41">
        <v>0</v>
      </c>
      <c r="EJ41">
        <v>0</v>
      </c>
      <c r="EK41">
        <v>260.2791666666666</v>
      </c>
      <c r="EL41">
        <v>0.00500097</v>
      </c>
      <c r="EM41">
        <v>-6.412500000000001</v>
      </c>
      <c r="EN41">
        <v>-1.8</v>
      </c>
      <c r="EO41">
        <v>35.12220833333333</v>
      </c>
      <c r="EP41">
        <v>39.64558333333333</v>
      </c>
      <c r="EQ41">
        <v>37.142875</v>
      </c>
      <c r="ER41">
        <v>39.65341666666666</v>
      </c>
      <c r="ES41">
        <v>37.58566666666667</v>
      </c>
      <c r="ET41">
        <v>0</v>
      </c>
      <c r="EU41">
        <v>0</v>
      </c>
      <c r="EV41">
        <v>0</v>
      </c>
      <c r="EW41">
        <v>1758412923.2</v>
      </c>
      <c r="EX41">
        <v>0</v>
      </c>
      <c r="EY41">
        <v>260.1461538461538</v>
      </c>
      <c r="EZ41">
        <v>-14.50940169078234</v>
      </c>
      <c r="FA41">
        <v>14.22906038945357</v>
      </c>
      <c r="FB41">
        <v>-9.569230769230771</v>
      </c>
      <c r="FC41">
        <v>15</v>
      </c>
      <c r="FD41">
        <v>0</v>
      </c>
      <c r="FE41" t="s">
        <v>424</v>
      </c>
      <c r="FF41">
        <v>1747247426.5</v>
      </c>
      <c r="FG41">
        <v>1747247420.5</v>
      </c>
      <c r="FH41">
        <v>0</v>
      </c>
      <c r="FI41">
        <v>1.027</v>
      </c>
      <c r="FJ41">
        <v>0.031</v>
      </c>
      <c r="FK41">
        <v>0.02</v>
      </c>
      <c r="FL41">
        <v>0.05</v>
      </c>
      <c r="FM41">
        <v>420</v>
      </c>
      <c r="FN41">
        <v>16</v>
      </c>
      <c r="FO41">
        <v>0.01</v>
      </c>
      <c r="FP41">
        <v>0.1</v>
      </c>
      <c r="FQ41">
        <v>0.02145995875</v>
      </c>
      <c r="FR41">
        <v>-0.1207329148592871</v>
      </c>
      <c r="FS41">
        <v>0.04473633980334266</v>
      </c>
      <c r="FT41">
        <v>0</v>
      </c>
      <c r="FU41">
        <v>259.2</v>
      </c>
      <c r="FV41">
        <v>4.323911328094261</v>
      </c>
      <c r="FW41">
        <v>6.250176468096956</v>
      </c>
      <c r="FX41">
        <v>-1</v>
      </c>
      <c r="FY41">
        <v>0.075203935</v>
      </c>
      <c r="FZ41">
        <v>-0.0008648240150096272</v>
      </c>
      <c r="GA41">
        <v>0.0007771674920987104</v>
      </c>
      <c r="GB41">
        <v>1</v>
      </c>
      <c r="GC41">
        <v>1</v>
      </c>
      <c r="GD41">
        <v>2</v>
      </c>
      <c r="GE41" t="s">
        <v>433</v>
      </c>
      <c r="GF41">
        <v>3.13643</v>
      </c>
      <c r="GG41">
        <v>2.71469</v>
      </c>
      <c r="GH41">
        <v>0.0936336</v>
      </c>
      <c r="GI41">
        <v>0.0928382</v>
      </c>
      <c r="GJ41">
        <v>0.10499</v>
      </c>
      <c r="GK41">
        <v>0.103552</v>
      </c>
      <c r="GL41">
        <v>28826.9</v>
      </c>
      <c r="GM41">
        <v>28888.5</v>
      </c>
      <c r="GN41">
        <v>29567.8</v>
      </c>
      <c r="GO41">
        <v>29430.1</v>
      </c>
      <c r="GP41">
        <v>34971.9</v>
      </c>
      <c r="GQ41">
        <v>34941.7</v>
      </c>
      <c r="GR41">
        <v>41617.3</v>
      </c>
      <c r="GS41">
        <v>41812.2</v>
      </c>
      <c r="GT41">
        <v>1.92075</v>
      </c>
      <c r="GU41">
        <v>1.8789</v>
      </c>
      <c r="GV41">
        <v>0.08827450000000001</v>
      </c>
      <c r="GW41">
        <v>0</v>
      </c>
      <c r="GX41">
        <v>28.569</v>
      </c>
      <c r="GY41">
        <v>999.9</v>
      </c>
      <c r="GZ41">
        <v>60.4</v>
      </c>
      <c r="HA41">
        <v>30.3</v>
      </c>
      <c r="HB41">
        <v>29.004</v>
      </c>
      <c r="HC41">
        <v>61.9641</v>
      </c>
      <c r="HD41">
        <v>27.7965</v>
      </c>
      <c r="HE41">
        <v>1</v>
      </c>
      <c r="HF41">
        <v>0.10814</v>
      </c>
      <c r="HG41">
        <v>-1.32613</v>
      </c>
      <c r="HH41">
        <v>20.355</v>
      </c>
      <c r="HI41">
        <v>5.22837</v>
      </c>
      <c r="HJ41">
        <v>12.0147</v>
      </c>
      <c r="HK41">
        <v>4.9914</v>
      </c>
      <c r="HL41">
        <v>3.28913</v>
      </c>
      <c r="HM41">
        <v>9999</v>
      </c>
      <c r="HN41">
        <v>9999</v>
      </c>
      <c r="HO41">
        <v>9999</v>
      </c>
      <c r="HP41">
        <v>999.9</v>
      </c>
      <c r="HQ41">
        <v>1.86752</v>
      </c>
      <c r="HR41">
        <v>1.86661</v>
      </c>
      <c r="HS41">
        <v>1.866</v>
      </c>
      <c r="HT41">
        <v>1.86597</v>
      </c>
      <c r="HU41">
        <v>1.86782</v>
      </c>
      <c r="HV41">
        <v>1.87027</v>
      </c>
      <c r="HW41">
        <v>1.86889</v>
      </c>
      <c r="HX41">
        <v>1.87038</v>
      </c>
      <c r="HY41">
        <v>0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0.539</v>
      </c>
      <c r="IM41">
        <v>0.171</v>
      </c>
      <c r="IN41">
        <v>0.2733293791174444</v>
      </c>
      <c r="IO41">
        <v>0.0008355358253796512</v>
      </c>
      <c r="IP41">
        <v>-4.886686190924696E-07</v>
      </c>
      <c r="IQ41">
        <v>2.414133949906871E-11</v>
      </c>
      <c r="IR41">
        <v>-0.06279029043895908</v>
      </c>
      <c r="IS41">
        <v>-0.001004982055389802</v>
      </c>
      <c r="IT41">
        <v>0.0007271071577586355</v>
      </c>
      <c r="IU41">
        <v>-1.113211564567604E-05</v>
      </c>
      <c r="IV41">
        <v>10</v>
      </c>
      <c r="IW41">
        <v>2306</v>
      </c>
      <c r="IX41">
        <v>1</v>
      </c>
      <c r="IY41">
        <v>28</v>
      </c>
      <c r="IZ41">
        <v>186091.6</v>
      </c>
      <c r="JA41">
        <v>186091.7</v>
      </c>
      <c r="JB41">
        <v>1.03149</v>
      </c>
      <c r="JC41">
        <v>2.26318</v>
      </c>
      <c r="JD41">
        <v>1.39648</v>
      </c>
      <c r="JE41">
        <v>2.35596</v>
      </c>
      <c r="JF41">
        <v>1.49536</v>
      </c>
      <c r="JG41">
        <v>2.62329</v>
      </c>
      <c r="JH41">
        <v>35.5683</v>
      </c>
      <c r="JI41">
        <v>24.1488</v>
      </c>
      <c r="JJ41">
        <v>18</v>
      </c>
      <c r="JK41">
        <v>489.715</v>
      </c>
      <c r="JL41">
        <v>453.174</v>
      </c>
      <c r="JM41">
        <v>30.7206</v>
      </c>
      <c r="JN41">
        <v>28.9691</v>
      </c>
      <c r="JO41">
        <v>30.0001</v>
      </c>
      <c r="JP41">
        <v>28.7774</v>
      </c>
      <c r="JQ41">
        <v>28.6993</v>
      </c>
      <c r="JR41">
        <v>20.6576</v>
      </c>
      <c r="JS41">
        <v>27.4719</v>
      </c>
      <c r="JT41">
        <v>95.85899999999999</v>
      </c>
      <c r="JU41">
        <v>30.7086</v>
      </c>
      <c r="JV41">
        <v>420</v>
      </c>
      <c r="JW41">
        <v>23.6428</v>
      </c>
      <c r="JX41">
        <v>101.068</v>
      </c>
      <c r="JY41">
        <v>100.544</v>
      </c>
    </row>
    <row r="42" spans="1:285">
      <c r="A42">
        <v>26</v>
      </c>
      <c r="B42">
        <v>1758412925.1</v>
      </c>
      <c r="C42">
        <v>50</v>
      </c>
      <c r="D42" t="s">
        <v>478</v>
      </c>
      <c r="E42" t="s">
        <v>479</v>
      </c>
      <c r="F42">
        <v>5</v>
      </c>
      <c r="G42" t="s">
        <v>419</v>
      </c>
      <c r="H42" t="s">
        <v>420</v>
      </c>
      <c r="I42" t="s">
        <v>421</v>
      </c>
      <c r="J42">
        <v>1758412917.1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2.7</v>
      </c>
      <c r="DB42">
        <v>0.5</v>
      </c>
      <c r="DC42" t="s">
        <v>423</v>
      </c>
      <c r="DD42">
        <v>2</v>
      </c>
      <c r="DE42">
        <v>1758412917.1</v>
      </c>
      <c r="DF42">
        <v>419.9565833333334</v>
      </c>
      <c r="DG42">
        <v>419.9383333333333</v>
      </c>
      <c r="DH42">
        <v>23.69684583333333</v>
      </c>
      <c r="DI42">
        <v>23.622075</v>
      </c>
      <c r="DJ42">
        <v>419.4169583333333</v>
      </c>
      <c r="DK42">
        <v>23.52580833333333</v>
      </c>
      <c r="DL42">
        <v>499.9922083333333</v>
      </c>
      <c r="DM42">
        <v>90.26224166666668</v>
      </c>
      <c r="DN42">
        <v>0.054246325</v>
      </c>
      <c r="DO42">
        <v>30.09402916666667</v>
      </c>
      <c r="DP42">
        <v>30.0112875</v>
      </c>
      <c r="DQ42">
        <v>999.9</v>
      </c>
      <c r="DR42">
        <v>0</v>
      </c>
      <c r="DS42">
        <v>0</v>
      </c>
      <c r="DT42">
        <v>10000.74875</v>
      </c>
      <c r="DU42">
        <v>0</v>
      </c>
      <c r="DV42">
        <v>0.786906</v>
      </c>
      <c r="DW42">
        <v>0.0181859225</v>
      </c>
      <c r="DX42">
        <v>430.14975</v>
      </c>
      <c r="DY42">
        <v>430.09825</v>
      </c>
      <c r="DZ42">
        <v>0.07477521250000001</v>
      </c>
      <c r="EA42">
        <v>419.9383333333333</v>
      </c>
      <c r="EB42">
        <v>23.622075</v>
      </c>
      <c r="EC42">
        <v>2.138930416666667</v>
      </c>
      <c r="ED42">
        <v>2.132180416666667</v>
      </c>
      <c r="EE42">
        <v>18.51210416666666</v>
      </c>
      <c r="EF42">
        <v>18.46166666666667</v>
      </c>
      <c r="EG42">
        <v>0.00500097</v>
      </c>
      <c r="EH42">
        <v>0</v>
      </c>
      <c r="EI42">
        <v>0</v>
      </c>
      <c r="EJ42">
        <v>0</v>
      </c>
      <c r="EK42">
        <v>259.8583333333333</v>
      </c>
      <c r="EL42">
        <v>0.00500097</v>
      </c>
      <c r="EM42">
        <v>-7.104166666666667</v>
      </c>
      <c r="EN42">
        <v>-1.95</v>
      </c>
      <c r="EO42">
        <v>35.13783333333333</v>
      </c>
      <c r="EP42">
        <v>39.68458333333333</v>
      </c>
      <c r="EQ42">
        <v>37.166375</v>
      </c>
      <c r="ER42">
        <v>39.708125</v>
      </c>
      <c r="ES42">
        <v>37.60904166666666</v>
      </c>
      <c r="ET42">
        <v>0</v>
      </c>
      <c r="EU42">
        <v>0</v>
      </c>
      <c r="EV42">
        <v>0</v>
      </c>
      <c r="EW42">
        <v>1758412925</v>
      </c>
      <c r="EX42">
        <v>0</v>
      </c>
      <c r="EY42">
        <v>259.052</v>
      </c>
      <c r="EZ42">
        <v>-6.676922969095402</v>
      </c>
      <c r="FA42">
        <v>26.2923081853687</v>
      </c>
      <c r="FB42">
        <v>-8.795999999999999</v>
      </c>
      <c r="FC42">
        <v>15</v>
      </c>
      <c r="FD42">
        <v>0</v>
      </c>
      <c r="FE42" t="s">
        <v>424</v>
      </c>
      <c r="FF42">
        <v>1747247426.5</v>
      </c>
      <c r="FG42">
        <v>1747247420.5</v>
      </c>
      <c r="FH42">
        <v>0</v>
      </c>
      <c r="FI42">
        <v>1.027</v>
      </c>
      <c r="FJ42">
        <v>0.031</v>
      </c>
      <c r="FK42">
        <v>0.02</v>
      </c>
      <c r="FL42">
        <v>0.05</v>
      </c>
      <c r="FM42">
        <v>420</v>
      </c>
      <c r="FN42">
        <v>16</v>
      </c>
      <c r="FO42">
        <v>0.01</v>
      </c>
      <c r="FP42">
        <v>0.1</v>
      </c>
      <c r="FQ42">
        <v>0.02472965731707317</v>
      </c>
      <c r="FR42">
        <v>-0.08360203923344944</v>
      </c>
      <c r="FS42">
        <v>0.04518079457986303</v>
      </c>
      <c r="FT42">
        <v>1</v>
      </c>
      <c r="FU42">
        <v>259.185294117647</v>
      </c>
      <c r="FV42">
        <v>-1.468296415233382</v>
      </c>
      <c r="FW42">
        <v>6.505433582011686</v>
      </c>
      <c r="FX42">
        <v>-1</v>
      </c>
      <c r="FY42">
        <v>0.0748524</v>
      </c>
      <c r="FZ42">
        <v>-0.007386382578397336</v>
      </c>
      <c r="GA42">
        <v>0.001296433620999754</v>
      </c>
      <c r="GB42">
        <v>1</v>
      </c>
      <c r="GC42">
        <v>2</v>
      </c>
      <c r="GD42">
        <v>2</v>
      </c>
      <c r="GE42" t="s">
        <v>425</v>
      </c>
      <c r="GF42">
        <v>3.13635</v>
      </c>
      <c r="GG42">
        <v>2.71479</v>
      </c>
      <c r="GH42">
        <v>0.0936343</v>
      </c>
      <c r="GI42">
        <v>0.09283959999999999</v>
      </c>
      <c r="GJ42">
        <v>0.104989</v>
      </c>
      <c r="GK42">
        <v>0.103549</v>
      </c>
      <c r="GL42">
        <v>28827.1</v>
      </c>
      <c r="GM42">
        <v>28888.4</v>
      </c>
      <c r="GN42">
        <v>29567.9</v>
      </c>
      <c r="GO42">
        <v>29430.1</v>
      </c>
      <c r="GP42">
        <v>34972.1</v>
      </c>
      <c r="GQ42">
        <v>34941.8</v>
      </c>
      <c r="GR42">
        <v>41617.5</v>
      </c>
      <c r="GS42">
        <v>41812.1</v>
      </c>
      <c r="GT42">
        <v>1.92062</v>
      </c>
      <c r="GU42">
        <v>1.87862</v>
      </c>
      <c r="GV42">
        <v>0.0881851</v>
      </c>
      <c r="GW42">
        <v>0</v>
      </c>
      <c r="GX42">
        <v>28.5702</v>
      </c>
      <c r="GY42">
        <v>999.9</v>
      </c>
      <c r="GZ42">
        <v>60.4</v>
      </c>
      <c r="HA42">
        <v>30.3</v>
      </c>
      <c r="HB42">
        <v>29.0039</v>
      </c>
      <c r="HC42">
        <v>61.9441</v>
      </c>
      <c r="HD42">
        <v>27.9407</v>
      </c>
      <c r="HE42">
        <v>1</v>
      </c>
      <c r="HF42">
        <v>0.108155</v>
      </c>
      <c r="HG42">
        <v>-1.31954</v>
      </c>
      <c r="HH42">
        <v>20.3551</v>
      </c>
      <c r="HI42">
        <v>5.22792</v>
      </c>
      <c r="HJ42">
        <v>12.0149</v>
      </c>
      <c r="HK42">
        <v>4.9915</v>
      </c>
      <c r="HL42">
        <v>3.28905</v>
      </c>
      <c r="HM42">
        <v>9999</v>
      </c>
      <c r="HN42">
        <v>9999</v>
      </c>
      <c r="HO42">
        <v>9999</v>
      </c>
      <c r="HP42">
        <v>999.9</v>
      </c>
      <c r="HQ42">
        <v>1.86752</v>
      </c>
      <c r="HR42">
        <v>1.86661</v>
      </c>
      <c r="HS42">
        <v>1.86599</v>
      </c>
      <c r="HT42">
        <v>1.86597</v>
      </c>
      <c r="HU42">
        <v>1.86782</v>
      </c>
      <c r="HV42">
        <v>1.87027</v>
      </c>
      <c r="HW42">
        <v>1.86889</v>
      </c>
      <c r="HX42">
        <v>1.87038</v>
      </c>
      <c r="HY42">
        <v>0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0.54</v>
      </c>
      <c r="IM42">
        <v>0.171</v>
      </c>
      <c r="IN42">
        <v>0.2733293791174444</v>
      </c>
      <c r="IO42">
        <v>0.0008355358253796512</v>
      </c>
      <c r="IP42">
        <v>-4.886686190924696E-07</v>
      </c>
      <c r="IQ42">
        <v>2.414133949906871E-11</v>
      </c>
      <c r="IR42">
        <v>-0.06279029043895908</v>
      </c>
      <c r="IS42">
        <v>-0.001004982055389802</v>
      </c>
      <c r="IT42">
        <v>0.0007271071577586355</v>
      </c>
      <c r="IU42">
        <v>-1.113211564567604E-05</v>
      </c>
      <c r="IV42">
        <v>10</v>
      </c>
      <c r="IW42">
        <v>2306</v>
      </c>
      <c r="IX42">
        <v>1</v>
      </c>
      <c r="IY42">
        <v>28</v>
      </c>
      <c r="IZ42">
        <v>186091.6</v>
      </c>
      <c r="JA42">
        <v>186091.7</v>
      </c>
      <c r="JB42">
        <v>1.03149</v>
      </c>
      <c r="JC42">
        <v>2.27173</v>
      </c>
      <c r="JD42">
        <v>1.39648</v>
      </c>
      <c r="JE42">
        <v>2.35596</v>
      </c>
      <c r="JF42">
        <v>1.49536</v>
      </c>
      <c r="JG42">
        <v>2.53296</v>
      </c>
      <c r="JH42">
        <v>35.5683</v>
      </c>
      <c r="JI42">
        <v>24.1488</v>
      </c>
      <c r="JJ42">
        <v>18</v>
      </c>
      <c r="JK42">
        <v>489.646</v>
      </c>
      <c r="JL42">
        <v>453.01</v>
      </c>
      <c r="JM42">
        <v>30.7141</v>
      </c>
      <c r="JN42">
        <v>28.9691</v>
      </c>
      <c r="JO42">
        <v>30.0001</v>
      </c>
      <c r="JP42">
        <v>28.7786</v>
      </c>
      <c r="JQ42">
        <v>28.7005</v>
      </c>
      <c r="JR42">
        <v>20.6571</v>
      </c>
      <c r="JS42">
        <v>27.4719</v>
      </c>
      <c r="JT42">
        <v>95.85899999999999</v>
      </c>
      <c r="JU42">
        <v>30.7086</v>
      </c>
      <c r="JV42">
        <v>420</v>
      </c>
      <c r="JW42">
        <v>23.6428</v>
      </c>
      <c r="JX42">
        <v>101.068</v>
      </c>
      <c r="JY42">
        <v>100.544</v>
      </c>
    </row>
    <row r="43" spans="1:285">
      <c r="A43">
        <v>27</v>
      </c>
      <c r="B43">
        <v>1758412927.1</v>
      </c>
      <c r="C43">
        <v>52</v>
      </c>
      <c r="D43" t="s">
        <v>480</v>
      </c>
      <c r="E43" t="s">
        <v>481</v>
      </c>
      <c r="F43">
        <v>5</v>
      </c>
      <c r="G43" t="s">
        <v>419</v>
      </c>
      <c r="H43" t="s">
        <v>420</v>
      </c>
      <c r="I43" t="s">
        <v>421</v>
      </c>
      <c r="J43">
        <v>1758412919.1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2.7</v>
      </c>
      <c r="DB43">
        <v>0.5</v>
      </c>
      <c r="DC43" t="s">
        <v>423</v>
      </c>
      <c r="DD43">
        <v>2</v>
      </c>
      <c r="DE43">
        <v>1758412919.1</v>
      </c>
      <c r="DF43">
        <v>419.9577916666667</v>
      </c>
      <c r="DG43">
        <v>419.9374583333333</v>
      </c>
      <c r="DH43">
        <v>23.696525</v>
      </c>
      <c r="DI43">
        <v>23.62208333333334</v>
      </c>
      <c r="DJ43">
        <v>419.418125</v>
      </c>
      <c r="DK43">
        <v>23.52549999999999</v>
      </c>
      <c r="DL43">
        <v>500.006</v>
      </c>
      <c r="DM43">
        <v>90.26251666666667</v>
      </c>
      <c r="DN43">
        <v>0.05428930416666666</v>
      </c>
      <c r="DO43">
        <v>30.09443333333333</v>
      </c>
      <c r="DP43">
        <v>30.01128750000001</v>
      </c>
      <c r="DQ43">
        <v>999.9</v>
      </c>
      <c r="DR43">
        <v>0</v>
      </c>
      <c r="DS43">
        <v>0</v>
      </c>
      <c r="DT43">
        <v>10000.33291666667</v>
      </c>
      <c r="DU43">
        <v>0</v>
      </c>
      <c r="DV43">
        <v>0.786906</v>
      </c>
      <c r="DW43">
        <v>0.02024967416666667</v>
      </c>
      <c r="DX43">
        <v>430.1508333333333</v>
      </c>
      <c r="DY43">
        <v>430.0973333333333</v>
      </c>
      <c r="DZ43">
        <v>0.07445287083333334</v>
      </c>
      <c r="EA43">
        <v>419.9374583333333</v>
      </c>
      <c r="EB43">
        <v>23.62208333333334</v>
      </c>
      <c r="EC43">
        <v>2.138909166666667</v>
      </c>
      <c r="ED43">
        <v>2.132188333333333</v>
      </c>
      <c r="EE43">
        <v>18.5119375</v>
      </c>
      <c r="EF43">
        <v>18.46171666666667</v>
      </c>
      <c r="EG43">
        <v>0.00500097</v>
      </c>
      <c r="EH43">
        <v>0</v>
      </c>
      <c r="EI43">
        <v>0</v>
      </c>
      <c r="EJ43">
        <v>0</v>
      </c>
      <c r="EK43">
        <v>258.8291666666667</v>
      </c>
      <c r="EL43">
        <v>0.00500097</v>
      </c>
      <c r="EM43">
        <v>-6.333333333333333</v>
      </c>
      <c r="EN43">
        <v>-1.9625</v>
      </c>
      <c r="EO43">
        <v>35.15083333333333</v>
      </c>
      <c r="EP43">
        <v>39.72370833333333</v>
      </c>
      <c r="EQ43">
        <v>37.18987499999999</v>
      </c>
      <c r="ER43">
        <v>39.76279166666666</v>
      </c>
      <c r="ES43">
        <v>37.62983333333333</v>
      </c>
      <c r="ET43">
        <v>0</v>
      </c>
      <c r="EU43">
        <v>0</v>
      </c>
      <c r="EV43">
        <v>0</v>
      </c>
      <c r="EW43">
        <v>1758412926.8</v>
      </c>
      <c r="EX43">
        <v>0</v>
      </c>
      <c r="EY43">
        <v>259.2307692307692</v>
      </c>
      <c r="EZ43">
        <v>11.14529916712776</v>
      </c>
      <c r="FA43">
        <v>7.846154184213956</v>
      </c>
      <c r="FB43">
        <v>-8.65</v>
      </c>
      <c r="FC43">
        <v>15</v>
      </c>
      <c r="FD43">
        <v>0</v>
      </c>
      <c r="FE43" t="s">
        <v>424</v>
      </c>
      <c r="FF43">
        <v>1747247426.5</v>
      </c>
      <c r="FG43">
        <v>1747247420.5</v>
      </c>
      <c r="FH43">
        <v>0</v>
      </c>
      <c r="FI43">
        <v>1.027</v>
      </c>
      <c r="FJ43">
        <v>0.031</v>
      </c>
      <c r="FK43">
        <v>0.02</v>
      </c>
      <c r="FL43">
        <v>0.05</v>
      </c>
      <c r="FM43">
        <v>420</v>
      </c>
      <c r="FN43">
        <v>16</v>
      </c>
      <c r="FO43">
        <v>0.01</v>
      </c>
      <c r="FP43">
        <v>0.1</v>
      </c>
      <c r="FQ43">
        <v>0.0268714885</v>
      </c>
      <c r="FR43">
        <v>-0.08539826363977486</v>
      </c>
      <c r="FS43">
        <v>0.04552637521162164</v>
      </c>
      <c r="FT43">
        <v>1</v>
      </c>
      <c r="FU43">
        <v>259.55</v>
      </c>
      <c r="FV43">
        <v>-10.27501908846116</v>
      </c>
      <c r="FW43">
        <v>5.663414580081732</v>
      </c>
      <c r="FX43">
        <v>-1</v>
      </c>
      <c r="FY43">
        <v>0.07466186750000001</v>
      </c>
      <c r="FZ43">
        <v>-0.009844371106941901</v>
      </c>
      <c r="GA43">
        <v>0.001416300024074613</v>
      </c>
      <c r="GB43">
        <v>1</v>
      </c>
      <c r="GC43">
        <v>2</v>
      </c>
      <c r="GD43">
        <v>2</v>
      </c>
      <c r="GE43" t="s">
        <v>425</v>
      </c>
      <c r="GF43">
        <v>3.13646</v>
      </c>
      <c r="GG43">
        <v>2.71466</v>
      </c>
      <c r="GH43">
        <v>0.093635</v>
      </c>
      <c r="GI43">
        <v>0.0928464</v>
      </c>
      <c r="GJ43">
        <v>0.104994</v>
      </c>
      <c r="GK43">
        <v>0.103551</v>
      </c>
      <c r="GL43">
        <v>28827.1</v>
      </c>
      <c r="GM43">
        <v>28888.2</v>
      </c>
      <c r="GN43">
        <v>29568</v>
      </c>
      <c r="GO43">
        <v>29430</v>
      </c>
      <c r="GP43">
        <v>34972.1</v>
      </c>
      <c r="GQ43">
        <v>34941.7</v>
      </c>
      <c r="GR43">
        <v>41617.7</v>
      </c>
      <c r="GS43">
        <v>41812.2</v>
      </c>
      <c r="GT43">
        <v>1.9208</v>
      </c>
      <c r="GU43">
        <v>1.87875</v>
      </c>
      <c r="GV43">
        <v>0.08814039999999999</v>
      </c>
      <c r="GW43">
        <v>0</v>
      </c>
      <c r="GX43">
        <v>28.5708</v>
      </c>
      <c r="GY43">
        <v>999.9</v>
      </c>
      <c r="GZ43">
        <v>60.4</v>
      </c>
      <c r="HA43">
        <v>30.3</v>
      </c>
      <c r="HB43">
        <v>29.0072</v>
      </c>
      <c r="HC43">
        <v>62.0442</v>
      </c>
      <c r="HD43">
        <v>27.7885</v>
      </c>
      <c r="HE43">
        <v>1</v>
      </c>
      <c r="HF43">
        <v>0.108163</v>
      </c>
      <c r="HG43">
        <v>-1.33451</v>
      </c>
      <c r="HH43">
        <v>20.355</v>
      </c>
      <c r="HI43">
        <v>5.22792</v>
      </c>
      <c r="HJ43">
        <v>12.0147</v>
      </c>
      <c r="HK43">
        <v>4.9916</v>
      </c>
      <c r="HL43">
        <v>3.28913</v>
      </c>
      <c r="HM43">
        <v>9999</v>
      </c>
      <c r="HN43">
        <v>9999</v>
      </c>
      <c r="HO43">
        <v>9999</v>
      </c>
      <c r="HP43">
        <v>999.9</v>
      </c>
      <c r="HQ43">
        <v>1.86752</v>
      </c>
      <c r="HR43">
        <v>1.86661</v>
      </c>
      <c r="HS43">
        <v>1.86599</v>
      </c>
      <c r="HT43">
        <v>1.86596</v>
      </c>
      <c r="HU43">
        <v>1.86782</v>
      </c>
      <c r="HV43">
        <v>1.87027</v>
      </c>
      <c r="HW43">
        <v>1.8689</v>
      </c>
      <c r="HX43">
        <v>1.87039</v>
      </c>
      <c r="HY43">
        <v>0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0.539</v>
      </c>
      <c r="IM43">
        <v>0.171</v>
      </c>
      <c r="IN43">
        <v>0.2733293791174444</v>
      </c>
      <c r="IO43">
        <v>0.0008355358253796512</v>
      </c>
      <c r="IP43">
        <v>-4.886686190924696E-07</v>
      </c>
      <c r="IQ43">
        <v>2.414133949906871E-11</v>
      </c>
      <c r="IR43">
        <v>-0.06279029043895908</v>
      </c>
      <c r="IS43">
        <v>-0.001004982055389802</v>
      </c>
      <c r="IT43">
        <v>0.0007271071577586355</v>
      </c>
      <c r="IU43">
        <v>-1.113211564567604E-05</v>
      </c>
      <c r="IV43">
        <v>10</v>
      </c>
      <c r="IW43">
        <v>2306</v>
      </c>
      <c r="IX43">
        <v>1</v>
      </c>
      <c r="IY43">
        <v>28</v>
      </c>
      <c r="IZ43">
        <v>186091.7</v>
      </c>
      <c r="JA43">
        <v>186091.8</v>
      </c>
      <c r="JB43">
        <v>1.03149</v>
      </c>
      <c r="JC43">
        <v>2.24731</v>
      </c>
      <c r="JD43">
        <v>1.39648</v>
      </c>
      <c r="JE43">
        <v>2.35229</v>
      </c>
      <c r="JF43">
        <v>1.49536</v>
      </c>
      <c r="JG43">
        <v>2.70386</v>
      </c>
      <c r="JH43">
        <v>35.5683</v>
      </c>
      <c r="JI43">
        <v>24.1575</v>
      </c>
      <c r="JJ43">
        <v>18</v>
      </c>
      <c r="JK43">
        <v>489.761</v>
      </c>
      <c r="JL43">
        <v>453.094</v>
      </c>
      <c r="JM43">
        <v>30.7066</v>
      </c>
      <c r="JN43">
        <v>28.9691</v>
      </c>
      <c r="JO43">
        <v>30.0001</v>
      </c>
      <c r="JP43">
        <v>28.7791</v>
      </c>
      <c r="JQ43">
        <v>28.7011</v>
      </c>
      <c r="JR43">
        <v>20.6575</v>
      </c>
      <c r="JS43">
        <v>27.4719</v>
      </c>
      <c r="JT43">
        <v>95.85899999999999</v>
      </c>
      <c r="JU43">
        <v>30.7011</v>
      </c>
      <c r="JV43">
        <v>420</v>
      </c>
      <c r="JW43">
        <v>23.6428</v>
      </c>
      <c r="JX43">
        <v>101.069</v>
      </c>
      <c r="JY43">
        <v>100.544</v>
      </c>
    </row>
    <row r="44" spans="1:285">
      <c r="A44">
        <v>28</v>
      </c>
      <c r="B44">
        <v>1758412929.1</v>
      </c>
      <c r="C44">
        <v>54</v>
      </c>
      <c r="D44" t="s">
        <v>482</v>
      </c>
      <c r="E44" t="s">
        <v>483</v>
      </c>
      <c r="F44">
        <v>5</v>
      </c>
      <c r="G44" t="s">
        <v>419</v>
      </c>
      <c r="H44" t="s">
        <v>420</v>
      </c>
      <c r="I44" t="s">
        <v>421</v>
      </c>
      <c r="J44">
        <v>1758412921.1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2.7</v>
      </c>
      <c r="DB44">
        <v>0.5</v>
      </c>
      <c r="DC44" t="s">
        <v>423</v>
      </c>
      <c r="DD44">
        <v>2</v>
      </c>
      <c r="DE44">
        <v>1758412921.1</v>
      </c>
      <c r="DF44">
        <v>419.9618333333333</v>
      </c>
      <c r="DG44">
        <v>419.9345416666667</v>
      </c>
      <c r="DH44">
        <v>23.69638333333333</v>
      </c>
      <c r="DI44">
        <v>23.62220416666667</v>
      </c>
      <c r="DJ44">
        <v>419.4220833333333</v>
      </c>
      <c r="DK44">
        <v>23.52535833333333</v>
      </c>
      <c r="DL44">
        <v>500.0054166666667</v>
      </c>
      <c r="DM44">
        <v>90.2626375</v>
      </c>
      <c r="DN44">
        <v>0.05431415416666666</v>
      </c>
      <c r="DO44">
        <v>30.09485833333333</v>
      </c>
      <c r="DP44">
        <v>30.0103875</v>
      </c>
      <c r="DQ44">
        <v>999.9</v>
      </c>
      <c r="DR44">
        <v>0</v>
      </c>
      <c r="DS44">
        <v>0</v>
      </c>
      <c r="DT44">
        <v>9999.109166666667</v>
      </c>
      <c r="DU44">
        <v>0</v>
      </c>
      <c r="DV44">
        <v>0.786906</v>
      </c>
      <c r="DW44">
        <v>0.02715809416666666</v>
      </c>
      <c r="DX44">
        <v>430.154875</v>
      </c>
      <c r="DY44">
        <v>430.0943333333333</v>
      </c>
      <c r="DZ44">
        <v>0.074184175</v>
      </c>
      <c r="EA44">
        <v>419.9345416666667</v>
      </c>
      <c r="EB44">
        <v>23.62220416666667</v>
      </c>
      <c r="EC44">
        <v>2.13889875</v>
      </c>
      <c r="ED44">
        <v>2.1322025</v>
      </c>
      <c r="EE44">
        <v>18.51186666666667</v>
      </c>
      <c r="EF44">
        <v>18.461825</v>
      </c>
      <c r="EG44">
        <v>0.00500097</v>
      </c>
      <c r="EH44">
        <v>0</v>
      </c>
      <c r="EI44">
        <v>0</v>
      </c>
      <c r="EJ44">
        <v>0</v>
      </c>
      <c r="EK44">
        <v>258.8916666666667</v>
      </c>
      <c r="EL44">
        <v>0.00500097</v>
      </c>
      <c r="EM44">
        <v>-6.379166666666667</v>
      </c>
      <c r="EN44">
        <v>-1.895833333333333</v>
      </c>
      <c r="EO44">
        <v>35.16120833333333</v>
      </c>
      <c r="EP44">
        <v>39.76541666666667</v>
      </c>
      <c r="EQ44">
        <v>37.21325</v>
      </c>
      <c r="ER44">
        <v>39.81491666666667</v>
      </c>
      <c r="ES44">
        <v>37.65333333333333</v>
      </c>
      <c r="ET44">
        <v>0</v>
      </c>
      <c r="EU44">
        <v>0</v>
      </c>
      <c r="EV44">
        <v>0</v>
      </c>
      <c r="EW44">
        <v>1758412929.2</v>
      </c>
      <c r="EX44">
        <v>0</v>
      </c>
      <c r="EY44">
        <v>259.0884615384615</v>
      </c>
      <c r="EZ44">
        <v>-1.309401496473032</v>
      </c>
      <c r="FA44">
        <v>-3.117948671773319</v>
      </c>
      <c r="FB44">
        <v>-7.976923076923078</v>
      </c>
      <c r="FC44">
        <v>15</v>
      </c>
      <c r="FD44">
        <v>0</v>
      </c>
      <c r="FE44" t="s">
        <v>424</v>
      </c>
      <c r="FF44">
        <v>1747247426.5</v>
      </c>
      <c r="FG44">
        <v>1747247420.5</v>
      </c>
      <c r="FH44">
        <v>0</v>
      </c>
      <c r="FI44">
        <v>1.027</v>
      </c>
      <c r="FJ44">
        <v>0.031</v>
      </c>
      <c r="FK44">
        <v>0.02</v>
      </c>
      <c r="FL44">
        <v>0.05</v>
      </c>
      <c r="FM44">
        <v>420</v>
      </c>
      <c r="FN44">
        <v>16</v>
      </c>
      <c r="FO44">
        <v>0.01</v>
      </c>
      <c r="FP44">
        <v>0.1</v>
      </c>
      <c r="FQ44">
        <v>0.02233812219512195</v>
      </c>
      <c r="FR44">
        <v>0.01389818738675947</v>
      </c>
      <c r="FS44">
        <v>0.04262419115322291</v>
      </c>
      <c r="FT44">
        <v>1</v>
      </c>
      <c r="FU44">
        <v>259.6705882352941</v>
      </c>
      <c r="FV44">
        <v>-10.74102366347396</v>
      </c>
      <c r="FW44">
        <v>6.251707033318966</v>
      </c>
      <c r="FX44">
        <v>-1</v>
      </c>
      <c r="FY44">
        <v>0.07453810731707317</v>
      </c>
      <c r="FZ44">
        <v>-0.01060604738675971</v>
      </c>
      <c r="GA44">
        <v>0.00143174556899496</v>
      </c>
      <c r="GB44">
        <v>1</v>
      </c>
      <c r="GC44">
        <v>2</v>
      </c>
      <c r="GD44">
        <v>2</v>
      </c>
      <c r="GE44" t="s">
        <v>425</v>
      </c>
      <c r="GF44">
        <v>3.13648</v>
      </c>
      <c r="GG44">
        <v>2.71465</v>
      </c>
      <c r="GH44">
        <v>0.09363340000000001</v>
      </c>
      <c r="GI44">
        <v>0.0928363</v>
      </c>
      <c r="GJ44">
        <v>0.104996</v>
      </c>
      <c r="GK44">
        <v>0.103552</v>
      </c>
      <c r="GL44">
        <v>28827.1</v>
      </c>
      <c r="GM44">
        <v>28888.4</v>
      </c>
      <c r="GN44">
        <v>29567.9</v>
      </c>
      <c r="GO44">
        <v>29429.9</v>
      </c>
      <c r="GP44">
        <v>34972</v>
      </c>
      <c r="GQ44">
        <v>34941.6</v>
      </c>
      <c r="GR44">
        <v>41617.8</v>
      </c>
      <c r="GS44">
        <v>41812</v>
      </c>
      <c r="GT44">
        <v>1.92092</v>
      </c>
      <c r="GU44">
        <v>1.87865</v>
      </c>
      <c r="GV44">
        <v>0.0880286</v>
      </c>
      <c r="GW44">
        <v>0</v>
      </c>
      <c r="GX44">
        <v>28.572</v>
      </c>
      <c r="GY44">
        <v>999.9</v>
      </c>
      <c r="GZ44">
        <v>60.4</v>
      </c>
      <c r="HA44">
        <v>30.3</v>
      </c>
      <c r="HB44">
        <v>29.0044</v>
      </c>
      <c r="HC44">
        <v>62.0242</v>
      </c>
      <c r="HD44">
        <v>27.8005</v>
      </c>
      <c r="HE44">
        <v>1</v>
      </c>
      <c r="HF44">
        <v>0.108227</v>
      </c>
      <c r="HG44">
        <v>-1.34495</v>
      </c>
      <c r="HH44">
        <v>20.3549</v>
      </c>
      <c r="HI44">
        <v>5.22777</v>
      </c>
      <c r="HJ44">
        <v>12.015</v>
      </c>
      <c r="HK44">
        <v>4.99145</v>
      </c>
      <c r="HL44">
        <v>3.28915</v>
      </c>
      <c r="HM44">
        <v>9999</v>
      </c>
      <c r="HN44">
        <v>9999</v>
      </c>
      <c r="HO44">
        <v>9999</v>
      </c>
      <c r="HP44">
        <v>999.9</v>
      </c>
      <c r="HQ44">
        <v>1.86752</v>
      </c>
      <c r="HR44">
        <v>1.86661</v>
      </c>
      <c r="HS44">
        <v>1.86599</v>
      </c>
      <c r="HT44">
        <v>1.86596</v>
      </c>
      <c r="HU44">
        <v>1.86781</v>
      </c>
      <c r="HV44">
        <v>1.87027</v>
      </c>
      <c r="HW44">
        <v>1.8689</v>
      </c>
      <c r="HX44">
        <v>1.87037</v>
      </c>
      <c r="HY44">
        <v>0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0.54</v>
      </c>
      <c r="IM44">
        <v>0.1711</v>
      </c>
      <c r="IN44">
        <v>0.2733293791174444</v>
      </c>
      <c r="IO44">
        <v>0.0008355358253796512</v>
      </c>
      <c r="IP44">
        <v>-4.886686190924696E-07</v>
      </c>
      <c r="IQ44">
        <v>2.414133949906871E-11</v>
      </c>
      <c r="IR44">
        <v>-0.06279029043895908</v>
      </c>
      <c r="IS44">
        <v>-0.001004982055389802</v>
      </c>
      <c r="IT44">
        <v>0.0007271071577586355</v>
      </c>
      <c r="IU44">
        <v>-1.113211564567604E-05</v>
      </c>
      <c r="IV44">
        <v>10</v>
      </c>
      <c r="IW44">
        <v>2306</v>
      </c>
      <c r="IX44">
        <v>1</v>
      </c>
      <c r="IY44">
        <v>28</v>
      </c>
      <c r="IZ44">
        <v>186091.7</v>
      </c>
      <c r="JA44">
        <v>186091.8</v>
      </c>
      <c r="JB44">
        <v>1.03149</v>
      </c>
      <c r="JC44">
        <v>2.26685</v>
      </c>
      <c r="JD44">
        <v>1.39648</v>
      </c>
      <c r="JE44">
        <v>2.35596</v>
      </c>
      <c r="JF44">
        <v>1.49536</v>
      </c>
      <c r="JG44">
        <v>2.62573</v>
      </c>
      <c r="JH44">
        <v>35.5683</v>
      </c>
      <c r="JI44">
        <v>24.1488</v>
      </c>
      <c r="JJ44">
        <v>18</v>
      </c>
      <c r="JK44">
        <v>489.84</v>
      </c>
      <c r="JL44">
        <v>453.031</v>
      </c>
      <c r="JM44">
        <v>30.7017</v>
      </c>
      <c r="JN44">
        <v>28.9691</v>
      </c>
      <c r="JO44">
        <v>30.0001</v>
      </c>
      <c r="JP44">
        <v>28.7791</v>
      </c>
      <c r="JQ44">
        <v>28.7011</v>
      </c>
      <c r="JR44">
        <v>20.6599</v>
      </c>
      <c r="JS44">
        <v>27.4719</v>
      </c>
      <c r="JT44">
        <v>95.85899999999999</v>
      </c>
      <c r="JU44">
        <v>30.7011</v>
      </c>
      <c r="JV44">
        <v>420</v>
      </c>
      <c r="JW44">
        <v>23.6428</v>
      </c>
      <c r="JX44">
        <v>101.069</v>
      </c>
      <c r="JY44">
        <v>100.543</v>
      </c>
    </row>
    <row r="45" spans="1:285">
      <c r="A45">
        <v>29</v>
      </c>
      <c r="B45">
        <v>1758412931.1</v>
      </c>
      <c r="C45">
        <v>56</v>
      </c>
      <c r="D45" t="s">
        <v>484</v>
      </c>
      <c r="E45" t="s">
        <v>485</v>
      </c>
      <c r="F45">
        <v>5</v>
      </c>
      <c r="G45" t="s">
        <v>419</v>
      </c>
      <c r="H45" t="s">
        <v>420</v>
      </c>
      <c r="I45" t="s">
        <v>421</v>
      </c>
      <c r="J45">
        <v>1758412923.1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2.7</v>
      </c>
      <c r="DB45">
        <v>0.5</v>
      </c>
      <c r="DC45" t="s">
        <v>423</v>
      </c>
      <c r="DD45">
        <v>2</v>
      </c>
      <c r="DE45">
        <v>1758412923.1</v>
      </c>
      <c r="DF45">
        <v>419.961125</v>
      </c>
      <c r="DG45">
        <v>419.9336249999999</v>
      </c>
      <c r="DH45">
        <v>23.69614583333333</v>
      </c>
      <c r="DI45">
        <v>23.62236666666666</v>
      </c>
      <c r="DJ45">
        <v>419.4214166666666</v>
      </c>
      <c r="DK45">
        <v>23.525125</v>
      </c>
      <c r="DL45">
        <v>500.0033749999999</v>
      </c>
      <c r="DM45">
        <v>90.26264166666665</v>
      </c>
      <c r="DN45">
        <v>0.0543181875</v>
      </c>
      <c r="DO45">
        <v>30.09534583333333</v>
      </c>
      <c r="DP45">
        <v>30.00965833333333</v>
      </c>
      <c r="DQ45">
        <v>999.9</v>
      </c>
      <c r="DR45">
        <v>0</v>
      </c>
      <c r="DS45">
        <v>0</v>
      </c>
      <c r="DT45">
        <v>9998.430416666668</v>
      </c>
      <c r="DU45">
        <v>0</v>
      </c>
      <c r="DV45">
        <v>0.786906</v>
      </c>
      <c r="DW45">
        <v>0.02741622291666667</v>
      </c>
      <c r="DX45">
        <v>430.154125</v>
      </c>
      <c r="DY45">
        <v>430.0934583333333</v>
      </c>
      <c r="DZ45">
        <v>0.073786175</v>
      </c>
      <c r="EA45">
        <v>419.9336249999999</v>
      </c>
      <c r="EB45">
        <v>23.62236666666666</v>
      </c>
      <c r="EC45">
        <v>2.1388775</v>
      </c>
      <c r="ED45">
        <v>2.1322175</v>
      </c>
      <c r="EE45">
        <v>18.5117125</v>
      </c>
      <c r="EF45">
        <v>18.4619375</v>
      </c>
      <c r="EG45">
        <v>0.00500097</v>
      </c>
      <c r="EH45">
        <v>0</v>
      </c>
      <c r="EI45">
        <v>0</v>
      </c>
      <c r="EJ45">
        <v>0</v>
      </c>
      <c r="EK45">
        <v>257.0625</v>
      </c>
      <c r="EL45">
        <v>0.00500097</v>
      </c>
      <c r="EM45">
        <v>-5.933333333333334</v>
      </c>
      <c r="EN45">
        <v>-1.583333333333333</v>
      </c>
      <c r="EO45">
        <v>35.17683333333333</v>
      </c>
      <c r="EP45">
        <v>39.80441666666667</v>
      </c>
      <c r="EQ45">
        <v>37.236625</v>
      </c>
      <c r="ER45">
        <v>39.86954166666666</v>
      </c>
      <c r="ES45">
        <v>37.67683333333333</v>
      </c>
      <c r="ET45">
        <v>0</v>
      </c>
      <c r="EU45">
        <v>0</v>
      </c>
      <c r="EV45">
        <v>0</v>
      </c>
      <c r="EW45">
        <v>1758412931</v>
      </c>
      <c r="EX45">
        <v>0</v>
      </c>
      <c r="EY45">
        <v>257.9</v>
      </c>
      <c r="EZ45">
        <v>-28.99230740011672</v>
      </c>
      <c r="FA45">
        <v>0.5615385582461131</v>
      </c>
      <c r="FB45">
        <v>-7.528</v>
      </c>
      <c r="FC45">
        <v>15</v>
      </c>
      <c r="FD45">
        <v>0</v>
      </c>
      <c r="FE45" t="s">
        <v>424</v>
      </c>
      <c r="FF45">
        <v>1747247426.5</v>
      </c>
      <c r="FG45">
        <v>1747247420.5</v>
      </c>
      <c r="FH45">
        <v>0</v>
      </c>
      <c r="FI45">
        <v>1.027</v>
      </c>
      <c r="FJ45">
        <v>0.031</v>
      </c>
      <c r="FK45">
        <v>0.02</v>
      </c>
      <c r="FL45">
        <v>0.05</v>
      </c>
      <c r="FM45">
        <v>420</v>
      </c>
      <c r="FN45">
        <v>16</v>
      </c>
      <c r="FO45">
        <v>0.01</v>
      </c>
      <c r="FP45">
        <v>0.1</v>
      </c>
      <c r="FQ45">
        <v>0.02110137775</v>
      </c>
      <c r="FR45">
        <v>0.08628709069418385</v>
      </c>
      <c r="FS45">
        <v>0.04257843317615748</v>
      </c>
      <c r="FT45">
        <v>1</v>
      </c>
      <c r="FU45">
        <v>258.6823529411764</v>
      </c>
      <c r="FV45">
        <v>-12.72116113257982</v>
      </c>
      <c r="FW45">
        <v>6.784474949914751</v>
      </c>
      <c r="FX45">
        <v>-1</v>
      </c>
      <c r="FY45">
        <v>0.07436398749999999</v>
      </c>
      <c r="FZ45">
        <v>-0.01231021575985013</v>
      </c>
      <c r="GA45">
        <v>0.001496345602992086</v>
      </c>
      <c r="GB45">
        <v>1</v>
      </c>
      <c r="GC45">
        <v>2</v>
      </c>
      <c r="GD45">
        <v>2</v>
      </c>
      <c r="GE45" t="s">
        <v>425</v>
      </c>
      <c r="GF45">
        <v>3.13643</v>
      </c>
      <c r="GG45">
        <v>2.7146</v>
      </c>
      <c r="GH45">
        <v>0.09362910000000001</v>
      </c>
      <c r="GI45">
        <v>0.09283950000000001</v>
      </c>
      <c r="GJ45">
        <v>0.104989</v>
      </c>
      <c r="GK45">
        <v>0.103552</v>
      </c>
      <c r="GL45">
        <v>28827.3</v>
      </c>
      <c r="GM45">
        <v>28888.1</v>
      </c>
      <c r="GN45">
        <v>29568</v>
      </c>
      <c r="GO45">
        <v>29429.7</v>
      </c>
      <c r="GP45">
        <v>34972.3</v>
      </c>
      <c r="GQ45">
        <v>34941.3</v>
      </c>
      <c r="GR45">
        <v>41617.8</v>
      </c>
      <c r="GS45">
        <v>41811.7</v>
      </c>
      <c r="GT45">
        <v>1.921</v>
      </c>
      <c r="GU45">
        <v>1.87865</v>
      </c>
      <c r="GV45">
        <v>0.0879318</v>
      </c>
      <c r="GW45">
        <v>0</v>
      </c>
      <c r="GX45">
        <v>28.5726</v>
      </c>
      <c r="GY45">
        <v>999.9</v>
      </c>
      <c r="GZ45">
        <v>60.4</v>
      </c>
      <c r="HA45">
        <v>30.3</v>
      </c>
      <c r="HB45">
        <v>29.0038</v>
      </c>
      <c r="HC45">
        <v>62.0642</v>
      </c>
      <c r="HD45">
        <v>27.9607</v>
      </c>
      <c r="HE45">
        <v>1</v>
      </c>
      <c r="HF45">
        <v>0.10827</v>
      </c>
      <c r="HG45">
        <v>-1.34895</v>
      </c>
      <c r="HH45">
        <v>20.3547</v>
      </c>
      <c r="HI45">
        <v>5.22762</v>
      </c>
      <c r="HJ45">
        <v>12.0156</v>
      </c>
      <c r="HK45">
        <v>4.9914</v>
      </c>
      <c r="HL45">
        <v>3.28905</v>
      </c>
      <c r="HM45">
        <v>9999</v>
      </c>
      <c r="HN45">
        <v>9999</v>
      </c>
      <c r="HO45">
        <v>9999</v>
      </c>
      <c r="HP45">
        <v>999.9</v>
      </c>
      <c r="HQ45">
        <v>1.86752</v>
      </c>
      <c r="HR45">
        <v>1.86661</v>
      </c>
      <c r="HS45">
        <v>1.86599</v>
      </c>
      <c r="HT45">
        <v>1.86596</v>
      </c>
      <c r="HU45">
        <v>1.86781</v>
      </c>
      <c r="HV45">
        <v>1.87027</v>
      </c>
      <c r="HW45">
        <v>1.8689</v>
      </c>
      <c r="HX45">
        <v>1.87037</v>
      </c>
      <c r="HY45">
        <v>0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0.539</v>
      </c>
      <c r="IM45">
        <v>0.1711</v>
      </c>
      <c r="IN45">
        <v>0.2733293791174444</v>
      </c>
      <c r="IO45">
        <v>0.0008355358253796512</v>
      </c>
      <c r="IP45">
        <v>-4.886686190924696E-07</v>
      </c>
      <c r="IQ45">
        <v>2.414133949906871E-11</v>
      </c>
      <c r="IR45">
        <v>-0.06279029043895908</v>
      </c>
      <c r="IS45">
        <v>-0.001004982055389802</v>
      </c>
      <c r="IT45">
        <v>0.0007271071577586355</v>
      </c>
      <c r="IU45">
        <v>-1.113211564567604E-05</v>
      </c>
      <c r="IV45">
        <v>10</v>
      </c>
      <c r="IW45">
        <v>2306</v>
      </c>
      <c r="IX45">
        <v>1</v>
      </c>
      <c r="IY45">
        <v>28</v>
      </c>
      <c r="IZ45">
        <v>186091.7</v>
      </c>
      <c r="JA45">
        <v>186091.8</v>
      </c>
      <c r="JB45">
        <v>1.03149</v>
      </c>
      <c r="JC45">
        <v>2.27051</v>
      </c>
      <c r="JD45">
        <v>1.39648</v>
      </c>
      <c r="JE45">
        <v>2.35474</v>
      </c>
      <c r="JF45">
        <v>1.49536</v>
      </c>
      <c r="JG45">
        <v>2.60132</v>
      </c>
      <c r="JH45">
        <v>35.5683</v>
      </c>
      <c r="JI45">
        <v>24.1488</v>
      </c>
      <c r="JJ45">
        <v>18</v>
      </c>
      <c r="JK45">
        <v>489.887</v>
      </c>
      <c r="JL45">
        <v>453.031</v>
      </c>
      <c r="JM45">
        <v>30.6983</v>
      </c>
      <c r="JN45">
        <v>28.9691</v>
      </c>
      <c r="JO45">
        <v>30.0001</v>
      </c>
      <c r="JP45">
        <v>28.7791</v>
      </c>
      <c r="JQ45">
        <v>28.7011</v>
      </c>
      <c r="JR45">
        <v>20.6583</v>
      </c>
      <c r="JS45">
        <v>27.4719</v>
      </c>
      <c r="JT45">
        <v>95.85899999999999</v>
      </c>
      <c r="JU45">
        <v>30.7011</v>
      </c>
      <c r="JV45">
        <v>420</v>
      </c>
      <c r="JW45">
        <v>23.6428</v>
      </c>
      <c r="JX45">
        <v>101.069</v>
      </c>
      <c r="JY45">
        <v>100.542</v>
      </c>
    </row>
    <row r="46" spans="1:285">
      <c r="A46">
        <v>30</v>
      </c>
      <c r="B46">
        <v>1758412933.1</v>
      </c>
      <c r="C46">
        <v>58</v>
      </c>
      <c r="D46" t="s">
        <v>486</v>
      </c>
      <c r="E46" t="s">
        <v>487</v>
      </c>
      <c r="F46">
        <v>5</v>
      </c>
      <c r="G46" t="s">
        <v>419</v>
      </c>
      <c r="H46" t="s">
        <v>420</v>
      </c>
      <c r="I46" t="s">
        <v>421</v>
      </c>
      <c r="J46">
        <v>1758412925.1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2.7</v>
      </c>
      <c r="DB46">
        <v>0.5</v>
      </c>
      <c r="DC46" t="s">
        <v>423</v>
      </c>
      <c r="DD46">
        <v>2</v>
      </c>
      <c r="DE46">
        <v>1758412925.1</v>
      </c>
      <c r="DF46">
        <v>419.959875</v>
      </c>
      <c r="DG46">
        <v>419.9402083333334</v>
      </c>
      <c r="DH46">
        <v>23.69582083333333</v>
      </c>
      <c r="DI46">
        <v>23.6225</v>
      </c>
      <c r="DJ46">
        <v>419.42025</v>
      </c>
      <c r="DK46">
        <v>23.52480416666667</v>
      </c>
      <c r="DL46">
        <v>500.0077083333333</v>
      </c>
      <c r="DM46">
        <v>90.262625</v>
      </c>
      <c r="DN46">
        <v>0.054307425</v>
      </c>
      <c r="DO46">
        <v>30.0958125</v>
      </c>
      <c r="DP46">
        <v>30.0092625</v>
      </c>
      <c r="DQ46">
        <v>999.9</v>
      </c>
      <c r="DR46">
        <v>0</v>
      </c>
      <c r="DS46">
        <v>0</v>
      </c>
      <c r="DT46">
        <v>9998.222916666668</v>
      </c>
      <c r="DU46">
        <v>0</v>
      </c>
      <c r="DV46">
        <v>0.786906</v>
      </c>
      <c r="DW46">
        <v>0.01962916458333333</v>
      </c>
      <c r="DX46">
        <v>430.1527083333334</v>
      </c>
      <c r="DY46">
        <v>430.1002083333333</v>
      </c>
      <c r="DZ46">
        <v>0.07333238333333333</v>
      </c>
      <c r="EA46">
        <v>419.9402083333334</v>
      </c>
      <c r="EB46">
        <v>23.6225</v>
      </c>
      <c r="EC46">
        <v>2.1388475</v>
      </c>
      <c r="ED46">
        <v>2.13222875</v>
      </c>
      <c r="EE46">
        <v>18.5114875</v>
      </c>
      <c r="EF46">
        <v>18.46202083333333</v>
      </c>
      <c r="EG46">
        <v>0.00500097</v>
      </c>
      <c r="EH46">
        <v>0</v>
      </c>
      <c r="EI46">
        <v>0</v>
      </c>
      <c r="EJ46">
        <v>0</v>
      </c>
      <c r="EK46">
        <v>259.4375</v>
      </c>
      <c r="EL46">
        <v>0.00500097</v>
      </c>
      <c r="EM46">
        <v>-7.45</v>
      </c>
      <c r="EN46">
        <v>-1.870833333333333</v>
      </c>
      <c r="EO46">
        <v>35.19245833333333</v>
      </c>
      <c r="EP46">
        <v>39.84870833333333</v>
      </c>
      <c r="EQ46">
        <v>37.25225</v>
      </c>
      <c r="ER46">
        <v>39.91904166666666</v>
      </c>
      <c r="ES46">
        <v>37.69770833333333</v>
      </c>
      <c r="ET46">
        <v>0</v>
      </c>
      <c r="EU46">
        <v>0</v>
      </c>
      <c r="EV46">
        <v>0</v>
      </c>
      <c r="EW46">
        <v>1758412932.8</v>
      </c>
      <c r="EX46">
        <v>0</v>
      </c>
      <c r="EY46">
        <v>259.7076923076923</v>
      </c>
      <c r="EZ46">
        <v>-6.728205158497296</v>
      </c>
      <c r="FA46">
        <v>-4.027350137335133</v>
      </c>
      <c r="FB46">
        <v>-9.123076923076923</v>
      </c>
      <c r="FC46">
        <v>15</v>
      </c>
      <c r="FD46">
        <v>0</v>
      </c>
      <c r="FE46" t="s">
        <v>424</v>
      </c>
      <c r="FF46">
        <v>1747247426.5</v>
      </c>
      <c r="FG46">
        <v>1747247420.5</v>
      </c>
      <c r="FH46">
        <v>0</v>
      </c>
      <c r="FI46">
        <v>1.027</v>
      </c>
      <c r="FJ46">
        <v>0.031</v>
      </c>
      <c r="FK46">
        <v>0.02</v>
      </c>
      <c r="FL46">
        <v>0.05</v>
      </c>
      <c r="FM46">
        <v>420</v>
      </c>
      <c r="FN46">
        <v>16</v>
      </c>
      <c r="FO46">
        <v>0.01</v>
      </c>
      <c r="FP46">
        <v>0.1</v>
      </c>
      <c r="FQ46">
        <v>0.02531842560975609</v>
      </c>
      <c r="FR46">
        <v>0.01518254634146345</v>
      </c>
      <c r="FS46">
        <v>0.04042843492610115</v>
      </c>
      <c r="FT46">
        <v>1</v>
      </c>
      <c r="FU46">
        <v>258.8235294117647</v>
      </c>
      <c r="FV46">
        <v>2.854087117006799</v>
      </c>
      <c r="FW46">
        <v>7.658100625501823</v>
      </c>
      <c r="FX46">
        <v>-1</v>
      </c>
      <c r="FY46">
        <v>0.07387862926829268</v>
      </c>
      <c r="FZ46">
        <v>-0.01253895261324038</v>
      </c>
      <c r="GA46">
        <v>0.00153356419561432</v>
      </c>
      <c r="GB46">
        <v>1</v>
      </c>
      <c r="GC46">
        <v>2</v>
      </c>
      <c r="GD46">
        <v>2</v>
      </c>
      <c r="GE46" t="s">
        <v>425</v>
      </c>
      <c r="GF46">
        <v>3.13648</v>
      </c>
      <c r="GG46">
        <v>2.71449</v>
      </c>
      <c r="GH46">
        <v>0.0936338</v>
      </c>
      <c r="GI46">
        <v>0.092845</v>
      </c>
      <c r="GJ46">
        <v>0.104988</v>
      </c>
      <c r="GK46">
        <v>0.103553</v>
      </c>
      <c r="GL46">
        <v>28827.5</v>
      </c>
      <c r="GM46">
        <v>28887.9</v>
      </c>
      <c r="GN46">
        <v>29568.4</v>
      </c>
      <c r="GO46">
        <v>29429.7</v>
      </c>
      <c r="GP46">
        <v>34972.6</v>
      </c>
      <c r="GQ46">
        <v>34941.2</v>
      </c>
      <c r="GR46">
        <v>41618.1</v>
      </c>
      <c r="GS46">
        <v>41811.7</v>
      </c>
      <c r="GT46">
        <v>1.92075</v>
      </c>
      <c r="GU46">
        <v>1.87875</v>
      </c>
      <c r="GV46">
        <v>0.0879318</v>
      </c>
      <c r="GW46">
        <v>0</v>
      </c>
      <c r="GX46">
        <v>28.5726</v>
      </c>
      <c r="GY46">
        <v>999.9</v>
      </c>
      <c r="GZ46">
        <v>60.4</v>
      </c>
      <c r="HA46">
        <v>30.3</v>
      </c>
      <c r="HB46">
        <v>29.0058</v>
      </c>
      <c r="HC46">
        <v>62.1942</v>
      </c>
      <c r="HD46">
        <v>27.7564</v>
      </c>
      <c r="HE46">
        <v>1</v>
      </c>
      <c r="HF46">
        <v>0.108336</v>
      </c>
      <c r="HG46">
        <v>-1.3623</v>
      </c>
      <c r="HH46">
        <v>20.3545</v>
      </c>
      <c r="HI46">
        <v>5.22762</v>
      </c>
      <c r="HJ46">
        <v>12.0158</v>
      </c>
      <c r="HK46">
        <v>4.9915</v>
      </c>
      <c r="HL46">
        <v>3.28905</v>
      </c>
      <c r="HM46">
        <v>9999</v>
      </c>
      <c r="HN46">
        <v>9999</v>
      </c>
      <c r="HO46">
        <v>9999</v>
      </c>
      <c r="HP46">
        <v>999.9</v>
      </c>
      <c r="HQ46">
        <v>1.86751</v>
      </c>
      <c r="HR46">
        <v>1.86661</v>
      </c>
      <c r="HS46">
        <v>1.86599</v>
      </c>
      <c r="HT46">
        <v>1.86594</v>
      </c>
      <c r="HU46">
        <v>1.86781</v>
      </c>
      <c r="HV46">
        <v>1.87026</v>
      </c>
      <c r="HW46">
        <v>1.86889</v>
      </c>
      <c r="HX46">
        <v>1.87038</v>
      </c>
      <c r="HY46">
        <v>0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0.54</v>
      </c>
      <c r="IM46">
        <v>0.171</v>
      </c>
      <c r="IN46">
        <v>0.2733293791174444</v>
      </c>
      <c r="IO46">
        <v>0.0008355358253796512</v>
      </c>
      <c r="IP46">
        <v>-4.886686190924696E-07</v>
      </c>
      <c r="IQ46">
        <v>2.414133949906871E-11</v>
      </c>
      <c r="IR46">
        <v>-0.06279029043895908</v>
      </c>
      <c r="IS46">
        <v>-0.001004982055389802</v>
      </c>
      <c r="IT46">
        <v>0.0007271071577586355</v>
      </c>
      <c r="IU46">
        <v>-1.113211564567604E-05</v>
      </c>
      <c r="IV46">
        <v>10</v>
      </c>
      <c r="IW46">
        <v>2306</v>
      </c>
      <c r="IX46">
        <v>1</v>
      </c>
      <c r="IY46">
        <v>28</v>
      </c>
      <c r="IZ46">
        <v>186091.8</v>
      </c>
      <c r="JA46">
        <v>186091.9</v>
      </c>
      <c r="JB46">
        <v>1.03149</v>
      </c>
      <c r="JC46">
        <v>2.24976</v>
      </c>
      <c r="JD46">
        <v>1.39648</v>
      </c>
      <c r="JE46">
        <v>2.35474</v>
      </c>
      <c r="JF46">
        <v>1.49536</v>
      </c>
      <c r="JG46">
        <v>2.69775</v>
      </c>
      <c r="JH46">
        <v>35.5683</v>
      </c>
      <c r="JI46">
        <v>24.1575</v>
      </c>
      <c r="JJ46">
        <v>18</v>
      </c>
      <c r="JK46">
        <v>489.729</v>
      </c>
      <c r="JL46">
        <v>453.094</v>
      </c>
      <c r="JM46">
        <v>30.6955</v>
      </c>
      <c r="JN46">
        <v>28.9691</v>
      </c>
      <c r="JO46">
        <v>30.0001</v>
      </c>
      <c r="JP46">
        <v>28.7791</v>
      </c>
      <c r="JQ46">
        <v>28.7011</v>
      </c>
      <c r="JR46">
        <v>20.6593</v>
      </c>
      <c r="JS46">
        <v>27.4719</v>
      </c>
      <c r="JT46">
        <v>95.85899999999999</v>
      </c>
      <c r="JU46">
        <v>30.6957</v>
      </c>
      <c r="JV46">
        <v>420</v>
      </c>
      <c r="JW46">
        <v>23.6428</v>
      </c>
      <c r="JX46">
        <v>101.07</v>
      </c>
      <c r="JY46">
        <v>100.543</v>
      </c>
    </row>
    <row r="47" spans="1:285">
      <c r="A47">
        <v>31</v>
      </c>
      <c r="B47">
        <v>1758413208.1</v>
      </c>
      <c r="C47">
        <v>333</v>
      </c>
      <c r="D47" t="s">
        <v>488</v>
      </c>
      <c r="E47" t="s">
        <v>489</v>
      </c>
      <c r="F47">
        <v>5</v>
      </c>
      <c r="G47" t="s">
        <v>490</v>
      </c>
      <c r="H47" t="s">
        <v>420</v>
      </c>
      <c r="I47" t="s">
        <v>421</v>
      </c>
      <c r="J47">
        <v>1758413200.099999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5.18</v>
      </c>
      <c r="DB47">
        <v>0.5</v>
      </c>
      <c r="DC47" t="s">
        <v>423</v>
      </c>
      <c r="DD47">
        <v>2</v>
      </c>
      <c r="DE47">
        <v>1758413200.099999</v>
      </c>
      <c r="DF47">
        <v>420.5499354838709</v>
      </c>
      <c r="DG47">
        <v>419.9761935483871</v>
      </c>
      <c r="DH47">
        <v>24.44744838709677</v>
      </c>
      <c r="DI47">
        <v>24.24147741935484</v>
      </c>
      <c r="DJ47">
        <v>420.0100322580645</v>
      </c>
      <c r="DK47">
        <v>24.26553870967742</v>
      </c>
      <c r="DL47">
        <v>499.998129032258</v>
      </c>
      <c r="DM47">
        <v>90.26469354838709</v>
      </c>
      <c r="DN47">
        <v>0.05474023225806452</v>
      </c>
      <c r="DO47">
        <v>30.68831612903226</v>
      </c>
      <c r="DP47">
        <v>30.01707096774194</v>
      </c>
      <c r="DQ47">
        <v>999.9000000000003</v>
      </c>
      <c r="DR47">
        <v>0</v>
      </c>
      <c r="DS47">
        <v>0</v>
      </c>
      <c r="DT47">
        <v>10000.92225806452</v>
      </c>
      <c r="DU47">
        <v>0</v>
      </c>
      <c r="DV47">
        <v>0.6744899999999997</v>
      </c>
      <c r="DW47">
        <v>0.5735818387096774</v>
      </c>
      <c r="DX47">
        <v>431.088806451613</v>
      </c>
      <c r="DY47">
        <v>430.4100322580646</v>
      </c>
      <c r="DZ47">
        <v>0.2059620967741936</v>
      </c>
      <c r="EA47">
        <v>419.9761935483871</v>
      </c>
      <c r="EB47">
        <v>24.24147741935484</v>
      </c>
      <c r="EC47">
        <v>2.206740967741936</v>
      </c>
      <c r="ED47">
        <v>2.18814935483871</v>
      </c>
      <c r="EE47">
        <v>19.01133225806452</v>
      </c>
      <c r="EF47">
        <v>18.87581612903226</v>
      </c>
      <c r="EG47">
        <v>0.005000969999999999</v>
      </c>
      <c r="EH47">
        <v>0</v>
      </c>
      <c r="EI47">
        <v>0</v>
      </c>
      <c r="EJ47">
        <v>0</v>
      </c>
      <c r="EK47">
        <v>757.841935483871</v>
      </c>
      <c r="EL47">
        <v>0.005000969999999999</v>
      </c>
      <c r="EM47">
        <v>-9.712903225806448</v>
      </c>
      <c r="EN47">
        <v>-2.570967741935484</v>
      </c>
      <c r="EO47">
        <v>35.24390322580645</v>
      </c>
      <c r="EP47">
        <v>38.52399999999999</v>
      </c>
      <c r="EQ47">
        <v>36.919</v>
      </c>
      <c r="ER47">
        <v>38.35258064516128</v>
      </c>
      <c r="ES47">
        <v>37.09858064516128</v>
      </c>
      <c r="ET47">
        <v>0</v>
      </c>
      <c r="EU47">
        <v>0</v>
      </c>
      <c r="EV47">
        <v>0</v>
      </c>
      <c r="EW47">
        <v>1758413208.2</v>
      </c>
      <c r="EX47">
        <v>0</v>
      </c>
      <c r="EY47">
        <v>758.456</v>
      </c>
      <c r="EZ47">
        <v>7.238461179610157</v>
      </c>
      <c r="FA47">
        <v>5.153845493610095</v>
      </c>
      <c r="FB47">
        <v>-10.448</v>
      </c>
      <c r="FC47">
        <v>15</v>
      </c>
      <c r="FD47">
        <v>0</v>
      </c>
      <c r="FE47" t="s">
        <v>424</v>
      </c>
      <c r="FF47">
        <v>1747247426.5</v>
      </c>
      <c r="FG47">
        <v>1747247420.5</v>
      </c>
      <c r="FH47">
        <v>0</v>
      </c>
      <c r="FI47">
        <v>1.027</v>
      </c>
      <c r="FJ47">
        <v>0.031</v>
      </c>
      <c r="FK47">
        <v>0.02</v>
      </c>
      <c r="FL47">
        <v>0.05</v>
      </c>
      <c r="FM47">
        <v>420</v>
      </c>
      <c r="FN47">
        <v>16</v>
      </c>
      <c r="FO47">
        <v>0.01</v>
      </c>
      <c r="FP47">
        <v>0.1</v>
      </c>
      <c r="FQ47">
        <v>0.5941340975609756</v>
      </c>
      <c r="FR47">
        <v>-0.4219363066202089</v>
      </c>
      <c r="FS47">
        <v>0.05339102624964687</v>
      </c>
      <c r="FT47">
        <v>0</v>
      </c>
      <c r="FU47">
        <v>758.6617647058823</v>
      </c>
      <c r="FV47">
        <v>1.541634616701387</v>
      </c>
      <c r="FW47">
        <v>7.695988821758814</v>
      </c>
      <c r="FX47">
        <v>-1</v>
      </c>
      <c r="FY47">
        <v>0.2044498048780488</v>
      </c>
      <c r="FZ47">
        <v>0.02781756794425072</v>
      </c>
      <c r="GA47">
        <v>0.003097932884529518</v>
      </c>
      <c r="GB47">
        <v>1</v>
      </c>
      <c r="GC47">
        <v>1</v>
      </c>
      <c r="GD47">
        <v>2</v>
      </c>
      <c r="GE47" t="s">
        <v>433</v>
      </c>
      <c r="GF47">
        <v>3.13652</v>
      </c>
      <c r="GG47">
        <v>2.7151</v>
      </c>
      <c r="GH47">
        <v>0.0937303</v>
      </c>
      <c r="GI47">
        <v>0.0928499</v>
      </c>
      <c r="GJ47">
        <v>0.107296</v>
      </c>
      <c r="GK47">
        <v>0.105413</v>
      </c>
      <c r="GL47">
        <v>28824.2</v>
      </c>
      <c r="GM47">
        <v>28887.8</v>
      </c>
      <c r="GN47">
        <v>29568.2</v>
      </c>
      <c r="GO47">
        <v>29429.8</v>
      </c>
      <c r="GP47">
        <v>34881.1</v>
      </c>
      <c r="GQ47">
        <v>34868.3</v>
      </c>
      <c r="GR47">
        <v>41617.7</v>
      </c>
      <c r="GS47">
        <v>41812.5</v>
      </c>
      <c r="GT47">
        <v>1.92068</v>
      </c>
      <c r="GU47">
        <v>1.88005</v>
      </c>
      <c r="GV47">
        <v>0.0849068</v>
      </c>
      <c r="GW47">
        <v>0</v>
      </c>
      <c r="GX47">
        <v>28.6412</v>
      </c>
      <c r="GY47">
        <v>999.9</v>
      </c>
      <c r="GZ47">
        <v>60.3</v>
      </c>
      <c r="HA47">
        <v>30.3</v>
      </c>
      <c r="HB47">
        <v>28.9541</v>
      </c>
      <c r="HC47">
        <v>62.0842</v>
      </c>
      <c r="HD47">
        <v>27.8165</v>
      </c>
      <c r="HE47">
        <v>1</v>
      </c>
      <c r="HF47">
        <v>0.109624</v>
      </c>
      <c r="HG47">
        <v>-1.72822</v>
      </c>
      <c r="HH47">
        <v>20.3499</v>
      </c>
      <c r="HI47">
        <v>5.22373</v>
      </c>
      <c r="HJ47">
        <v>12.0156</v>
      </c>
      <c r="HK47">
        <v>4.99095</v>
      </c>
      <c r="HL47">
        <v>3.28915</v>
      </c>
      <c r="HM47">
        <v>9999</v>
      </c>
      <c r="HN47">
        <v>9999</v>
      </c>
      <c r="HO47">
        <v>9999</v>
      </c>
      <c r="HP47">
        <v>999.9</v>
      </c>
      <c r="HQ47">
        <v>1.86752</v>
      </c>
      <c r="HR47">
        <v>1.86663</v>
      </c>
      <c r="HS47">
        <v>1.866</v>
      </c>
      <c r="HT47">
        <v>1.86598</v>
      </c>
      <c r="HU47">
        <v>1.86781</v>
      </c>
      <c r="HV47">
        <v>1.87027</v>
      </c>
      <c r="HW47">
        <v>1.8689</v>
      </c>
      <c r="HX47">
        <v>1.87037</v>
      </c>
      <c r="HY47">
        <v>0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0.54</v>
      </c>
      <c r="IM47">
        <v>0.1819</v>
      </c>
      <c r="IN47">
        <v>0.2733293791174444</v>
      </c>
      <c r="IO47">
        <v>0.0008355358253796512</v>
      </c>
      <c r="IP47">
        <v>-4.886686190924696E-07</v>
      </c>
      <c r="IQ47">
        <v>2.414133949906871E-11</v>
      </c>
      <c r="IR47">
        <v>-0.06279029043895908</v>
      </c>
      <c r="IS47">
        <v>-0.001004982055389802</v>
      </c>
      <c r="IT47">
        <v>0.0007271071577586355</v>
      </c>
      <c r="IU47">
        <v>-1.113211564567604E-05</v>
      </c>
      <c r="IV47">
        <v>10</v>
      </c>
      <c r="IW47">
        <v>2306</v>
      </c>
      <c r="IX47">
        <v>1</v>
      </c>
      <c r="IY47">
        <v>28</v>
      </c>
      <c r="IZ47">
        <v>186096.4</v>
      </c>
      <c r="JA47">
        <v>186096.5</v>
      </c>
      <c r="JB47">
        <v>1.0376</v>
      </c>
      <c r="JC47">
        <v>2.27295</v>
      </c>
      <c r="JD47">
        <v>1.39648</v>
      </c>
      <c r="JE47">
        <v>2.34375</v>
      </c>
      <c r="JF47">
        <v>1.49536</v>
      </c>
      <c r="JG47">
        <v>2.52808</v>
      </c>
      <c r="JH47">
        <v>35.6613</v>
      </c>
      <c r="JI47">
        <v>24.1488</v>
      </c>
      <c r="JJ47">
        <v>18</v>
      </c>
      <c r="JK47">
        <v>489.958</v>
      </c>
      <c r="JL47">
        <v>454.187</v>
      </c>
      <c r="JM47">
        <v>31.8087</v>
      </c>
      <c r="JN47">
        <v>28.9816</v>
      </c>
      <c r="JO47">
        <v>30.0001</v>
      </c>
      <c r="JP47">
        <v>28.8135</v>
      </c>
      <c r="JQ47">
        <v>28.737</v>
      </c>
      <c r="JR47">
        <v>20.771</v>
      </c>
      <c r="JS47">
        <v>25.09</v>
      </c>
      <c r="JT47">
        <v>95.4879</v>
      </c>
      <c r="JU47">
        <v>31.7951</v>
      </c>
      <c r="JV47">
        <v>420</v>
      </c>
      <c r="JW47">
        <v>24.2699</v>
      </c>
      <c r="JX47">
        <v>101.069</v>
      </c>
      <c r="JY47">
        <v>100.544</v>
      </c>
    </row>
    <row r="48" spans="1:285">
      <c r="A48">
        <v>32</v>
      </c>
      <c r="B48">
        <v>1758413210.1</v>
      </c>
      <c r="C48">
        <v>335</v>
      </c>
      <c r="D48" t="s">
        <v>491</v>
      </c>
      <c r="E48" t="s">
        <v>492</v>
      </c>
      <c r="F48">
        <v>5</v>
      </c>
      <c r="G48" t="s">
        <v>490</v>
      </c>
      <c r="H48" t="s">
        <v>420</v>
      </c>
      <c r="I48" t="s">
        <v>421</v>
      </c>
      <c r="J48">
        <v>1758413202.151724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5.18</v>
      </c>
      <c r="DB48">
        <v>0.5</v>
      </c>
      <c r="DC48" t="s">
        <v>423</v>
      </c>
      <c r="DD48">
        <v>2</v>
      </c>
      <c r="DE48">
        <v>1758413202.151724</v>
      </c>
      <c r="DF48">
        <v>420.5407241379311</v>
      </c>
      <c r="DG48">
        <v>419.9843103448275</v>
      </c>
      <c r="DH48">
        <v>24.44805862068965</v>
      </c>
      <c r="DI48">
        <v>24.2416</v>
      </c>
      <c r="DJ48">
        <v>420.0008275862069</v>
      </c>
      <c r="DK48">
        <v>24.26614482758621</v>
      </c>
      <c r="DL48">
        <v>499.9931724137932</v>
      </c>
      <c r="DM48">
        <v>90.26465862068966</v>
      </c>
      <c r="DN48">
        <v>0.05475682068965516</v>
      </c>
      <c r="DO48">
        <v>30.69173448275862</v>
      </c>
      <c r="DP48">
        <v>30.01958275862069</v>
      </c>
      <c r="DQ48">
        <v>999.9000000000002</v>
      </c>
      <c r="DR48">
        <v>0</v>
      </c>
      <c r="DS48">
        <v>0</v>
      </c>
      <c r="DT48">
        <v>10000.76862068965</v>
      </c>
      <c r="DU48">
        <v>0</v>
      </c>
      <c r="DV48">
        <v>0.6744899999999998</v>
      </c>
      <c r="DW48">
        <v>0.5562786206896553</v>
      </c>
      <c r="DX48">
        <v>431.0796206896552</v>
      </c>
      <c r="DY48">
        <v>430.4183103448276</v>
      </c>
      <c r="DZ48">
        <v>0.2064547586206896</v>
      </c>
      <c r="EA48">
        <v>419.9843103448275</v>
      </c>
      <c r="EB48">
        <v>24.2416</v>
      </c>
      <c r="EC48">
        <v>2.206795862068966</v>
      </c>
      <c r="ED48">
        <v>2.188159310344828</v>
      </c>
      <c r="EE48">
        <v>19.0117275862069</v>
      </c>
      <c r="EF48">
        <v>18.87588620689656</v>
      </c>
      <c r="EG48">
        <v>0.00500097</v>
      </c>
      <c r="EH48">
        <v>0</v>
      </c>
      <c r="EI48">
        <v>0</v>
      </c>
      <c r="EJ48">
        <v>0</v>
      </c>
      <c r="EK48">
        <v>757.7896551724139</v>
      </c>
      <c r="EL48">
        <v>0.00500097</v>
      </c>
      <c r="EM48">
        <v>-10.35172413793103</v>
      </c>
      <c r="EN48">
        <v>-2.517241379310345</v>
      </c>
      <c r="EO48">
        <v>35.23696551724138</v>
      </c>
      <c r="EP48">
        <v>38.51496551724138</v>
      </c>
      <c r="EQ48">
        <v>36.91134482758621</v>
      </c>
      <c r="ER48">
        <v>38.34024137931033</v>
      </c>
      <c r="ES48">
        <v>37.09024137931033</v>
      </c>
      <c r="ET48">
        <v>0</v>
      </c>
      <c r="EU48">
        <v>0</v>
      </c>
      <c r="EV48">
        <v>0</v>
      </c>
      <c r="EW48">
        <v>1758413210</v>
      </c>
      <c r="EX48">
        <v>0</v>
      </c>
      <c r="EY48">
        <v>758.2307692307693</v>
      </c>
      <c r="EZ48">
        <v>-2.147008998720421</v>
      </c>
      <c r="FA48">
        <v>13.45640977643106</v>
      </c>
      <c r="FB48">
        <v>-10</v>
      </c>
      <c r="FC48">
        <v>15</v>
      </c>
      <c r="FD48">
        <v>0</v>
      </c>
      <c r="FE48" t="s">
        <v>424</v>
      </c>
      <c r="FF48">
        <v>1747247426.5</v>
      </c>
      <c r="FG48">
        <v>1747247420.5</v>
      </c>
      <c r="FH48">
        <v>0</v>
      </c>
      <c r="FI48">
        <v>1.027</v>
      </c>
      <c r="FJ48">
        <v>0.031</v>
      </c>
      <c r="FK48">
        <v>0.02</v>
      </c>
      <c r="FL48">
        <v>0.05</v>
      </c>
      <c r="FM48">
        <v>420</v>
      </c>
      <c r="FN48">
        <v>16</v>
      </c>
      <c r="FO48">
        <v>0.01</v>
      </c>
      <c r="FP48">
        <v>0.1</v>
      </c>
      <c r="FQ48">
        <v>0.5864784249999999</v>
      </c>
      <c r="FR48">
        <v>-0.4394036960600373</v>
      </c>
      <c r="FS48">
        <v>0.05375635469267214</v>
      </c>
      <c r="FT48">
        <v>0</v>
      </c>
      <c r="FU48">
        <v>759.3411764705882</v>
      </c>
      <c r="FV48">
        <v>-9.67150514561869</v>
      </c>
      <c r="FW48">
        <v>7.18970332559241</v>
      </c>
      <c r="FX48">
        <v>-1</v>
      </c>
      <c r="FY48">
        <v>0.2053946</v>
      </c>
      <c r="FZ48">
        <v>0.02340981613508379</v>
      </c>
      <c r="GA48">
        <v>0.002589669108206684</v>
      </c>
      <c r="GB48">
        <v>1</v>
      </c>
      <c r="GC48">
        <v>1</v>
      </c>
      <c r="GD48">
        <v>2</v>
      </c>
      <c r="GE48" t="s">
        <v>433</v>
      </c>
      <c r="GF48">
        <v>3.13662</v>
      </c>
      <c r="GG48">
        <v>2.71522</v>
      </c>
      <c r="GH48">
        <v>0.093727</v>
      </c>
      <c r="GI48">
        <v>0.0928534</v>
      </c>
      <c r="GJ48">
        <v>0.107303</v>
      </c>
      <c r="GK48">
        <v>0.105414</v>
      </c>
      <c r="GL48">
        <v>28824.2</v>
      </c>
      <c r="GM48">
        <v>28887.8</v>
      </c>
      <c r="GN48">
        <v>29568.1</v>
      </c>
      <c r="GO48">
        <v>29429.9</v>
      </c>
      <c r="GP48">
        <v>34880.9</v>
      </c>
      <c r="GQ48">
        <v>34868.4</v>
      </c>
      <c r="GR48">
        <v>41617.9</v>
      </c>
      <c r="GS48">
        <v>41812.6</v>
      </c>
      <c r="GT48">
        <v>1.92073</v>
      </c>
      <c r="GU48">
        <v>1.87982</v>
      </c>
      <c r="GV48">
        <v>0.0845566</v>
      </c>
      <c r="GW48">
        <v>0</v>
      </c>
      <c r="GX48">
        <v>28.6436</v>
      </c>
      <c r="GY48">
        <v>999.9</v>
      </c>
      <c r="GZ48">
        <v>60.3</v>
      </c>
      <c r="HA48">
        <v>30.3</v>
      </c>
      <c r="HB48">
        <v>28.9537</v>
      </c>
      <c r="HC48">
        <v>62.0642</v>
      </c>
      <c r="HD48">
        <v>27.8245</v>
      </c>
      <c r="HE48">
        <v>1</v>
      </c>
      <c r="HF48">
        <v>0.109482</v>
      </c>
      <c r="HG48">
        <v>-1.72832</v>
      </c>
      <c r="HH48">
        <v>20.3499</v>
      </c>
      <c r="HI48">
        <v>5.22448</v>
      </c>
      <c r="HJ48">
        <v>12.0158</v>
      </c>
      <c r="HK48">
        <v>4.9916</v>
      </c>
      <c r="HL48">
        <v>3.28905</v>
      </c>
      <c r="HM48">
        <v>9999</v>
      </c>
      <c r="HN48">
        <v>9999</v>
      </c>
      <c r="HO48">
        <v>9999</v>
      </c>
      <c r="HP48">
        <v>999.9</v>
      </c>
      <c r="HQ48">
        <v>1.86752</v>
      </c>
      <c r="HR48">
        <v>1.86663</v>
      </c>
      <c r="HS48">
        <v>1.866</v>
      </c>
      <c r="HT48">
        <v>1.866</v>
      </c>
      <c r="HU48">
        <v>1.86782</v>
      </c>
      <c r="HV48">
        <v>1.87027</v>
      </c>
      <c r="HW48">
        <v>1.8689</v>
      </c>
      <c r="HX48">
        <v>1.87038</v>
      </c>
      <c r="HY48">
        <v>0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0.539</v>
      </c>
      <c r="IM48">
        <v>0.1819</v>
      </c>
      <c r="IN48">
        <v>0.2733293791174444</v>
      </c>
      <c r="IO48">
        <v>0.0008355358253796512</v>
      </c>
      <c r="IP48">
        <v>-4.886686190924696E-07</v>
      </c>
      <c r="IQ48">
        <v>2.414133949906871E-11</v>
      </c>
      <c r="IR48">
        <v>-0.06279029043895908</v>
      </c>
      <c r="IS48">
        <v>-0.001004982055389802</v>
      </c>
      <c r="IT48">
        <v>0.0007271071577586355</v>
      </c>
      <c r="IU48">
        <v>-1.113211564567604E-05</v>
      </c>
      <c r="IV48">
        <v>10</v>
      </c>
      <c r="IW48">
        <v>2306</v>
      </c>
      <c r="IX48">
        <v>1</v>
      </c>
      <c r="IY48">
        <v>28</v>
      </c>
      <c r="IZ48">
        <v>186096.4</v>
      </c>
      <c r="JA48">
        <v>186096.5</v>
      </c>
      <c r="JB48">
        <v>1.0376</v>
      </c>
      <c r="JC48">
        <v>2.26807</v>
      </c>
      <c r="JD48">
        <v>1.39648</v>
      </c>
      <c r="JE48">
        <v>2.34741</v>
      </c>
      <c r="JF48">
        <v>1.49536</v>
      </c>
      <c r="JG48">
        <v>2.59888</v>
      </c>
      <c r="JH48">
        <v>35.6613</v>
      </c>
      <c r="JI48">
        <v>24.1488</v>
      </c>
      <c r="JJ48">
        <v>18</v>
      </c>
      <c r="JK48">
        <v>489.99</v>
      </c>
      <c r="JL48">
        <v>454.045</v>
      </c>
      <c r="JM48">
        <v>31.7986</v>
      </c>
      <c r="JN48">
        <v>28.9816</v>
      </c>
      <c r="JO48">
        <v>30</v>
      </c>
      <c r="JP48">
        <v>28.8135</v>
      </c>
      <c r="JQ48">
        <v>28.737</v>
      </c>
      <c r="JR48">
        <v>20.7693</v>
      </c>
      <c r="JS48">
        <v>25.09</v>
      </c>
      <c r="JT48">
        <v>95.4879</v>
      </c>
      <c r="JU48">
        <v>31.7707</v>
      </c>
      <c r="JV48">
        <v>420</v>
      </c>
      <c r="JW48">
        <v>24.2699</v>
      </c>
      <c r="JX48">
        <v>101.069</v>
      </c>
      <c r="JY48">
        <v>100.544</v>
      </c>
    </row>
    <row r="49" spans="1:285">
      <c r="A49">
        <v>33</v>
      </c>
      <c r="B49">
        <v>1758413212.1</v>
      </c>
      <c r="C49">
        <v>337</v>
      </c>
      <c r="D49" t="s">
        <v>493</v>
      </c>
      <c r="E49" t="s">
        <v>494</v>
      </c>
      <c r="F49">
        <v>5</v>
      </c>
      <c r="G49" t="s">
        <v>490</v>
      </c>
      <c r="H49" t="s">
        <v>420</v>
      </c>
      <c r="I49" t="s">
        <v>421</v>
      </c>
      <c r="J49">
        <v>1758413204.010714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5.18</v>
      </c>
      <c r="DB49">
        <v>0.5</v>
      </c>
      <c r="DC49" t="s">
        <v>423</v>
      </c>
      <c r="DD49">
        <v>2</v>
      </c>
      <c r="DE49">
        <v>1758413204.010714</v>
      </c>
      <c r="DF49">
        <v>420.5326428571428</v>
      </c>
      <c r="DG49">
        <v>419.9866071428572</v>
      </c>
      <c r="DH49">
        <v>24.44875357142857</v>
      </c>
      <c r="DI49">
        <v>24.24157857142857</v>
      </c>
      <c r="DJ49">
        <v>419.9927142857143</v>
      </c>
      <c r="DK49">
        <v>24.26683214285715</v>
      </c>
      <c r="DL49">
        <v>499.9991071428572</v>
      </c>
      <c r="DM49">
        <v>90.26464642857142</v>
      </c>
      <c r="DN49">
        <v>0.05478171428571428</v>
      </c>
      <c r="DO49">
        <v>30.69464285714286</v>
      </c>
      <c r="DP49">
        <v>30.02118571428571</v>
      </c>
      <c r="DQ49">
        <v>999.9000000000002</v>
      </c>
      <c r="DR49">
        <v>0</v>
      </c>
      <c r="DS49">
        <v>0</v>
      </c>
      <c r="DT49">
        <v>10002.17964285714</v>
      </c>
      <c r="DU49">
        <v>0</v>
      </c>
      <c r="DV49">
        <v>0.6744899999999998</v>
      </c>
      <c r="DW49">
        <v>0.5458766071428572</v>
      </c>
      <c r="DX49">
        <v>431.0716428571429</v>
      </c>
      <c r="DY49">
        <v>430.4206071428571</v>
      </c>
      <c r="DZ49">
        <v>0.2071723928571429</v>
      </c>
      <c r="EA49">
        <v>419.9866071428572</v>
      </c>
      <c r="EB49">
        <v>24.24157857142857</v>
      </c>
      <c r="EC49">
        <v>2.206858214285714</v>
      </c>
      <c r="ED49">
        <v>2.188157142857143</v>
      </c>
      <c r="EE49">
        <v>19.01218214285714</v>
      </c>
      <c r="EF49">
        <v>18.87587142857143</v>
      </c>
      <c r="EG49">
        <v>0.00500097</v>
      </c>
      <c r="EH49">
        <v>0</v>
      </c>
      <c r="EI49">
        <v>0</v>
      </c>
      <c r="EJ49">
        <v>0</v>
      </c>
      <c r="EK49">
        <v>757.3607142857143</v>
      </c>
      <c r="EL49">
        <v>0.00500097</v>
      </c>
      <c r="EM49">
        <v>-8.225</v>
      </c>
      <c r="EN49">
        <v>-2.017857142857143</v>
      </c>
      <c r="EO49">
        <v>35.22975</v>
      </c>
      <c r="EP49">
        <v>38.50439285714286</v>
      </c>
      <c r="EQ49">
        <v>36.90378571428572</v>
      </c>
      <c r="ER49">
        <v>38.32560714285714</v>
      </c>
      <c r="ES49">
        <v>37.08224999999999</v>
      </c>
      <c r="ET49">
        <v>0</v>
      </c>
      <c r="EU49">
        <v>0</v>
      </c>
      <c r="EV49">
        <v>0</v>
      </c>
      <c r="EW49">
        <v>1758413211.8</v>
      </c>
      <c r="EX49">
        <v>0</v>
      </c>
      <c r="EY49">
        <v>757.232</v>
      </c>
      <c r="EZ49">
        <v>-3.676923473298896</v>
      </c>
      <c r="FA49">
        <v>31.24615346054587</v>
      </c>
      <c r="FB49">
        <v>-8.024000000000001</v>
      </c>
      <c r="FC49">
        <v>15</v>
      </c>
      <c r="FD49">
        <v>0</v>
      </c>
      <c r="FE49" t="s">
        <v>424</v>
      </c>
      <c r="FF49">
        <v>1747247426.5</v>
      </c>
      <c r="FG49">
        <v>1747247420.5</v>
      </c>
      <c r="FH49">
        <v>0</v>
      </c>
      <c r="FI49">
        <v>1.027</v>
      </c>
      <c r="FJ49">
        <v>0.031</v>
      </c>
      <c r="FK49">
        <v>0.02</v>
      </c>
      <c r="FL49">
        <v>0.05</v>
      </c>
      <c r="FM49">
        <v>420</v>
      </c>
      <c r="FN49">
        <v>16</v>
      </c>
      <c r="FO49">
        <v>0.01</v>
      </c>
      <c r="FP49">
        <v>0.1</v>
      </c>
      <c r="FQ49">
        <v>0.5686682682926829</v>
      </c>
      <c r="FR49">
        <v>-0.4111699024390245</v>
      </c>
      <c r="FS49">
        <v>0.05160296054468967</v>
      </c>
      <c r="FT49">
        <v>0</v>
      </c>
      <c r="FU49">
        <v>758.4176470588235</v>
      </c>
      <c r="FV49">
        <v>-2.521008574573233</v>
      </c>
      <c r="FW49">
        <v>6.924996096335075</v>
      </c>
      <c r="FX49">
        <v>-1</v>
      </c>
      <c r="FY49">
        <v>0.2066070243902439</v>
      </c>
      <c r="FZ49">
        <v>0.02144159581881554</v>
      </c>
      <c r="GA49">
        <v>0.002367273604059804</v>
      </c>
      <c r="GB49">
        <v>1</v>
      </c>
      <c r="GC49">
        <v>1</v>
      </c>
      <c r="GD49">
        <v>2</v>
      </c>
      <c r="GE49" t="s">
        <v>433</v>
      </c>
      <c r="GF49">
        <v>3.13661</v>
      </c>
      <c r="GG49">
        <v>2.71519</v>
      </c>
      <c r="GH49">
        <v>0.0937254</v>
      </c>
      <c r="GI49">
        <v>0.0928528</v>
      </c>
      <c r="GJ49">
        <v>0.107307</v>
      </c>
      <c r="GK49">
        <v>0.105415</v>
      </c>
      <c r="GL49">
        <v>28824</v>
      </c>
      <c r="GM49">
        <v>28887.7</v>
      </c>
      <c r="GN49">
        <v>29567.8</v>
      </c>
      <c r="GO49">
        <v>29429.8</v>
      </c>
      <c r="GP49">
        <v>34880.5</v>
      </c>
      <c r="GQ49">
        <v>34868.2</v>
      </c>
      <c r="GR49">
        <v>41617.5</v>
      </c>
      <c r="GS49">
        <v>41812.4</v>
      </c>
      <c r="GT49">
        <v>1.92083</v>
      </c>
      <c r="GU49">
        <v>1.8802</v>
      </c>
      <c r="GV49">
        <v>0.0845641</v>
      </c>
      <c r="GW49">
        <v>0</v>
      </c>
      <c r="GX49">
        <v>28.6461</v>
      </c>
      <c r="GY49">
        <v>999.9</v>
      </c>
      <c r="GZ49">
        <v>60.3</v>
      </c>
      <c r="HA49">
        <v>30.3</v>
      </c>
      <c r="HB49">
        <v>28.9552</v>
      </c>
      <c r="HC49">
        <v>62.2242</v>
      </c>
      <c r="HD49">
        <v>27.8806</v>
      </c>
      <c r="HE49">
        <v>1</v>
      </c>
      <c r="HF49">
        <v>0.109345</v>
      </c>
      <c r="HG49">
        <v>-1.70127</v>
      </c>
      <c r="HH49">
        <v>20.3501</v>
      </c>
      <c r="HI49">
        <v>5.22508</v>
      </c>
      <c r="HJ49">
        <v>12.0159</v>
      </c>
      <c r="HK49">
        <v>4.9913</v>
      </c>
      <c r="HL49">
        <v>3.289</v>
      </c>
      <c r="HM49">
        <v>9999</v>
      </c>
      <c r="HN49">
        <v>9999</v>
      </c>
      <c r="HO49">
        <v>9999</v>
      </c>
      <c r="HP49">
        <v>999.9</v>
      </c>
      <c r="HQ49">
        <v>1.86751</v>
      </c>
      <c r="HR49">
        <v>1.86663</v>
      </c>
      <c r="HS49">
        <v>1.86599</v>
      </c>
      <c r="HT49">
        <v>1.86599</v>
      </c>
      <c r="HU49">
        <v>1.86783</v>
      </c>
      <c r="HV49">
        <v>1.87027</v>
      </c>
      <c r="HW49">
        <v>1.8689</v>
      </c>
      <c r="HX49">
        <v>1.8704</v>
      </c>
      <c r="HY49">
        <v>0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0.54</v>
      </c>
      <c r="IM49">
        <v>0.182</v>
      </c>
      <c r="IN49">
        <v>0.2733293791174444</v>
      </c>
      <c r="IO49">
        <v>0.0008355358253796512</v>
      </c>
      <c r="IP49">
        <v>-4.886686190924696E-07</v>
      </c>
      <c r="IQ49">
        <v>2.414133949906871E-11</v>
      </c>
      <c r="IR49">
        <v>-0.06279029043895908</v>
      </c>
      <c r="IS49">
        <v>-0.001004982055389802</v>
      </c>
      <c r="IT49">
        <v>0.0007271071577586355</v>
      </c>
      <c r="IU49">
        <v>-1.113211564567604E-05</v>
      </c>
      <c r="IV49">
        <v>10</v>
      </c>
      <c r="IW49">
        <v>2306</v>
      </c>
      <c r="IX49">
        <v>1</v>
      </c>
      <c r="IY49">
        <v>28</v>
      </c>
      <c r="IZ49">
        <v>186096.4</v>
      </c>
      <c r="JA49">
        <v>186096.5</v>
      </c>
      <c r="JB49">
        <v>1.0376</v>
      </c>
      <c r="JC49">
        <v>2.26074</v>
      </c>
      <c r="JD49">
        <v>1.39771</v>
      </c>
      <c r="JE49">
        <v>2.34375</v>
      </c>
      <c r="JF49">
        <v>1.49536</v>
      </c>
      <c r="JG49">
        <v>2.68921</v>
      </c>
      <c r="JH49">
        <v>35.6613</v>
      </c>
      <c r="JI49">
        <v>24.1488</v>
      </c>
      <c r="JJ49">
        <v>18</v>
      </c>
      <c r="JK49">
        <v>490.053</v>
      </c>
      <c r="JL49">
        <v>454.285</v>
      </c>
      <c r="JM49">
        <v>31.7882</v>
      </c>
      <c r="JN49">
        <v>28.9816</v>
      </c>
      <c r="JO49">
        <v>30.0001</v>
      </c>
      <c r="JP49">
        <v>28.8135</v>
      </c>
      <c r="JQ49">
        <v>28.7376</v>
      </c>
      <c r="JR49">
        <v>20.7704</v>
      </c>
      <c r="JS49">
        <v>25.09</v>
      </c>
      <c r="JT49">
        <v>95.4879</v>
      </c>
      <c r="JU49">
        <v>31.7707</v>
      </c>
      <c r="JV49">
        <v>420</v>
      </c>
      <c r="JW49">
        <v>24.2699</v>
      </c>
      <c r="JX49">
        <v>101.068</v>
      </c>
      <c r="JY49">
        <v>100.544</v>
      </c>
    </row>
    <row r="50" spans="1:285">
      <c r="A50">
        <v>34</v>
      </c>
      <c r="B50">
        <v>1758413214.1</v>
      </c>
      <c r="C50">
        <v>339</v>
      </c>
      <c r="D50" t="s">
        <v>495</v>
      </c>
      <c r="E50" t="s">
        <v>496</v>
      </c>
      <c r="F50">
        <v>5</v>
      </c>
      <c r="G50" t="s">
        <v>490</v>
      </c>
      <c r="H50" t="s">
        <v>420</v>
      </c>
      <c r="I50" t="s">
        <v>421</v>
      </c>
      <c r="J50">
        <v>1758413205.933333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5.18</v>
      </c>
      <c r="DB50">
        <v>0.5</v>
      </c>
      <c r="DC50" t="s">
        <v>423</v>
      </c>
      <c r="DD50">
        <v>2</v>
      </c>
      <c r="DE50">
        <v>1758413205.933333</v>
      </c>
      <c r="DF50">
        <v>420.5245185185184</v>
      </c>
      <c r="DG50">
        <v>419.9868148148148</v>
      </c>
      <c r="DH50">
        <v>24.44962962962963</v>
      </c>
      <c r="DI50">
        <v>24.24147407407408</v>
      </c>
      <c r="DJ50">
        <v>419.9845925925925</v>
      </c>
      <c r="DK50">
        <v>24.2676962962963</v>
      </c>
      <c r="DL50">
        <v>500.0027407407408</v>
      </c>
      <c r="DM50">
        <v>90.26450740740741</v>
      </c>
      <c r="DN50">
        <v>0.05480527037037036</v>
      </c>
      <c r="DO50">
        <v>30.69730370370371</v>
      </c>
      <c r="DP50">
        <v>30.0227962962963</v>
      </c>
      <c r="DQ50">
        <v>999.9000000000001</v>
      </c>
      <c r="DR50">
        <v>0</v>
      </c>
      <c r="DS50">
        <v>0</v>
      </c>
      <c r="DT50">
        <v>10002.72259259259</v>
      </c>
      <c r="DU50">
        <v>0</v>
      </c>
      <c r="DV50">
        <v>0.6744899999999999</v>
      </c>
      <c r="DW50">
        <v>0.5375636666666667</v>
      </c>
      <c r="DX50">
        <v>431.0637037037038</v>
      </c>
      <c r="DY50">
        <v>430.4207777777778</v>
      </c>
      <c r="DZ50">
        <v>0.2081574074074073</v>
      </c>
      <c r="EA50">
        <v>419.9868148148148</v>
      </c>
      <c r="EB50">
        <v>24.24147407407408</v>
      </c>
      <c r="EC50">
        <v>2.206934444444444</v>
      </c>
      <c r="ED50">
        <v>2.188144074074074</v>
      </c>
      <c r="EE50">
        <v>19.01272962962963</v>
      </c>
      <c r="EF50">
        <v>18.87577407407407</v>
      </c>
      <c r="EG50">
        <v>0.00500097</v>
      </c>
      <c r="EH50">
        <v>0</v>
      </c>
      <c r="EI50">
        <v>0</v>
      </c>
      <c r="EJ50">
        <v>0</v>
      </c>
      <c r="EK50">
        <v>757.237037037037</v>
      </c>
      <c r="EL50">
        <v>0.00500097</v>
      </c>
      <c r="EM50">
        <v>-7.35925925925926</v>
      </c>
      <c r="EN50">
        <v>-1.955555555555555</v>
      </c>
      <c r="EO50">
        <v>35.222</v>
      </c>
      <c r="EP50">
        <v>38.49066666666667</v>
      </c>
      <c r="EQ50">
        <v>36.89566666666666</v>
      </c>
      <c r="ER50">
        <v>38.30988888888889</v>
      </c>
      <c r="ES50">
        <v>37.07366666666667</v>
      </c>
      <c r="ET50">
        <v>0</v>
      </c>
      <c r="EU50">
        <v>0</v>
      </c>
      <c r="EV50">
        <v>0</v>
      </c>
      <c r="EW50">
        <v>1758413214.2</v>
      </c>
      <c r="EX50">
        <v>0</v>
      </c>
      <c r="EY50">
        <v>757.676</v>
      </c>
      <c r="EZ50">
        <v>-13.22307690901355</v>
      </c>
      <c r="FA50">
        <v>68.56153804522293</v>
      </c>
      <c r="FB50">
        <v>-6.688000000000001</v>
      </c>
      <c r="FC50">
        <v>15</v>
      </c>
      <c r="FD50">
        <v>0</v>
      </c>
      <c r="FE50" t="s">
        <v>424</v>
      </c>
      <c r="FF50">
        <v>1747247426.5</v>
      </c>
      <c r="FG50">
        <v>1747247420.5</v>
      </c>
      <c r="FH50">
        <v>0</v>
      </c>
      <c r="FI50">
        <v>1.027</v>
      </c>
      <c r="FJ50">
        <v>0.031</v>
      </c>
      <c r="FK50">
        <v>0.02</v>
      </c>
      <c r="FL50">
        <v>0.05</v>
      </c>
      <c r="FM50">
        <v>420</v>
      </c>
      <c r="FN50">
        <v>16</v>
      </c>
      <c r="FO50">
        <v>0.01</v>
      </c>
      <c r="FP50">
        <v>0.1</v>
      </c>
      <c r="FQ50">
        <v>0.55094375</v>
      </c>
      <c r="FR50">
        <v>-0.3191010056285185</v>
      </c>
      <c r="FS50">
        <v>0.04008723703172246</v>
      </c>
      <c r="FT50">
        <v>0</v>
      </c>
      <c r="FU50">
        <v>757.8617647058824</v>
      </c>
      <c r="FV50">
        <v>-5.624140670284286</v>
      </c>
      <c r="FW50">
        <v>7.477102879728779</v>
      </c>
      <c r="FX50">
        <v>-1</v>
      </c>
      <c r="FY50">
        <v>0.2072797</v>
      </c>
      <c r="FZ50">
        <v>0.02326678424014988</v>
      </c>
      <c r="GA50">
        <v>0.0024639899573659</v>
      </c>
      <c r="GB50">
        <v>1</v>
      </c>
      <c r="GC50">
        <v>1</v>
      </c>
      <c r="GD50">
        <v>2</v>
      </c>
      <c r="GE50" t="s">
        <v>433</v>
      </c>
      <c r="GF50">
        <v>3.13651</v>
      </c>
      <c r="GG50">
        <v>2.71518</v>
      </c>
      <c r="GH50">
        <v>0.09372469999999999</v>
      </c>
      <c r="GI50">
        <v>0.0928416</v>
      </c>
      <c r="GJ50">
        <v>0.107308</v>
      </c>
      <c r="GK50">
        <v>0.105414</v>
      </c>
      <c r="GL50">
        <v>28824</v>
      </c>
      <c r="GM50">
        <v>28887.8</v>
      </c>
      <c r="GN50">
        <v>29567.8</v>
      </c>
      <c r="GO50">
        <v>29429.5</v>
      </c>
      <c r="GP50">
        <v>34880.1</v>
      </c>
      <c r="GQ50">
        <v>34868</v>
      </c>
      <c r="GR50">
        <v>41617.2</v>
      </c>
      <c r="GS50">
        <v>41812.1</v>
      </c>
      <c r="GT50">
        <v>1.92075</v>
      </c>
      <c r="GU50">
        <v>1.88037</v>
      </c>
      <c r="GV50">
        <v>0.0846088</v>
      </c>
      <c r="GW50">
        <v>0</v>
      </c>
      <c r="GX50">
        <v>28.6492</v>
      </c>
      <c r="GY50">
        <v>999.9</v>
      </c>
      <c r="GZ50">
        <v>60.3</v>
      </c>
      <c r="HA50">
        <v>30.3</v>
      </c>
      <c r="HB50">
        <v>28.9537</v>
      </c>
      <c r="HC50">
        <v>62.2342</v>
      </c>
      <c r="HD50">
        <v>27.9527</v>
      </c>
      <c r="HE50">
        <v>1</v>
      </c>
      <c r="HF50">
        <v>0.109553</v>
      </c>
      <c r="HG50">
        <v>-1.71366</v>
      </c>
      <c r="HH50">
        <v>20.3497</v>
      </c>
      <c r="HI50">
        <v>5.22508</v>
      </c>
      <c r="HJ50">
        <v>12.0159</v>
      </c>
      <c r="HK50">
        <v>4.9911</v>
      </c>
      <c r="HL50">
        <v>3.28903</v>
      </c>
      <c r="HM50">
        <v>9999</v>
      </c>
      <c r="HN50">
        <v>9999</v>
      </c>
      <c r="HO50">
        <v>9999</v>
      </c>
      <c r="HP50">
        <v>999.9</v>
      </c>
      <c r="HQ50">
        <v>1.86752</v>
      </c>
      <c r="HR50">
        <v>1.86662</v>
      </c>
      <c r="HS50">
        <v>1.86599</v>
      </c>
      <c r="HT50">
        <v>1.86599</v>
      </c>
      <c r="HU50">
        <v>1.86783</v>
      </c>
      <c r="HV50">
        <v>1.87027</v>
      </c>
      <c r="HW50">
        <v>1.86889</v>
      </c>
      <c r="HX50">
        <v>1.8704</v>
      </c>
      <c r="HY50">
        <v>0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0.54</v>
      </c>
      <c r="IM50">
        <v>0.182</v>
      </c>
      <c r="IN50">
        <v>0.2733293791174444</v>
      </c>
      <c r="IO50">
        <v>0.0008355358253796512</v>
      </c>
      <c r="IP50">
        <v>-4.886686190924696E-07</v>
      </c>
      <c r="IQ50">
        <v>2.414133949906871E-11</v>
      </c>
      <c r="IR50">
        <v>-0.06279029043895908</v>
      </c>
      <c r="IS50">
        <v>-0.001004982055389802</v>
      </c>
      <c r="IT50">
        <v>0.0007271071577586355</v>
      </c>
      <c r="IU50">
        <v>-1.113211564567604E-05</v>
      </c>
      <c r="IV50">
        <v>10</v>
      </c>
      <c r="IW50">
        <v>2306</v>
      </c>
      <c r="IX50">
        <v>1</v>
      </c>
      <c r="IY50">
        <v>28</v>
      </c>
      <c r="IZ50">
        <v>186096.5</v>
      </c>
      <c r="JA50">
        <v>186096.6</v>
      </c>
      <c r="JB50">
        <v>1.0376</v>
      </c>
      <c r="JC50">
        <v>2.26929</v>
      </c>
      <c r="JD50">
        <v>1.39648</v>
      </c>
      <c r="JE50">
        <v>2.34253</v>
      </c>
      <c r="JF50">
        <v>1.49536</v>
      </c>
      <c r="JG50">
        <v>2.60254</v>
      </c>
      <c r="JH50">
        <v>35.6613</v>
      </c>
      <c r="JI50">
        <v>24.1488</v>
      </c>
      <c r="JJ50">
        <v>18</v>
      </c>
      <c r="JK50">
        <v>490.005</v>
      </c>
      <c r="JL50">
        <v>454.395</v>
      </c>
      <c r="JM50">
        <v>31.7754</v>
      </c>
      <c r="JN50">
        <v>28.9816</v>
      </c>
      <c r="JO50">
        <v>30.0002</v>
      </c>
      <c r="JP50">
        <v>28.8135</v>
      </c>
      <c r="JQ50">
        <v>28.7376</v>
      </c>
      <c r="JR50">
        <v>20.7715</v>
      </c>
      <c r="JS50">
        <v>25.09</v>
      </c>
      <c r="JT50">
        <v>95.4879</v>
      </c>
      <c r="JU50">
        <v>31.7467</v>
      </c>
      <c r="JV50">
        <v>420</v>
      </c>
      <c r="JW50">
        <v>24.2699</v>
      </c>
      <c r="JX50">
        <v>101.068</v>
      </c>
      <c r="JY50">
        <v>100.543</v>
      </c>
    </row>
    <row r="51" spans="1:285">
      <c r="A51">
        <v>35</v>
      </c>
      <c r="B51">
        <v>1758413216.1</v>
      </c>
      <c r="C51">
        <v>341</v>
      </c>
      <c r="D51" t="s">
        <v>497</v>
      </c>
      <c r="E51" t="s">
        <v>498</v>
      </c>
      <c r="F51">
        <v>5</v>
      </c>
      <c r="G51" t="s">
        <v>490</v>
      </c>
      <c r="H51" t="s">
        <v>420</v>
      </c>
      <c r="I51" t="s">
        <v>421</v>
      </c>
      <c r="J51">
        <v>1758413207.926923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5.18</v>
      </c>
      <c r="DB51">
        <v>0.5</v>
      </c>
      <c r="DC51" t="s">
        <v>423</v>
      </c>
      <c r="DD51">
        <v>2</v>
      </c>
      <c r="DE51">
        <v>1758413207.926923</v>
      </c>
      <c r="DF51">
        <v>420.5218076923077</v>
      </c>
      <c r="DG51">
        <v>419.9801923076923</v>
      </c>
      <c r="DH51">
        <v>24.45051538461539</v>
      </c>
      <c r="DI51">
        <v>24.24153461538462</v>
      </c>
      <c r="DJ51">
        <v>419.9819230769231</v>
      </c>
      <c r="DK51">
        <v>24.26857307692308</v>
      </c>
      <c r="DL51">
        <v>499.9946923076923</v>
      </c>
      <c r="DM51">
        <v>90.26434615384613</v>
      </c>
      <c r="DN51">
        <v>0.05482400769230769</v>
      </c>
      <c r="DO51">
        <v>30.69982307692307</v>
      </c>
      <c r="DP51">
        <v>30.02440769230769</v>
      </c>
      <c r="DQ51">
        <v>999.9000000000001</v>
      </c>
      <c r="DR51">
        <v>0</v>
      </c>
      <c r="DS51">
        <v>0</v>
      </c>
      <c r="DT51">
        <v>10003.09269230769</v>
      </c>
      <c r="DU51">
        <v>0</v>
      </c>
      <c r="DV51">
        <v>0.6744899999999999</v>
      </c>
      <c r="DW51">
        <v>0.5415238076923077</v>
      </c>
      <c r="DX51">
        <v>431.0613846153846</v>
      </c>
      <c r="DY51">
        <v>430.4140384615384</v>
      </c>
      <c r="DZ51">
        <v>0.2089850769230769</v>
      </c>
      <c r="EA51">
        <v>419.9801923076923</v>
      </c>
      <c r="EB51">
        <v>24.24153461538462</v>
      </c>
      <c r="EC51">
        <v>2.20701076923077</v>
      </c>
      <c r="ED51">
        <v>2.188145769230769</v>
      </c>
      <c r="EE51">
        <v>19.01328076923077</v>
      </c>
      <c r="EF51">
        <v>18.87578076923077</v>
      </c>
      <c r="EG51">
        <v>0.00500097</v>
      </c>
      <c r="EH51">
        <v>0</v>
      </c>
      <c r="EI51">
        <v>0</v>
      </c>
      <c r="EJ51">
        <v>0</v>
      </c>
      <c r="EK51">
        <v>757.9961538461539</v>
      </c>
      <c r="EL51">
        <v>0.00500097</v>
      </c>
      <c r="EM51">
        <v>-6.36153846153846</v>
      </c>
      <c r="EN51">
        <v>-1.9</v>
      </c>
      <c r="EO51">
        <v>35.21365384615385</v>
      </c>
      <c r="EP51">
        <v>38.48303846153846</v>
      </c>
      <c r="EQ51">
        <v>36.88692307692308</v>
      </c>
      <c r="ER51">
        <v>38.29773076923077</v>
      </c>
      <c r="ES51">
        <v>37.06684615384616</v>
      </c>
      <c r="ET51">
        <v>0</v>
      </c>
      <c r="EU51">
        <v>0</v>
      </c>
      <c r="EV51">
        <v>0</v>
      </c>
      <c r="EW51">
        <v>1758413216</v>
      </c>
      <c r="EX51">
        <v>0</v>
      </c>
      <c r="EY51">
        <v>758.0846153846153</v>
      </c>
      <c r="EZ51">
        <v>8.663248030446615</v>
      </c>
      <c r="FA51">
        <v>56.93333295150133</v>
      </c>
      <c r="FB51">
        <v>-6.065384615384615</v>
      </c>
      <c r="FC51">
        <v>15</v>
      </c>
      <c r="FD51">
        <v>0</v>
      </c>
      <c r="FE51" t="s">
        <v>424</v>
      </c>
      <c r="FF51">
        <v>1747247426.5</v>
      </c>
      <c r="FG51">
        <v>1747247420.5</v>
      </c>
      <c r="FH51">
        <v>0</v>
      </c>
      <c r="FI51">
        <v>1.027</v>
      </c>
      <c r="FJ51">
        <v>0.031</v>
      </c>
      <c r="FK51">
        <v>0.02</v>
      </c>
      <c r="FL51">
        <v>0.05</v>
      </c>
      <c r="FM51">
        <v>420</v>
      </c>
      <c r="FN51">
        <v>16</v>
      </c>
      <c r="FO51">
        <v>0.01</v>
      </c>
      <c r="FP51">
        <v>0.1</v>
      </c>
      <c r="FQ51">
        <v>0.5451407073170732</v>
      </c>
      <c r="FR51">
        <v>-0.1132912055749139</v>
      </c>
      <c r="FS51">
        <v>0.03265449286253667</v>
      </c>
      <c r="FT51">
        <v>0</v>
      </c>
      <c r="FU51">
        <v>758.0588235294117</v>
      </c>
      <c r="FV51">
        <v>-2.554621890051613</v>
      </c>
      <c r="FW51">
        <v>7.752499317945177</v>
      </c>
      <c r="FX51">
        <v>-1</v>
      </c>
      <c r="FY51">
        <v>0.2079274634146342</v>
      </c>
      <c r="FZ51">
        <v>0.02568829965156814</v>
      </c>
      <c r="GA51">
        <v>0.002661556175069721</v>
      </c>
      <c r="GB51">
        <v>1</v>
      </c>
      <c r="GC51">
        <v>1</v>
      </c>
      <c r="GD51">
        <v>2</v>
      </c>
      <c r="GE51" t="s">
        <v>433</v>
      </c>
      <c r="GF51">
        <v>3.13659</v>
      </c>
      <c r="GG51">
        <v>2.71536</v>
      </c>
      <c r="GH51">
        <v>0.0937268</v>
      </c>
      <c r="GI51">
        <v>0.0928326</v>
      </c>
      <c r="GJ51">
        <v>0.107307</v>
      </c>
      <c r="GK51">
        <v>0.105416</v>
      </c>
      <c r="GL51">
        <v>28824.1</v>
      </c>
      <c r="GM51">
        <v>28887.8</v>
      </c>
      <c r="GN51">
        <v>29568</v>
      </c>
      <c r="GO51">
        <v>29429.3</v>
      </c>
      <c r="GP51">
        <v>34880.2</v>
      </c>
      <c r="GQ51">
        <v>34867.7</v>
      </c>
      <c r="GR51">
        <v>41617.3</v>
      </c>
      <c r="GS51">
        <v>41811.9</v>
      </c>
      <c r="GT51">
        <v>1.9207</v>
      </c>
      <c r="GU51">
        <v>1.88022</v>
      </c>
      <c r="GV51">
        <v>0.0851601</v>
      </c>
      <c r="GW51">
        <v>0</v>
      </c>
      <c r="GX51">
        <v>28.6528</v>
      </c>
      <c r="GY51">
        <v>999.9</v>
      </c>
      <c r="GZ51">
        <v>60.3</v>
      </c>
      <c r="HA51">
        <v>30.3</v>
      </c>
      <c r="HB51">
        <v>28.957</v>
      </c>
      <c r="HC51">
        <v>62.0642</v>
      </c>
      <c r="HD51">
        <v>27.7524</v>
      </c>
      <c r="HE51">
        <v>1</v>
      </c>
      <c r="HF51">
        <v>0.109563</v>
      </c>
      <c r="HG51">
        <v>-1.69441</v>
      </c>
      <c r="HH51">
        <v>20.3499</v>
      </c>
      <c r="HI51">
        <v>5.22493</v>
      </c>
      <c r="HJ51">
        <v>12.0158</v>
      </c>
      <c r="HK51">
        <v>4.99125</v>
      </c>
      <c r="HL51">
        <v>3.28918</v>
      </c>
      <c r="HM51">
        <v>9999</v>
      </c>
      <c r="HN51">
        <v>9999</v>
      </c>
      <c r="HO51">
        <v>9999</v>
      </c>
      <c r="HP51">
        <v>999.9</v>
      </c>
      <c r="HQ51">
        <v>1.86752</v>
      </c>
      <c r="HR51">
        <v>1.86662</v>
      </c>
      <c r="HS51">
        <v>1.866</v>
      </c>
      <c r="HT51">
        <v>1.86599</v>
      </c>
      <c r="HU51">
        <v>1.86782</v>
      </c>
      <c r="HV51">
        <v>1.87026</v>
      </c>
      <c r="HW51">
        <v>1.8689</v>
      </c>
      <c r="HX51">
        <v>1.8704</v>
      </c>
      <c r="HY51">
        <v>0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0.54</v>
      </c>
      <c r="IM51">
        <v>0.1819</v>
      </c>
      <c r="IN51">
        <v>0.2733293791174444</v>
      </c>
      <c r="IO51">
        <v>0.0008355358253796512</v>
      </c>
      <c r="IP51">
        <v>-4.886686190924696E-07</v>
      </c>
      <c r="IQ51">
        <v>2.414133949906871E-11</v>
      </c>
      <c r="IR51">
        <v>-0.06279029043895908</v>
      </c>
      <c r="IS51">
        <v>-0.001004982055389802</v>
      </c>
      <c r="IT51">
        <v>0.0007271071577586355</v>
      </c>
      <c r="IU51">
        <v>-1.113211564567604E-05</v>
      </c>
      <c r="IV51">
        <v>10</v>
      </c>
      <c r="IW51">
        <v>2306</v>
      </c>
      <c r="IX51">
        <v>1</v>
      </c>
      <c r="IY51">
        <v>28</v>
      </c>
      <c r="IZ51">
        <v>186096.5</v>
      </c>
      <c r="JA51">
        <v>186096.6</v>
      </c>
      <c r="JB51">
        <v>1.0376</v>
      </c>
      <c r="JC51">
        <v>2.25098</v>
      </c>
      <c r="JD51">
        <v>1.39648</v>
      </c>
      <c r="JE51">
        <v>2.34375</v>
      </c>
      <c r="JF51">
        <v>1.49536</v>
      </c>
      <c r="JG51">
        <v>2.69409</v>
      </c>
      <c r="JH51">
        <v>35.6613</v>
      </c>
      <c r="JI51">
        <v>24.1575</v>
      </c>
      <c r="JJ51">
        <v>18</v>
      </c>
      <c r="JK51">
        <v>489.973</v>
      </c>
      <c r="JL51">
        <v>454.301</v>
      </c>
      <c r="JM51">
        <v>31.7655</v>
      </c>
      <c r="JN51">
        <v>28.9816</v>
      </c>
      <c r="JO51">
        <v>30.0001</v>
      </c>
      <c r="JP51">
        <v>28.8135</v>
      </c>
      <c r="JQ51">
        <v>28.7376</v>
      </c>
      <c r="JR51">
        <v>20.7733</v>
      </c>
      <c r="JS51">
        <v>25.09</v>
      </c>
      <c r="JT51">
        <v>95.4879</v>
      </c>
      <c r="JU51">
        <v>31.7467</v>
      </c>
      <c r="JV51">
        <v>420</v>
      </c>
      <c r="JW51">
        <v>24.2699</v>
      </c>
      <c r="JX51">
        <v>101.068</v>
      </c>
      <c r="JY51">
        <v>100.542</v>
      </c>
    </row>
    <row r="52" spans="1:285">
      <c r="A52">
        <v>36</v>
      </c>
      <c r="B52">
        <v>1758413218.1</v>
      </c>
      <c r="C52">
        <v>343</v>
      </c>
      <c r="D52" t="s">
        <v>499</v>
      </c>
      <c r="E52" t="s">
        <v>500</v>
      </c>
      <c r="F52">
        <v>5</v>
      </c>
      <c r="G52" t="s">
        <v>490</v>
      </c>
      <c r="H52" t="s">
        <v>420</v>
      </c>
      <c r="I52" t="s">
        <v>421</v>
      </c>
      <c r="J52">
        <v>1758413210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5.18</v>
      </c>
      <c r="DB52">
        <v>0.5</v>
      </c>
      <c r="DC52" t="s">
        <v>423</v>
      </c>
      <c r="DD52">
        <v>2</v>
      </c>
      <c r="DE52">
        <v>1758413210</v>
      </c>
      <c r="DF52">
        <v>420.52404</v>
      </c>
      <c r="DG52">
        <v>419.9742</v>
      </c>
      <c r="DH52">
        <v>24.451332</v>
      </c>
      <c r="DI52">
        <v>24.241548</v>
      </c>
      <c r="DJ52">
        <v>419.98416</v>
      </c>
      <c r="DK52">
        <v>24.269376</v>
      </c>
      <c r="DL52">
        <v>500.0005600000001</v>
      </c>
      <c r="DM52">
        <v>90.264388</v>
      </c>
      <c r="DN52">
        <v>0.054850708</v>
      </c>
      <c r="DO52">
        <v>30.702404</v>
      </c>
      <c r="DP52">
        <v>30.026744</v>
      </c>
      <c r="DQ52">
        <v>999.9</v>
      </c>
      <c r="DR52">
        <v>0</v>
      </c>
      <c r="DS52">
        <v>0</v>
      </c>
      <c r="DT52">
        <v>10002.8984</v>
      </c>
      <c r="DU52">
        <v>0</v>
      </c>
      <c r="DV52">
        <v>0.67449</v>
      </c>
      <c r="DW52">
        <v>0.54981808</v>
      </c>
      <c r="DX52">
        <v>431.06404</v>
      </c>
      <c r="DY52">
        <v>430.4079199999999</v>
      </c>
      <c r="DZ52">
        <v>0.20978704</v>
      </c>
      <c r="EA52">
        <v>419.9742</v>
      </c>
      <c r="EB52">
        <v>24.241548</v>
      </c>
      <c r="EC52">
        <v>2.2070852</v>
      </c>
      <c r="ED52">
        <v>2.1881484</v>
      </c>
      <c r="EE52">
        <v>19.01382</v>
      </c>
      <c r="EF52">
        <v>18.8758</v>
      </c>
      <c r="EG52">
        <v>0.00500097</v>
      </c>
      <c r="EH52">
        <v>0</v>
      </c>
      <c r="EI52">
        <v>0</v>
      </c>
      <c r="EJ52">
        <v>0</v>
      </c>
      <c r="EK52">
        <v>759.3200000000001</v>
      </c>
      <c r="EL52">
        <v>0.00500097</v>
      </c>
      <c r="EM52">
        <v>-4.944000000000001</v>
      </c>
      <c r="EN52">
        <v>-1.288</v>
      </c>
      <c r="EO52">
        <v>35.20464</v>
      </c>
      <c r="EP52">
        <v>38.4748</v>
      </c>
      <c r="EQ52">
        <v>36.86992</v>
      </c>
      <c r="ER52">
        <v>38.2872</v>
      </c>
      <c r="ES52">
        <v>37.062</v>
      </c>
      <c r="ET52">
        <v>0</v>
      </c>
      <c r="EU52">
        <v>0</v>
      </c>
      <c r="EV52">
        <v>0</v>
      </c>
      <c r="EW52">
        <v>1758413217.8</v>
      </c>
      <c r="EX52">
        <v>0</v>
      </c>
      <c r="EY52">
        <v>758.9320000000001</v>
      </c>
      <c r="EZ52">
        <v>-16.96153829391545</v>
      </c>
      <c r="FA52">
        <v>60.07692282590168</v>
      </c>
      <c r="FB52">
        <v>-4.327999999999999</v>
      </c>
      <c r="FC52">
        <v>15</v>
      </c>
      <c r="FD52">
        <v>0</v>
      </c>
      <c r="FE52" t="s">
        <v>424</v>
      </c>
      <c r="FF52">
        <v>1747247426.5</v>
      </c>
      <c r="FG52">
        <v>1747247420.5</v>
      </c>
      <c r="FH52">
        <v>0</v>
      </c>
      <c r="FI52">
        <v>1.027</v>
      </c>
      <c r="FJ52">
        <v>0.031</v>
      </c>
      <c r="FK52">
        <v>0.02</v>
      </c>
      <c r="FL52">
        <v>0.05</v>
      </c>
      <c r="FM52">
        <v>420</v>
      </c>
      <c r="FN52">
        <v>16</v>
      </c>
      <c r="FO52">
        <v>0.01</v>
      </c>
      <c r="FP52">
        <v>0.1</v>
      </c>
      <c r="FQ52">
        <v>0.5457199</v>
      </c>
      <c r="FR52">
        <v>0.02680874296435078</v>
      </c>
      <c r="FS52">
        <v>0.0348070453850941</v>
      </c>
      <c r="FT52">
        <v>1</v>
      </c>
      <c r="FU52">
        <v>758.0647058823529</v>
      </c>
      <c r="FV52">
        <v>10.69518715358034</v>
      </c>
      <c r="FW52">
        <v>7.757307080990728</v>
      </c>
      <c r="FX52">
        <v>-1</v>
      </c>
      <c r="FY52">
        <v>0.20850115</v>
      </c>
      <c r="FZ52">
        <v>0.0257819212007499</v>
      </c>
      <c r="GA52">
        <v>0.002611621072724757</v>
      </c>
      <c r="GB52">
        <v>1</v>
      </c>
      <c r="GC52">
        <v>2</v>
      </c>
      <c r="GD52">
        <v>2</v>
      </c>
      <c r="GE52" t="s">
        <v>425</v>
      </c>
      <c r="GF52">
        <v>3.13671</v>
      </c>
      <c r="GG52">
        <v>2.71525</v>
      </c>
      <c r="GH52">
        <v>0.09372179999999999</v>
      </c>
      <c r="GI52">
        <v>0.0928406</v>
      </c>
      <c r="GJ52">
        <v>0.107307</v>
      </c>
      <c r="GK52">
        <v>0.105413</v>
      </c>
      <c r="GL52">
        <v>28824.2</v>
      </c>
      <c r="GM52">
        <v>28887.5</v>
      </c>
      <c r="GN52">
        <v>29567.9</v>
      </c>
      <c r="GO52">
        <v>29429.2</v>
      </c>
      <c r="GP52">
        <v>34880.2</v>
      </c>
      <c r="GQ52">
        <v>34867.7</v>
      </c>
      <c r="GR52">
        <v>41617.2</v>
      </c>
      <c r="GS52">
        <v>41811.8</v>
      </c>
      <c r="GT52">
        <v>1.92092</v>
      </c>
      <c r="GU52">
        <v>1.88005</v>
      </c>
      <c r="GV52">
        <v>0.08494409999999999</v>
      </c>
      <c r="GW52">
        <v>0</v>
      </c>
      <c r="GX52">
        <v>28.6559</v>
      </c>
      <c r="GY52">
        <v>999.9</v>
      </c>
      <c r="GZ52">
        <v>60.3</v>
      </c>
      <c r="HA52">
        <v>30.3</v>
      </c>
      <c r="HB52">
        <v>28.9569</v>
      </c>
      <c r="HC52">
        <v>62.2242</v>
      </c>
      <c r="HD52">
        <v>27.9247</v>
      </c>
      <c r="HE52">
        <v>1</v>
      </c>
      <c r="HF52">
        <v>0.109355</v>
      </c>
      <c r="HG52">
        <v>-1.67334</v>
      </c>
      <c r="HH52">
        <v>20.3502</v>
      </c>
      <c r="HI52">
        <v>5.22523</v>
      </c>
      <c r="HJ52">
        <v>12.0158</v>
      </c>
      <c r="HK52">
        <v>4.9913</v>
      </c>
      <c r="HL52">
        <v>3.28925</v>
      </c>
      <c r="HM52">
        <v>9999</v>
      </c>
      <c r="HN52">
        <v>9999</v>
      </c>
      <c r="HO52">
        <v>9999</v>
      </c>
      <c r="HP52">
        <v>999.9</v>
      </c>
      <c r="HQ52">
        <v>1.86752</v>
      </c>
      <c r="HR52">
        <v>1.86662</v>
      </c>
      <c r="HS52">
        <v>1.866</v>
      </c>
      <c r="HT52">
        <v>1.86598</v>
      </c>
      <c r="HU52">
        <v>1.86782</v>
      </c>
      <c r="HV52">
        <v>1.87026</v>
      </c>
      <c r="HW52">
        <v>1.8689</v>
      </c>
      <c r="HX52">
        <v>1.87039</v>
      </c>
      <c r="HY52">
        <v>0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0.539</v>
      </c>
      <c r="IM52">
        <v>0.182</v>
      </c>
      <c r="IN52">
        <v>0.2733293791174444</v>
      </c>
      <c r="IO52">
        <v>0.0008355358253796512</v>
      </c>
      <c r="IP52">
        <v>-4.886686190924696E-07</v>
      </c>
      <c r="IQ52">
        <v>2.414133949906871E-11</v>
      </c>
      <c r="IR52">
        <v>-0.06279029043895908</v>
      </c>
      <c r="IS52">
        <v>-0.001004982055389802</v>
      </c>
      <c r="IT52">
        <v>0.0007271071577586355</v>
      </c>
      <c r="IU52">
        <v>-1.113211564567604E-05</v>
      </c>
      <c r="IV52">
        <v>10</v>
      </c>
      <c r="IW52">
        <v>2306</v>
      </c>
      <c r="IX52">
        <v>1</v>
      </c>
      <c r="IY52">
        <v>28</v>
      </c>
      <c r="IZ52">
        <v>186096.5</v>
      </c>
      <c r="JA52">
        <v>186096.6</v>
      </c>
      <c r="JB52">
        <v>1.0376</v>
      </c>
      <c r="JC52">
        <v>2.26685</v>
      </c>
      <c r="JD52">
        <v>1.39648</v>
      </c>
      <c r="JE52">
        <v>2.34253</v>
      </c>
      <c r="JF52">
        <v>1.49536</v>
      </c>
      <c r="JG52">
        <v>2.62939</v>
      </c>
      <c r="JH52">
        <v>35.6845</v>
      </c>
      <c r="JI52">
        <v>24.14</v>
      </c>
      <c r="JJ52">
        <v>18</v>
      </c>
      <c r="JK52">
        <v>490.116</v>
      </c>
      <c r="JL52">
        <v>454.191</v>
      </c>
      <c r="JM52">
        <v>31.7552</v>
      </c>
      <c r="JN52">
        <v>28.9816</v>
      </c>
      <c r="JO52">
        <v>30</v>
      </c>
      <c r="JP52">
        <v>28.8135</v>
      </c>
      <c r="JQ52">
        <v>28.7376</v>
      </c>
      <c r="JR52">
        <v>20.7733</v>
      </c>
      <c r="JS52">
        <v>25.09</v>
      </c>
      <c r="JT52">
        <v>95.4879</v>
      </c>
      <c r="JU52">
        <v>31.7467</v>
      </c>
      <c r="JV52">
        <v>420</v>
      </c>
      <c r="JW52">
        <v>24.2699</v>
      </c>
      <c r="JX52">
        <v>101.068</v>
      </c>
      <c r="JY52">
        <v>100.542</v>
      </c>
    </row>
    <row r="53" spans="1:285">
      <c r="A53">
        <v>37</v>
      </c>
      <c r="B53">
        <v>1758413220.1</v>
      </c>
      <c r="C53">
        <v>345</v>
      </c>
      <c r="D53" t="s">
        <v>501</v>
      </c>
      <c r="E53" t="s">
        <v>502</v>
      </c>
      <c r="F53">
        <v>5</v>
      </c>
      <c r="G53" t="s">
        <v>490</v>
      </c>
      <c r="H53" t="s">
        <v>420</v>
      </c>
      <c r="I53" t="s">
        <v>421</v>
      </c>
      <c r="J53">
        <v>1758413212.1625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5.18</v>
      </c>
      <c r="DB53">
        <v>0.5</v>
      </c>
      <c r="DC53" t="s">
        <v>423</v>
      </c>
      <c r="DD53">
        <v>2</v>
      </c>
      <c r="DE53">
        <v>1758413212.1625</v>
      </c>
      <c r="DF53">
        <v>420.5187083333333</v>
      </c>
      <c r="DG53">
        <v>419.9756666666667</v>
      </c>
      <c r="DH53">
        <v>24.45175833333333</v>
      </c>
      <c r="DI53">
        <v>24.24136666666667</v>
      </c>
      <c r="DJ53">
        <v>419.9789166666667</v>
      </c>
      <c r="DK53">
        <v>24.2697875</v>
      </c>
      <c r="DL53">
        <v>500.0045</v>
      </c>
      <c r="DM53">
        <v>90.26457499999999</v>
      </c>
      <c r="DN53">
        <v>0.054882125</v>
      </c>
      <c r="DO53">
        <v>30.70493333333333</v>
      </c>
      <c r="DP53">
        <v>30.02926666666667</v>
      </c>
      <c r="DQ53">
        <v>999.9</v>
      </c>
      <c r="DR53">
        <v>0</v>
      </c>
      <c r="DS53">
        <v>0</v>
      </c>
      <c r="DT53">
        <v>10001.51083333333</v>
      </c>
      <c r="DU53">
        <v>0</v>
      </c>
      <c r="DV53">
        <v>0.67449</v>
      </c>
      <c r="DW53">
        <v>0.5430564583333334</v>
      </c>
      <c r="DX53">
        <v>431.0588333333333</v>
      </c>
      <c r="DY53">
        <v>430.4093333333333</v>
      </c>
      <c r="DZ53">
        <v>0.2103929166666667</v>
      </c>
      <c r="EA53">
        <v>419.9756666666667</v>
      </c>
      <c r="EB53">
        <v>24.24136666666667</v>
      </c>
      <c r="EC53">
        <v>2.2071275</v>
      </c>
      <c r="ED53">
        <v>2.18813625</v>
      </c>
      <c r="EE53">
        <v>19.01413333333333</v>
      </c>
      <c r="EF53">
        <v>18.8757125</v>
      </c>
      <c r="EG53">
        <v>0.00500097</v>
      </c>
      <c r="EH53">
        <v>0</v>
      </c>
      <c r="EI53">
        <v>0</v>
      </c>
      <c r="EJ53">
        <v>0</v>
      </c>
      <c r="EK53">
        <v>758.6666666666666</v>
      </c>
      <c r="EL53">
        <v>0.00500097</v>
      </c>
      <c r="EM53">
        <v>-4.579166666666667</v>
      </c>
      <c r="EN53">
        <v>-1.2625</v>
      </c>
      <c r="EO53">
        <v>35.1975</v>
      </c>
      <c r="EP53">
        <v>38.465875</v>
      </c>
      <c r="EQ53">
        <v>36.85925</v>
      </c>
      <c r="ER53">
        <v>38.27841666666666</v>
      </c>
      <c r="ES53">
        <v>37.05425</v>
      </c>
      <c r="ET53">
        <v>0</v>
      </c>
      <c r="EU53">
        <v>0</v>
      </c>
      <c r="EV53">
        <v>0</v>
      </c>
      <c r="EW53">
        <v>1758413220.2</v>
      </c>
      <c r="EX53">
        <v>0</v>
      </c>
      <c r="EY53">
        <v>758.216</v>
      </c>
      <c r="EZ53">
        <v>1.692307912388842</v>
      </c>
      <c r="FA53">
        <v>16.10769222332881</v>
      </c>
      <c r="FB53">
        <v>-4.436</v>
      </c>
      <c r="FC53">
        <v>15</v>
      </c>
      <c r="FD53">
        <v>0</v>
      </c>
      <c r="FE53" t="s">
        <v>424</v>
      </c>
      <c r="FF53">
        <v>1747247426.5</v>
      </c>
      <c r="FG53">
        <v>1747247420.5</v>
      </c>
      <c r="FH53">
        <v>0</v>
      </c>
      <c r="FI53">
        <v>1.027</v>
      </c>
      <c r="FJ53">
        <v>0.031</v>
      </c>
      <c r="FK53">
        <v>0.02</v>
      </c>
      <c r="FL53">
        <v>0.05</v>
      </c>
      <c r="FM53">
        <v>420</v>
      </c>
      <c r="FN53">
        <v>16</v>
      </c>
      <c r="FO53">
        <v>0.01</v>
      </c>
      <c r="FP53">
        <v>0.1</v>
      </c>
      <c r="FQ53">
        <v>0.5415120487804878</v>
      </c>
      <c r="FR53">
        <v>-0.008698327526132813</v>
      </c>
      <c r="FS53">
        <v>0.03659017381220506</v>
      </c>
      <c r="FT53">
        <v>1</v>
      </c>
      <c r="FU53">
        <v>758.6970588235295</v>
      </c>
      <c r="FV53">
        <v>7.585943580132954</v>
      </c>
      <c r="FW53">
        <v>7.64289309613138</v>
      </c>
      <c r="FX53">
        <v>-1</v>
      </c>
      <c r="FY53">
        <v>0.2093871951219512</v>
      </c>
      <c r="FZ53">
        <v>0.02278664111498258</v>
      </c>
      <c r="GA53">
        <v>0.002392215069247995</v>
      </c>
      <c r="GB53">
        <v>1</v>
      </c>
      <c r="GC53">
        <v>2</v>
      </c>
      <c r="GD53">
        <v>2</v>
      </c>
      <c r="GE53" t="s">
        <v>425</v>
      </c>
      <c r="GF53">
        <v>3.13662</v>
      </c>
      <c r="GG53">
        <v>2.71514</v>
      </c>
      <c r="GH53">
        <v>0.0937127</v>
      </c>
      <c r="GI53">
        <v>0.0928466</v>
      </c>
      <c r="GJ53">
        <v>0.107306</v>
      </c>
      <c r="GK53">
        <v>0.105411</v>
      </c>
      <c r="GL53">
        <v>28824.4</v>
      </c>
      <c r="GM53">
        <v>28887.5</v>
      </c>
      <c r="GN53">
        <v>29567.8</v>
      </c>
      <c r="GO53">
        <v>29429.4</v>
      </c>
      <c r="GP53">
        <v>34880.2</v>
      </c>
      <c r="GQ53">
        <v>34868</v>
      </c>
      <c r="GR53">
        <v>41617.1</v>
      </c>
      <c r="GS53">
        <v>41812</v>
      </c>
      <c r="GT53">
        <v>1.92087</v>
      </c>
      <c r="GU53">
        <v>1.8803</v>
      </c>
      <c r="GV53">
        <v>0.0845268</v>
      </c>
      <c r="GW53">
        <v>0</v>
      </c>
      <c r="GX53">
        <v>28.659</v>
      </c>
      <c r="GY53">
        <v>999.9</v>
      </c>
      <c r="GZ53">
        <v>60.3</v>
      </c>
      <c r="HA53">
        <v>30.3</v>
      </c>
      <c r="HB53">
        <v>28.9547</v>
      </c>
      <c r="HC53">
        <v>62.1442</v>
      </c>
      <c r="HD53">
        <v>27.7925</v>
      </c>
      <c r="HE53">
        <v>1</v>
      </c>
      <c r="HF53">
        <v>0.109299</v>
      </c>
      <c r="HG53">
        <v>-1.67131</v>
      </c>
      <c r="HH53">
        <v>20.3502</v>
      </c>
      <c r="HI53">
        <v>5.22613</v>
      </c>
      <c r="HJ53">
        <v>12.0159</v>
      </c>
      <c r="HK53">
        <v>4.9912</v>
      </c>
      <c r="HL53">
        <v>3.28915</v>
      </c>
      <c r="HM53">
        <v>9999</v>
      </c>
      <c r="HN53">
        <v>9999</v>
      </c>
      <c r="HO53">
        <v>9999</v>
      </c>
      <c r="HP53">
        <v>999.9</v>
      </c>
      <c r="HQ53">
        <v>1.86752</v>
      </c>
      <c r="HR53">
        <v>1.86662</v>
      </c>
      <c r="HS53">
        <v>1.86599</v>
      </c>
      <c r="HT53">
        <v>1.86597</v>
      </c>
      <c r="HU53">
        <v>1.86783</v>
      </c>
      <c r="HV53">
        <v>1.87027</v>
      </c>
      <c r="HW53">
        <v>1.8689</v>
      </c>
      <c r="HX53">
        <v>1.8704</v>
      </c>
      <c r="HY53">
        <v>0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0.54</v>
      </c>
      <c r="IM53">
        <v>0.1819</v>
      </c>
      <c r="IN53">
        <v>0.2733293791174444</v>
      </c>
      <c r="IO53">
        <v>0.0008355358253796512</v>
      </c>
      <c r="IP53">
        <v>-4.886686190924696E-07</v>
      </c>
      <c r="IQ53">
        <v>2.414133949906871E-11</v>
      </c>
      <c r="IR53">
        <v>-0.06279029043895908</v>
      </c>
      <c r="IS53">
        <v>-0.001004982055389802</v>
      </c>
      <c r="IT53">
        <v>0.0007271071577586355</v>
      </c>
      <c r="IU53">
        <v>-1.113211564567604E-05</v>
      </c>
      <c r="IV53">
        <v>10</v>
      </c>
      <c r="IW53">
        <v>2306</v>
      </c>
      <c r="IX53">
        <v>1</v>
      </c>
      <c r="IY53">
        <v>28</v>
      </c>
      <c r="IZ53">
        <v>186096.6</v>
      </c>
      <c r="JA53">
        <v>186096.7</v>
      </c>
      <c r="JB53">
        <v>1.0376</v>
      </c>
      <c r="JC53">
        <v>2.26929</v>
      </c>
      <c r="JD53">
        <v>1.39648</v>
      </c>
      <c r="JE53">
        <v>2.34375</v>
      </c>
      <c r="JF53">
        <v>1.49536</v>
      </c>
      <c r="JG53">
        <v>2.56836</v>
      </c>
      <c r="JH53">
        <v>35.6613</v>
      </c>
      <c r="JI53">
        <v>24.1488</v>
      </c>
      <c r="JJ53">
        <v>18</v>
      </c>
      <c r="JK53">
        <v>490.084</v>
      </c>
      <c r="JL53">
        <v>454.348</v>
      </c>
      <c r="JM53">
        <v>31.7441</v>
      </c>
      <c r="JN53">
        <v>28.9816</v>
      </c>
      <c r="JO53">
        <v>30</v>
      </c>
      <c r="JP53">
        <v>28.8135</v>
      </c>
      <c r="JQ53">
        <v>28.7376</v>
      </c>
      <c r="JR53">
        <v>20.7741</v>
      </c>
      <c r="JS53">
        <v>25.09</v>
      </c>
      <c r="JT53">
        <v>95.4879</v>
      </c>
      <c r="JU53">
        <v>31.7086</v>
      </c>
      <c r="JV53">
        <v>420</v>
      </c>
      <c r="JW53">
        <v>24.2699</v>
      </c>
      <c r="JX53">
        <v>101.068</v>
      </c>
      <c r="JY53">
        <v>100.542</v>
      </c>
    </row>
    <row r="54" spans="1:285">
      <c r="A54">
        <v>38</v>
      </c>
      <c r="B54">
        <v>1758413222.1</v>
      </c>
      <c r="C54">
        <v>347</v>
      </c>
      <c r="D54" t="s">
        <v>503</v>
      </c>
      <c r="E54" t="s">
        <v>504</v>
      </c>
      <c r="F54">
        <v>5</v>
      </c>
      <c r="G54" t="s">
        <v>490</v>
      </c>
      <c r="H54" t="s">
        <v>420</v>
      </c>
      <c r="I54" t="s">
        <v>421</v>
      </c>
      <c r="J54">
        <v>1758413214.426086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5.18</v>
      </c>
      <c r="DB54">
        <v>0.5</v>
      </c>
      <c r="DC54" t="s">
        <v>423</v>
      </c>
      <c r="DD54">
        <v>2</v>
      </c>
      <c r="DE54">
        <v>1758413214.426086</v>
      </c>
      <c r="DF54">
        <v>420.4994347826087</v>
      </c>
      <c r="DG54">
        <v>419.9762173913043</v>
      </c>
      <c r="DH54">
        <v>24.45220434782609</v>
      </c>
      <c r="DI54">
        <v>24.24119130434782</v>
      </c>
      <c r="DJ54">
        <v>419.9596521739131</v>
      </c>
      <c r="DK54">
        <v>24.27023478260869</v>
      </c>
      <c r="DL54">
        <v>500.0071304347827</v>
      </c>
      <c r="DM54">
        <v>90.26467826086956</v>
      </c>
      <c r="DN54">
        <v>0.0549266304347826</v>
      </c>
      <c r="DO54">
        <v>30.70739130434783</v>
      </c>
      <c r="DP54">
        <v>30.03084782608695</v>
      </c>
      <c r="DQ54">
        <v>999.9000000000003</v>
      </c>
      <c r="DR54">
        <v>0</v>
      </c>
      <c r="DS54">
        <v>0</v>
      </c>
      <c r="DT54">
        <v>10000.16391304348</v>
      </c>
      <c r="DU54">
        <v>0</v>
      </c>
      <c r="DV54">
        <v>0.6744900000000001</v>
      </c>
      <c r="DW54">
        <v>0.5232835652173913</v>
      </c>
      <c r="DX54">
        <v>431.0393043478261</v>
      </c>
      <c r="DY54">
        <v>430.4098695652174</v>
      </c>
      <c r="DZ54">
        <v>0.211017652173913</v>
      </c>
      <c r="EA54">
        <v>419.9762173913043</v>
      </c>
      <c r="EB54">
        <v>24.24119130434782</v>
      </c>
      <c r="EC54">
        <v>2.207170869565217</v>
      </c>
      <c r="ED54">
        <v>2.188123043478261</v>
      </c>
      <c r="EE54">
        <v>19.01444347826087</v>
      </c>
      <c r="EF54">
        <v>18.87561304347826</v>
      </c>
      <c r="EG54">
        <v>0.005000969999999999</v>
      </c>
      <c r="EH54">
        <v>0</v>
      </c>
      <c r="EI54">
        <v>0</v>
      </c>
      <c r="EJ54">
        <v>0</v>
      </c>
      <c r="EK54">
        <v>759.9956521739131</v>
      </c>
      <c r="EL54">
        <v>0.005000969999999999</v>
      </c>
      <c r="EM54">
        <v>-4.947826086956522</v>
      </c>
      <c r="EN54">
        <v>-1.108695652173913</v>
      </c>
      <c r="EO54">
        <v>35.18973913043478</v>
      </c>
      <c r="EP54">
        <v>38.45617391304348</v>
      </c>
      <c r="EQ54">
        <v>36.85034782608696</v>
      </c>
      <c r="ER54">
        <v>38.26613043478261</v>
      </c>
      <c r="ES54">
        <v>37.04582608695652</v>
      </c>
      <c r="ET54">
        <v>0</v>
      </c>
      <c r="EU54">
        <v>0</v>
      </c>
      <c r="EV54">
        <v>0</v>
      </c>
      <c r="EW54">
        <v>1758413222</v>
      </c>
      <c r="EX54">
        <v>0</v>
      </c>
      <c r="EY54">
        <v>758.4769230769232</v>
      </c>
      <c r="EZ54">
        <v>9.675213907044363</v>
      </c>
      <c r="FA54">
        <v>-11.69914544287801</v>
      </c>
      <c r="FB54">
        <v>-4.176923076923076</v>
      </c>
      <c r="FC54">
        <v>15</v>
      </c>
      <c r="FD54">
        <v>0</v>
      </c>
      <c r="FE54" t="s">
        <v>424</v>
      </c>
      <c r="FF54">
        <v>1747247426.5</v>
      </c>
      <c r="FG54">
        <v>1747247420.5</v>
      </c>
      <c r="FH54">
        <v>0</v>
      </c>
      <c r="FI54">
        <v>1.027</v>
      </c>
      <c r="FJ54">
        <v>0.031</v>
      </c>
      <c r="FK54">
        <v>0.02</v>
      </c>
      <c r="FL54">
        <v>0.05</v>
      </c>
      <c r="FM54">
        <v>420</v>
      </c>
      <c r="FN54">
        <v>16</v>
      </c>
      <c r="FO54">
        <v>0.01</v>
      </c>
      <c r="FP54">
        <v>0.1</v>
      </c>
      <c r="FQ54">
        <v>0.534251375</v>
      </c>
      <c r="FR54">
        <v>-0.132069782363979</v>
      </c>
      <c r="FS54">
        <v>0.04487699069996087</v>
      </c>
      <c r="FT54">
        <v>0</v>
      </c>
      <c r="FU54">
        <v>758.6205882352942</v>
      </c>
      <c r="FV54">
        <v>11.54010702749926</v>
      </c>
      <c r="FW54">
        <v>8.270208028245104</v>
      </c>
      <c r="FX54">
        <v>-1</v>
      </c>
      <c r="FY54">
        <v>0.210044925</v>
      </c>
      <c r="FZ54">
        <v>0.01873187617260775</v>
      </c>
      <c r="GA54">
        <v>0.001952379591517747</v>
      </c>
      <c r="GB54">
        <v>1</v>
      </c>
      <c r="GC54">
        <v>1</v>
      </c>
      <c r="GD54">
        <v>2</v>
      </c>
      <c r="GE54" t="s">
        <v>433</v>
      </c>
      <c r="GF54">
        <v>3.13655</v>
      </c>
      <c r="GG54">
        <v>2.71513</v>
      </c>
      <c r="GH54">
        <v>0.09371</v>
      </c>
      <c r="GI54">
        <v>0.0928452</v>
      </c>
      <c r="GJ54">
        <v>0.107305</v>
      </c>
      <c r="GK54">
        <v>0.105413</v>
      </c>
      <c r="GL54">
        <v>28824.5</v>
      </c>
      <c r="GM54">
        <v>28887.8</v>
      </c>
      <c r="GN54">
        <v>29567.9</v>
      </c>
      <c r="GO54">
        <v>29429.6</v>
      </c>
      <c r="GP54">
        <v>34880.3</v>
      </c>
      <c r="GQ54">
        <v>34868.3</v>
      </c>
      <c r="GR54">
        <v>41617.3</v>
      </c>
      <c r="GS54">
        <v>41812.4</v>
      </c>
      <c r="GT54">
        <v>1.92083</v>
      </c>
      <c r="GU54">
        <v>1.88052</v>
      </c>
      <c r="GV54">
        <v>0.08440019999999999</v>
      </c>
      <c r="GW54">
        <v>0</v>
      </c>
      <c r="GX54">
        <v>28.6627</v>
      </c>
      <c r="GY54">
        <v>999.9</v>
      </c>
      <c r="GZ54">
        <v>60.3</v>
      </c>
      <c r="HA54">
        <v>30.3</v>
      </c>
      <c r="HB54">
        <v>28.9577</v>
      </c>
      <c r="HC54">
        <v>61.9442</v>
      </c>
      <c r="HD54">
        <v>27.8205</v>
      </c>
      <c r="HE54">
        <v>1</v>
      </c>
      <c r="HF54">
        <v>0.109322</v>
      </c>
      <c r="HG54">
        <v>-1.62485</v>
      </c>
      <c r="HH54">
        <v>20.3508</v>
      </c>
      <c r="HI54">
        <v>5.22657</v>
      </c>
      <c r="HJ54">
        <v>12.0159</v>
      </c>
      <c r="HK54">
        <v>4.9913</v>
      </c>
      <c r="HL54">
        <v>3.28905</v>
      </c>
      <c r="HM54">
        <v>9999</v>
      </c>
      <c r="HN54">
        <v>9999</v>
      </c>
      <c r="HO54">
        <v>9999</v>
      </c>
      <c r="HP54">
        <v>999.9</v>
      </c>
      <c r="HQ54">
        <v>1.86752</v>
      </c>
      <c r="HR54">
        <v>1.86662</v>
      </c>
      <c r="HS54">
        <v>1.86599</v>
      </c>
      <c r="HT54">
        <v>1.86598</v>
      </c>
      <c r="HU54">
        <v>1.86782</v>
      </c>
      <c r="HV54">
        <v>1.87027</v>
      </c>
      <c r="HW54">
        <v>1.8689</v>
      </c>
      <c r="HX54">
        <v>1.87039</v>
      </c>
      <c r="HY54">
        <v>0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0.54</v>
      </c>
      <c r="IM54">
        <v>0.182</v>
      </c>
      <c r="IN54">
        <v>0.2733293791174444</v>
      </c>
      <c r="IO54">
        <v>0.0008355358253796512</v>
      </c>
      <c r="IP54">
        <v>-4.886686190924696E-07</v>
      </c>
      <c r="IQ54">
        <v>2.414133949906871E-11</v>
      </c>
      <c r="IR54">
        <v>-0.06279029043895908</v>
      </c>
      <c r="IS54">
        <v>-0.001004982055389802</v>
      </c>
      <c r="IT54">
        <v>0.0007271071577586355</v>
      </c>
      <c r="IU54">
        <v>-1.113211564567604E-05</v>
      </c>
      <c r="IV54">
        <v>10</v>
      </c>
      <c r="IW54">
        <v>2306</v>
      </c>
      <c r="IX54">
        <v>1</v>
      </c>
      <c r="IY54">
        <v>28</v>
      </c>
      <c r="IZ54">
        <v>186096.6</v>
      </c>
      <c r="JA54">
        <v>186096.7</v>
      </c>
      <c r="JB54">
        <v>1.0376</v>
      </c>
      <c r="JC54">
        <v>2.25708</v>
      </c>
      <c r="JD54">
        <v>1.39771</v>
      </c>
      <c r="JE54">
        <v>2.34375</v>
      </c>
      <c r="JF54">
        <v>1.49536</v>
      </c>
      <c r="JG54">
        <v>2.70874</v>
      </c>
      <c r="JH54">
        <v>35.6845</v>
      </c>
      <c r="JI54">
        <v>24.1488</v>
      </c>
      <c r="JJ54">
        <v>18</v>
      </c>
      <c r="JK54">
        <v>490.052</v>
      </c>
      <c r="JL54">
        <v>454.489</v>
      </c>
      <c r="JM54">
        <v>31.7315</v>
      </c>
      <c r="JN54">
        <v>28.9816</v>
      </c>
      <c r="JO54">
        <v>30</v>
      </c>
      <c r="JP54">
        <v>28.8135</v>
      </c>
      <c r="JQ54">
        <v>28.7376</v>
      </c>
      <c r="JR54">
        <v>20.7746</v>
      </c>
      <c r="JS54">
        <v>25.09</v>
      </c>
      <c r="JT54">
        <v>95.4879</v>
      </c>
      <c r="JU54">
        <v>31.7086</v>
      </c>
      <c r="JV54">
        <v>420</v>
      </c>
      <c r="JW54">
        <v>24.2699</v>
      </c>
      <c r="JX54">
        <v>101.068</v>
      </c>
      <c r="JY54">
        <v>100.543</v>
      </c>
    </row>
    <row r="55" spans="1:285">
      <c r="A55">
        <v>39</v>
      </c>
      <c r="B55">
        <v>1758413224.1</v>
      </c>
      <c r="C55">
        <v>349</v>
      </c>
      <c r="D55" t="s">
        <v>505</v>
      </c>
      <c r="E55" t="s">
        <v>506</v>
      </c>
      <c r="F55">
        <v>5</v>
      </c>
      <c r="G55" t="s">
        <v>490</v>
      </c>
      <c r="H55" t="s">
        <v>420</v>
      </c>
      <c r="I55" t="s">
        <v>421</v>
      </c>
      <c r="J55">
        <v>1758413216.1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5.18</v>
      </c>
      <c r="DB55">
        <v>0.5</v>
      </c>
      <c r="DC55" t="s">
        <v>423</v>
      </c>
      <c r="DD55">
        <v>2</v>
      </c>
      <c r="DE55">
        <v>1758413216.1</v>
      </c>
      <c r="DF55">
        <v>420.4875416666666</v>
      </c>
      <c r="DG55">
        <v>419.9763333333333</v>
      </c>
      <c r="DH55">
        <v>24.45257916666666</v>
      </c>
      <c r="DI55">
        <v>24.24120833333333</v>
      </c>
      <c r="DJ55">
        <v>419.9477083333334</v>
      </c>
      <c r="DK55">
        <v>24.27060416666667</v>
      </c>
      <c r="DL55">
        <v>500.0150833333334</v>
      </c>
      <c r="DM55">
        <v>90.26455833333334</v>
      </c>
      <c r="DN55">
        <v>0.0549315625</v>
      </c>
      <c r="DO55">
        <v>30.7089625</v>
      </c>
      <c r="DP55">
        <v>30.03203333333333</v>
      </c>
      <c r="DQ55">
        <v>999.9</v>
      </c>
      <c r="DR55">
        <v>0</v>
      </c>
      <c r="DS55">
        <v>0</v>
      </c>
      <c r="DT55">
        <v>9998.750833333334</v>
      </c>
      <c r="DU55">
        <v>0</v>
      </c>
      <c r="DV55">
        <v>0.67449</v>
      </c>
      <c r="DW55">
        <v>0.5112406666666667</v>
      </c>
      <c r="DX55">
        <v>431.0271666666667</v>
      </c>
      <c r="DY55">
        <v>430.41</v>
      </c>
      <c r="DZ55">
        <v>0.2113751666666667</v>
      </c>
      <c r="EA55">
        <v>419.9763333333333</v>
      </c>
      <c r="EB55">
        <v>24.24120833333333</v>
      </c>
      <c r="EC55">
        <v>2.207201666666667</v>
      </c>
      <c r="ED55">
        <v>2.188121666666667</v>
      </c>
      <c r="EE55">
        <v>19.01467083333334</v>
      </c>
      <c r="EF55">
        <v>18.87560416666667</v>
      </c>
      <c r="EG55">
        <v>0.00500097</v>
      </c>
      <c r="EH55">
        <v>0</v>
      </c>
      <c r="EI55">
        <v>0</v>
      </c>
      <c r="EJ55">
        <v>0</v>
      </c>
      <c r="EK55">
        <v>758.8541666666666</v>
      </c>
      <c r="EL55">
        <v>0.00500097</v>
      </c>
      <c r="EM55">
        <v>-4.833333333333333</v>
      </c>
      <c r="EN55">
        <v>-1.004166666666667</v>
      </c>
      <c r="EO55">
        <v>35.18183333333334</v>
      </c>
      <c r="EP55">
        <v>38.450125</v>
      </c>
      <c r="EQ55">
        <v>36.8435</v>
      </c>
      <c r="ER55">
        <v>38.25241666666667</v>
      </c>
      <c r="ES55">
        <v>37.03875</v>
      </c>
      <c r="ET55">
        <v>0</v>
      </c>
      <c r="EU55">
        <v>0</v>
      </c>
      <c r="EV55">
        <v>0</v>
      </c>
      <c r="EW55">
        <v>1758413223.8</v>
      </c>
      <c r="EX55">
        <v>0</v>
      </c>
      <c r="EY55">
        <v>758.188</v>
      </c>
      <c r="EZ55">
        <v>13.99230797227172</v>
      </c>
      <c r="FA55">
        <v>-26.28461567953493</v>
      </c>
      <c r="FB55">
        <v>-3.6</v>
      </c>
      <c r="FC55">
        <v>15</v>
      </c>
      <c r="FD55">
        <v>0</v>
      </c>
      <c r="FE55" t="s">
        <v>424</v>
      </c>
      <c r="FF55">
        <v>1747247426.5</v>
      </c>
      <c r="FG55">
        <v>1747247420.5</v>
      </c>
      <c r="FH55">
        <v>0</v>
      </c>
      <c r="FI55">
        <v>1.027</v>
      </c>
      <c r="FJ55">
        <v>0.031</v>
      </c>
      <c r="FK55">
        <v>0.02</v>
      </c>
      <c r="FL55">
        <v>0.05</v>
      </c>
      <c r="FM55">
        <v>420</v>
      </c>
      <c r="FN55">
        <v>16</v>
      </c>
      <c r="FO55">
        <v>0.01</v>
      </c>
      <c r="FP55">
        <v>0.1</v>
      </c>
      <c r="FQ55">
        <v>0.5233109512195122</v>
      </c>
      <c r="FR55">
        <v>-0.312764362369337</v>
      </c>
      <c r="FS55">
        <v>0.05413531150239218</v>
      </c>
      <c r="FT55">
        <v>0</v>
      </c>
      <c r="FU55">
        <v>758.7411764705882</v>
      </c>
      <c r="FV55">
        <v>-12.36363632737589</v>
      </c>
      <c r="FW55">
        <v>8.247107073786852</v>
      </c>
      <c r="FX55">
        <v>-1</v>
      </c>
      <c r="FY55">
        <v>0.210547756097561</v>
      </c>
      <c r="FZ55">
        <v>0.01423344250871072</v>
      </c>
      <c r="GA55">
        <v>0.001650413736457382</v>
      </c>
      <c r="GB55">
        <v>1</v>
      </c>
      <c r="GC55">
        <v>1</v>
      </c>
      <c r="GD55">
        <v>2</v>
      </c>
      <c r="GE55" t="s">
        <v>433</v>
      </c>
      <c r="GF55">
        <v>3.13656</v>
      </c>
      <c r="GG55">
        <v>2.71494</v>
      </c>
      <c r="GH55">
        <v>0.09371450000000001</v>
      </c>
      <c r="GI55">
        <v>0.09284969999999999</v>
      </c>
      <c r="GJ55">
        <v>0.107307</v>
      </c>
      <c r="GK55">
        <v>0.105412</v>
      </c>
      <c r="GL55">
        <v>28824.5</v>
      </c>
      <c r="GM55">
        <v>28887.7</v>
      </c>
      <c r="GN55">
        <v>29568</v>
      </c>
      <c r="GO55">
        <v>29429.7</v>
      </c>
      <c r="GP55">
        <v>34880.4</v>
      </c>
      <c r="GQ55">
        <v>34868.3</v>
      </c>
      <c r="GR55">
        <v>41617.4</v>
      </c>
      <c r="GS55">
        <v>41812.4</v>
      </c>
      <c r="GT55">
        <v>1.92087</v>
      </c>
      <c r="GU55">
        <v>1.88032</v>
      </c>
      <c r="GV55">
        <v>0.0841394</v>
      </c>
      <c r="GW55">
        <v>0</v>
      </c>
      <c r="GX55">
        <v>28.6657</v>
      </c>
      <c r="GY55">
        <v>999.9</v>
      </c>
      <c r="GZ55">
        <v>60.3</v>
      </c>
      <c r="HA55">
        <v>30.3</v>
      </c>
      <c r="HB55">
        <v>28.9536</v>
      </c>
      <c r="HC55">
        <v>62.2842</v>
      </c>
      <c r="HD55">
        <v>27.9046</v>
      </c>
      <c r="HE55">
        <v>1</v>
      </c>
      <c r="HF55">
        <v>0.109291</v>
      </c>
      <c r="HG55">
        <v>-1.63655</v>
      </c>
      <c r="HH55">
        <v>20.3507</v>
      </c>
      <c r="HI55">
        <v>5.22642</v>
      </c>
      <c r="HJ55">
        <v>12.0159</v>
      </c>
      <c r="HK55">
        <v>4.9912</v>
      </c>
      <c r="HL55">
        <v>3.289</v>
      </c>
      <c r="HM55">
        <v>9999</v>
      </c>
      <c r="HN55">
        <v>9999</v>
      </c>
      <c r="HO55">
        <v>9999</v>
      </c>
      <c r="HP55">
        <v>999.9</v>
      </c>
      <c r="HQ55">
        <v>1.86752</v>
      </c>
      <c r="HR55">
        <v>1.86662</v>
      </c>
      <c r="HS55">
        <v>1.86599</v>
      </c>
      <c r="HT55">
        <v>1.86596</v>
      </c>
      <c r="HU55">
        <v>1.86782</v>
      </c>
      <c r="HV55">
        <v>1.87027</v>
      </c>
      <c r="HW55">
        <v>1.8689</v>
      </c>
      <c r="HX55">
        <v>1.87038</v>
      </c>
      <c r="HY55">
        <v>0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0.54</v>
      </c>
      <c r="IM55">
        <v>0.182</v>
      </c>
      <c r="IN55">
        <v>0.2733293791174444</v>
      </c>
      <c r="IO55">
        <v>0.0008355358253796512</v>
      </c>
      <c r="IP55">
        <v>-4.886686190924696E-07</v>
      </c>
      <c r="IQ55">
        <v>2.414133949906871E-11</v>
      </c>
      <c r="IR55">
        <v>-0.06279029043895908</v>
      </c>
      <c r="IS55">
        <v>-0.001004982055389802</v>
      </c>
      <c r="IT55">
        <v>0.0007271071577586355</v>
      </c>
      <c r="IU55">
        <v>-1.113211564567604E-05</v>
      </c>
      <c r="IV55">
        <v>10</v>
      </c>
      <c r="IW55">
        <v>2306</v>
      </c>
      <c r="IX55">
        <v>1</v>
      </c>
      <c r="IY55">
        <v>28</v>
      </c>
      <c r="IZ55">
        <v>186096.6</v>
      </c>
      <c r="JA55">
        <v>186096.7</v>
      </c>
      <c r="JB55">
        <v>1.0376</v>
      </c>
      <c r="JC55">
        <v>2.27173</v>
      </c>
      <c r="JD55">
        <v>1.39648</v>
      </c>
      <c r="JE55">
        <v>2.34375</v>
      </c>
      <c r="JF55">
        <v>1.49536</v>
      </c>
      <c r="JG55">
        <v>2.51587</v>
      </c>
      <c r="JH55">
        <v>35.6845</v>
      </c>
      <c r="JI55">
        <v>24.14</v>
      </c>
      <c r="JJ55">
        <v>18</v>
      </c>
      <c r="JK55">
        <v>490.084</v>
      </c>
      <c r="JL55">
        <v>454.363</v>
      </c>
      <c r="JM55">
        <v>31.7143</v>
      </c>
      <c r="JN55">
        <v>28.9816</v>
      </c>
      <c r="JO55">
        <v>30</v>
      </c>
      <c r="JP55">
        <v>28.8135</v>
      </c>
      <c r="JQ55">
        <v>28.7376</v>
      </c>
      <c r="JR55">
        <v>20.7729</v>
      </c>
      <c r="JS55">
        <v>25.09</v>
      </c>
      <c r="JT55">
        <v>95.4879</v>
      </c>
      <c r="JU55">
        <v>31.6715</v>
      </c>
      <c r="JV55">
        <v>420</v>
      </c>
      <c r="JW55">
        <v>24.2699</v>
      </c>
      <c r="JX55">
        <v>101.068</v>
      </c>
      <c r="JY55">
        <v>100.544</v>
      </c>
    </row>
    <row r="56" spans="1:285">
      <c r="A56">
        <v>40</v>
      </c>
      <c r="B56">
        <v>1758413226.1</v>
      </c>
      <c r="C56">
        <v>351</v>
      </c>
      <c r="D56" t="s">
        <v>507</v>
      </c>
      <c r="E56" t="s">
        <v>508</v>
      </c>
      <c r="F56">
        <v>5</v>
      </c>
      <c r="G56" t="s">
        <v>490</v>
      </c>
      <c r="H56" t="s">
        <v>420</v>
      </c>
      <c r="I56" t="s">
        <v>421</v>
      </c>
      <c r="J56">
        <v>1758413218.1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5.18</v>
      </c>
      <c r="DB56">
        <v>0.5</v>
      </c>
      <c r="DC56" t="s">
        <v>423</v>
      </c>
      <c r="DD56">
        <v>2</v>
      </c>
      <c r="DE56">
        <v>1758413218.1</v>
      </c>
      <c r="DF56">
        <v>420.4784166666666</v>
      </c>
      <c r="DG56">
        <v>419.9764166666666</v>
      </c>
      <c r="DH56">
        <v>24.4529</v>
      </c>
      <c r="DI56">
        <v>24.24125833333333</v>
      </c>
      <c r="DJ56">
        <v>419.9385833333333</v>
      </c>
      <c r="DK56">
        <v>24.27092083333333</v>
      </c>
      <c r="DL56">
        <v>500.0149166666667</v>
      </c>
      <c r="DM56">
        <v>90.26425</v>
      </c>
      <c r="DN56">
        <v>0.05491820416666667</v>
      </c>
      <c r="DO56">
        <v>30.71067083333334</v>
      </c>
      <c r="DP56">
        <v>30.03399583333333</v>
      </c>
      <c r="DQ56">
        <v>999.9</v>
      </c>
      <c r="DR56">
        <v>0</v>
      </c>
      <c r="DS56">
        <v>0</v>
      </c>
      <c r="DT56">
        <v>9996.616666666667</v>
      </c>
      <c r="DU56">
        <v>0</v>
      </c>
      <c r="DV56">
        <v>0.67449</v>
      </c>
      <c r="DW56">
        <v>0.5019773333333334</v>
      </c>
      <c r="DX56">
        <v>431.0179583333334</v>
      </c>
      <c r="DY56">
        <v>430.41025</v>
      </c>
      <c r="DZ56">
        <v>0.2116440416666666</v>
      </c>
      <c r="EA56">
        <v>419.9764166666666</v>
      </c>
      <c r="EB56">
        <v>24.24125833333333</v>
      </c>
      <c r="EC56">
        <v>2.207222916666666</v>
      </c>
      <c r="ED56">
        <v>2.188119166666667</v>
      </c>
      <c r="EE56">
        <v>19.01482916666667</v>
      </c>
      <c r="EF56">
        <v>18.87557916666667</v>
      </c>
      <c r="EG56">
        <v>0.00500097</v>
      </c>
      <c r="EH56">
        <v>0</v>
      </c>
      <c r="EI56">
        <v>0</v>
      </c>
      <c r="EJ56">
        <v>0</v>
      </c>
      <c r="EK56">
        <v>758.0833333333334</v>
      </c>
      <c r="EL56">
        <v>0.00500097</v>
      </c>
      <c r="EM56">
        <v>-4.491666666666667</v>
      </c>
      <c r="EN56">
        <v>-1.095833333333333</v>
      </c>
      <c r="EO56">
        <v>35.17408333333334</v>
      </c>
      <c r="EP56">
        <v>38.4345</v>
      </c>
      <c r="EQ56">
        <v>36.835625</v>
      </c>
      <c r="ER56">
        <v>38.23679166666667</v>
      </c>
      <c r="ES56">
        <v>37.031</v>
      </c>
      <c r="ET56">
        <v>0</v>
      </c>
      <c r="EU56">
        <v>0</v>
      </c>
      <c r="EV56">
        <v>0</v>
      </c>
      <c r="EW56">
        <v>1758413226.2</v>
      </c>
      <c r="EX56">
        <v>0</v>
      </c>
      <c r="EY56">
        <v>757.1720000000001</v>
      </c>
      <c r="EZ56">
        <v>-19.98461527396503</v>
      </c>
      <c r="FA56">
        <v>-39.57692330617173</v>
      </c>
      <c r="FB56">
        <v>-4.02</v>
      </c>
      <c r="FC56">
        <v>15</v>
      </c>
      <c r="FD56">
        <v>0</v>
      </c>
      <c r="FE56" t="s">
        <v>424</v>
      </c>
      <c r="FF56">
        <v>1747247426.5</v>
      </c>
      <c r="FG56">
        <v>1747247420.5</v>
      </c>
      <c r="FH56">
        <v>0</v>
      </c>
      <c r="FI56">
        <v>1.027</v>
      </c>
      <c r="FJ56">
        <v>0.031</v>
      </c>
      <c r="FK56">
        <v>0.02</v>
      </c>
      <c r="FL56">
        <v>0.05</v>
      </c>
      <c r="FM56">
        <v>420</v>
      </c>
      <c r="FN56">
        <v>16</v>
      </c>
      <c r="FO56">
        <v>0.01</v>
      </c>
      <c r="FP56">
        <v>0.1</v>
      </c>
      <c r="FQ56">
        <v>0.5144638</v>
      </c>
      <c r="FR56">
        <v>-0.3475590393996248</v>
      </c>
      <c r="FS56">
        <v>0.05599505962770287</v>
      </c>
      <c r="FT56">
        <v>0</v>
      </c>
      <c r="FU56">
        <v>757.4</v>
      </c>
      <c r="FV56">
        <v>-1.76012228729168</v>
      </c>
      <c r="FW56">
        <v>7.995035224143419</v>
      </c>
      <c r="FX56">
        <v>-1</v>
      </c>
      <c r="FY56">
        <v>0.210883775</v>
      </c>
      <c r="FZ56">
        <v>0.01194120450281423</v>
      </c>
      <c r="GA56">
        <v>0.001476941476286384</v>
      </c>
      <c r="GB56">
        <v>1</v>
      </c>
      <c r="GC56">
        <v>1</v>
      </c>
      <c r="GD56">
        <v>2</v>
      </c>
      <c r="GE56" t="s">
        <v>433</v>
      </c>
      <c r="GF56">
        <v>3.1366</v>
      </c>
      <c r="GG56">
        <v>2.71493</v>
      </c>
      <c r="GH56">
        <v>0.09371259999999999</v>
      </c>
      <c r="GI56">
        <v>0.0928469</v>
      </c>
      <c r="GJ56">
        <v>0.107306</v>
      </c>
      <c r="GK56">
        <v>0.10541</v>
      </c>
      <c r="GL56">
        <v>28825</v>
      </c>
      <c r="GM56">
        <v>28887.8</v>
      </c>
      <c r="GN56">
        <v>29568.4</v>
      </c>
      <c r="GO56">
        <v>29429.7</v>
      </c>
      <c r="GP56">
        <v>34880.9</v>
      </c>
      <c r="GQ56">
        <v>34868.3</v>
      </c>
      <c r="GR56">
        <v>41617.9</v>
      </c>
      <c r="GS56">
        <v>41812.4</v>
      </c>
      <c r="GT56">
        <v>1.9208</v>
      </c>
      <c r="GU56">
        <v>1.88022</v>
      </c>
      <c r="GV56">
        <v>0.0840127</v>
      </c>
      <c r="GW56">
        <v>0</v>
      </c>
      <c r="GX56">
        <v>28.6688</v>
      </c>
      <c r="GY56">
        <v>999.9</v>
      </c>
      <c r="GZ56">
        <v>60.3</v>
      </c>
      <c r="HA56">
        <v>30.3</v>
      </c>
      <c r="HB56">
        <v>28.9566</v>
      </c>
      <c r="HC56">
        <v>62.1142</v>
      </c>
      <c r="HD56">
        <v>27.7444</v>
      </c>
      <c r="HE56">
        <v>1</v>
      </c>
      <c r="HF56">
        <v>0.109248</v>
      </c>
      <c r="HG56">
        <v>-1.60298</v>
      </c>
      <c r="HH56">
        <v>20.3509</v>
      </c>
      <c r="HI56">
        <v>5.22627</v>
      </c>
      <c r="HJ56">
        <v>12.0159</v>
      </c>
      <c r="HK56">
        <v>4.9911</v>
      </c>
      <c r="HL56">
        <v>3.28903</v>
      </c>
      <c r="HM56">
        <v>9999</v>
      </c>
      <c r="HN56">
        <v>9999</v>
      </c>
      <c r="HO56">
        <v>9999</v>
      </c>
      <c r="HP56">
        <v>999.9</v>
      </c>
      <c r="HQ56">
        <v>1.86752</v>
      </c>
      <c r="HR56">
        <v>1.86662</v>
      </c>
      <c r="HS56">
        <v>1.86597</v>
      </c>
      <c r="HT56">
        <v>1.86596</v>
      </c>
      <c r="HU56">
        <v>1.86783</v>
      </c>
      <c r="HV56">
        <v>1.87027</v>
      </c>
      <c r="HW56">
        <v>1.8689</v>
      </c>
      <c r="HX56">
        <v>1.8704</v>
      </c>
      <c r="HY56">
        <v>0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0.54</v>
      </c>
      <c r="IM56">
        <v>0.182</v>
      </c>
      <c r="IN56">
        <v>0.2733293791174444</v>
      </c>
      <c r="IO56">
        <v>0.0008355358253796512</v>
      </c>
      <c r="IP56">
        <v>-4.886686190924696E-07</v>
      </c>
      <c r="IQ56">
        <v>2.414133949906871E-11</v>
      </c>
      <c r="IR56">
        <v>-0.06279029043895908</v>
      </c>
      <c r="IS56">
        <v>-0.001004982055389802</v>
      </c>
      <c r="IT56">
        <v>0.0007271071577586355</v>
      </c>
      <c r="IU56">
        <v>-1.113211564567604E-05</v>
      </c>
      <c r="IV56">
        <v>10</v>
      </c>
      <c r="IW56">
        <v>2306</v>
      </c>
      <c r="IX56">
        <v>1</v>
      </c>
      <c r="IY56">
        <v>28</v>
      </c>
      <c r="IZ56">
        <v>186096.7</v>
      </c>
      <c r="JA56">
        <v>186096.8</v>
      </c>
      <c r="JB56">
        <v>1.0376</v>
      </c>
      <c r="JC56">
        <v>2.25342</v>
      </c>
      <c r="JD56">
        <v>1.39648</v>
      </c>
      <c r="JE56">
        <v>2.34375</v>
      </c>
      <c r="JF56">
        <v>1.49536</v>
      </c>
      <c r="JG56">
        <v>2.67456</v>
      </c>
      <c r="JH56">
        <v>35.6845</v>
      </c>
      <c r="JI56">
        <v>24.1575</v>
      </c>
      <c r="JJ56">
        <v>18</v>
      </c>
      <c r="JK56">
        <v>490.037</v>
      </c>
      <c r="JL56">
        <v>454.301</v>
      </c>
      <c r="JM56">
        <v>31.7002</v>
      </c>
      <c r="JN56">
        <v>28.9816</v>
      </c>
      <c r="JO56">
        <v>30</v>
      </c>
      <c r="JP56">
        <v>28.8135</v>
      </c>
      <c r="JQ56">
        <v>28.7376</v>
      </c>
      <c r="JR56">
        <v>20.7734</v>
      </c>
      <c r="JS56">
        <v>25.09</v>
      </c>
      <c r="JT56">
        <v>95.4879</v>
      </c>
      <c r="JU56">
        <v>31.6715</v>
      </c>
      <c r="JV56">
        <v>420</v>
      </c>
      <c r="JW56">
        <v>24.2699</v>
      </c>
      <c r="JX56">
        <v>101.07</v>
      </c>
      <c r="JY56">
        <v>100.543</v>
      </c>
    </row>
    <row r="57" spans="1:285">
      <c r="A57">
        <v>41</v>
      </c>
      <c r="B57">
        <v>1758413228.1</v>
      </c>
      <c r="C57">
        <v>353</v>
      </c>
      <c r="D57" t="s">
        <v>509</v>
      </c>
      <c r="E57" t="s">
        <v>510</v>
      </c>
      <c r="F57">
        <v>5</v>
      </c>
      <c r="G57" t="s">
        <v>490</v>
      </c>
      <c r="H57" t="s">
        <v>420</v>
      </c>
      <c r="I57" t="s">
        <v>421</v>
      </c>
      <c r="J57">
        <v>1758413220.1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5.18</v>
      </c>
      <c r="DB57">
        <v>0.5</v>
      </c>
      <c r="DC57" t="s">
        <v>423</v>
      </c>
      <c r="DD57">
        <v>2</v>
      </c>
      <c r="DE57">
        <v>1758413220.1</v>
      </c>
      <c r="DF57">
        <v>420.469625</v>
      </c>
      <c r="DG57">
        <v>419.9735833333334</v>
      </c>
      <c r="DH57">
        <v>24.4528625</v>
      </c>
      <c r="DI57">
        <v>24.24120833333333</v>
      </c>
      <c r="DJ57">
        <v>419.9297916666666</v>
      </c>
      <c r="DK57">
        <v>24.27087916666666</v>
      </c>
      <c r="DL57">
        <v>500.004375</v>
      </c>
      <c r="DM57">
        <v>90.26396666666666</v>
      </c>
      <c r="DN57">
        <v>0.05490506666666667</v>
      </c>
      <c r="DO57">
        <v>30.71215</v>
      </c>
      <c r="DP57">
        <v>30.03610833333333</v>
      </c>
      <c r="DQ57">
        <v>999.9</v>
      </c>
      <c r="DR57">
        <v>0</v>
      </c>
      <c r="DS57">
        <v>0</v>
      </c>
      <c r="DT57">
        <v>9995.940000000001</v>
      </c>
      <c r="DU57">
        <v>0</v>
      </c>
      <c r="DV57">
        <v>0.67449</v>
      </c>
      <c r="DW57">
        <v>0.49607725</v>
      </c>
      <c r="DX57">
        <v>431.0089166666667</v>
      </c>
      <c r="DY57">
        <v>430.4072916666667</v>
      </c>
      <c r="DZ57">
        <v>0.2116611666666667</v>
      </c>
      <c r="EA57">
        <v>419.9735833333334</v>
      </c>
      <c r="EB57">
        <v>24.24120833333333</v>
      </c>
      <c r="EC57">
        <v>2.2072125</v>
      </c>
      <c r="ED57">
        <v>2.188107083333334</v>
      </c>
      <c r="EE57">
        <v>19.01475833333333</v>
      </c>
      <c r="EF57">
        <v>18.87549583333333</v>
      </c>
      <c r="EG57">
        <v>0.00500097</v>
      </c>
      <c r="EH57">
        <v>0</v>
      </c>
      <c r="EI57">
        <v>0</v>
      </c>
      <c r="EJ57">
        <v>0</v>
      </c>
      <c r="EK57">
        <v>757.4125</v>
      </c>
      <c r="EL57">
        <v>0.00500097</v>
      </c>
      <c r="EM57">
        <v>-4.629166666666666</v>
      </c>
      <c r="EN57">
        <v>-1.158333333333333</v>
      </c>
      <c r="EO57">
        <v>35.16633333333333</v>
      </c>
      <c r="EP57">
        <v>38.42925</v>
      </c>
      <c r="EQ57">
        <v>36.82775</v>
      </c>
      <c r="ER57">
        <v>38.22891666666666</v>
      </c>
      <c r="ES57">
        <v>37.02325</v>
      </c>
      <c r="ET57">
        <v>0</v>
      </c>
      <c r="EU57">
        <v>0</v>
      </c>
      <c r="EV57">
        <v>0</v>
      </c>
      <c r="EW57">
        <v>1758413228</v>
      </c>
      <c r="EX57">
        <v>0</v>
      </c>
      <c r="EY57">
        <v>757.4576923076924</v>
      </c>
      <c r="EZ57">
        <v>-25.32307702979016</v>
      </c>
      <c r="FA57">
        <v>-16.30769225251583</v>
      </c>
      <c r="FB57">
        <v>-3.776923076923077</v>
      </c>
      <c r="FC57">
        <v>15</v>
      </c>
      <c r="FD57">
        <v>0</v>
      </c>
      <c r="FE57" t="s">
        <v>424</v>
      </c>
      <c r="FF57">
        <v>1747247426.5</v>
      </c>
      <c r="FG57">
        <v>1747247420.5</v>
      </c>
      <c r="FH57">
        <v>0</v>
      </c>
      <c r="FI57">
        <v>1.027</v>
      </c>
      <c r="FJ57">
        <v>0.031</v>
      </c>
      <c r="FK57">
        <v>0.02</v>
      </c>
      <c r="FL57">
        <v>0.05</v>
      </c>
      <c r="FM57">
        <v>420</v>
      </c>
      <c r="FN57">
        <v>16</v>
      </c>
      <c r="FO57">
        <v>0.01</v>
      </c>
      <c r="FP57">
        <v>0.1</v>
      </c>
      <c r="FQ57">
        <v>0.5016836829268292</v>
      </c>
      <c r="FR57">
        <v>-0.3168199233449472</v>
      </c>
      <c r="FS57">
        <v>0.05409151562407195</v>
      </c>
      <c r="FT57">
        <v>0</v>
      </c>
      <c r="FU57">
        <v>757.4000000000001</v>
      </c>
      <c r="FV57">
        <v>-12.70893816879695</v>
      </c>
      <c r="FW57">
        <v>7.922566429101708</v>
      </c>
      <c r="FX57">
        <v>-1</v>
      </c>
      <c r="FY57">
        <v>0.2112918536585366</v>
      </c>
      <c r="FZ57">
        <v>0.006697421602787366</v>
      </c>
      <c r="GA57">
        <v>0.001070309518965919</v>
      </c>
      <c r="GB57">
        <v>1</v>
      </c>
      <c r="GC57">
        <v>1</v>
      </c>
      <c r="GD57">
        <v>2</v>
      </c>
      <c r="GE57" t="s">
        <v>433</v>
      </c>
      <c r="GF57">
        <v>3.13658</v>
      </c>
      <c r="GG57">
        <v>2.7151</v>
      </c>
      <c r="GH57">
        <v>0.0937156</v>
      </c>
      <c r="GI57">
        <v>0.0928438</v>
      </c>
      <c r="GJ57">
        <v>0.107303</v>
      </c>
      <c r="GK57">
        <v>0.105412</v>
      </c>
      <c r="GL57">
        <v>28825.2</v>
      </c>
      <c r="GM57">
        <v>28887.7</v>
      </c>
      <c r="GN57">
        <v>29568.7</v>
      </c>
      <c r="GO57">
        <v>29429.4</v>
      </c>
      <c r="GP57">
        <v>34881.2</v>
      </c>
      <c r="GQ57">
        <v>34868</v>
      </c>
      <c r="GR57">
        <v>41618.2</v>
      </c>
      <c r="GS57">
        <v>41812</v>
      </c>
      <c r="GT57">
        <v>1.92075</v>
      </c>
      <c r="GU57">
        <v>1.88032</v>
      </c>
      <c r="GV57">
        <v>0.08417669999999999</v>
      </c>
      <c r="GW57">
        <v>0</v>
      </c>
      <c r="GX57">
        <v>28.6725</v>
      </c>
      <c r="GY57">
        <v>999.9</v>
      </c>
      <c r="GZ57">
        <v>60.3</v>
      </c>
      <c r="HA57">
        <v>30.3</v>
      </c>
      <c r="HB57">
        <v>28.9571</v>
      </c>
      <c r="HC57">
        <v>62.1542</v>
      </c>
      <c r="HD57">
        <v>27.9487</v>
      </c>
      <c r="HE57">
        <v>1</v>
      </c>
      <c r="HF57">
        <v>0.109271</v>
      </c>
      <c r="HG57">
        <v>-1.57582</v>
      </c>
      <c r="HH57">
        <v>20.3512</v>
      </c>
      <c r="HI57">
        <v>5.22657</v>
      </c>
      <c r="HJ57">
        <v>12.0159</v>
      </c>
      <c r="HK57">
        <v>4.9912</v>
      </c>
      <c r="HL57">
        <v>3.28905</v>
      </c>
      <c r="HM57">
        <v>9999</v>
      </c>
      <c r="HN57">
        <v>9999</v>
      </c>
      <c r="HO57">
        <v>9999</v>
      </c>
      <c r="HP57">
        <v>999.9</v>
      </c>
      <c r="HQ57">
        <v>1.86752</v>
      </c>
      <c r="HR57">
        <v>1.86664</v>
      </c>
      <c r="HS57">
        <v>1.86597</v>
      </c>
      <c r="HT57">
        <v>1.86595</v>
      </c>
      <c r="HU57">
        <v>1.86783</v>
      </c>
      <c r="HV57">
        <v>1.87027</v>
      </c>
      <c r="HW57">
        <v>1.86889</v>
      </c>
      <c r="HX57">
        <v>1.87042</v>
      </c>
      <c r="HY57">
        <v>0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0.54</v>
      </c>
      <c r="IM57">
        <v>0.1819</v>
      </c>
      <c r="IN57">
        <v>0.2733293791174444</v>
      </c>
      <c r="IO57">
        <v>0.0008355358253796512</v>
      </c>
      <c r="IP57">
        <v>-4.886686190924696E-07</v>
      </c>
      <c r="IQ57">
        <v>2.414133949906871E-11</v>
      </c>
      <c r="IR57">
        <v>-0.06279029043895908</v>
      </c>
      <c r="IS57">
        <v>-0.001004982055389802</v>
      </c>
      <c r="IT57">
        <v>0.0007271071577586355</v>
      </c>
      <c r="IU57">
        <v>-1.113211564567604E-05</v>
      </c>
      <c r="IV57">
        <v>10</v>
      </c>
      <c r="IW57">
        <v>2306</v>
      </c>
      <c r="IX57">
        <v>1</v>
      </c>
      <c r="IY57">
        <v>28</v>
      </c>
      <c r="IZ57">
        <v>186096.7</v>
      </c>
      <c r="JA57">
        <v>186096.8</v>
      </c>
      <c r="JB57">
        <v>1.0376</v>
      </c>
      <c r="JC57">
        <v>2.26929</v>
      </c>
      <c r="JD57">
        <v>1.39648</v>
      </c>
      <c r="JE57">
        <v>2.34375</v>
      </c>
      <c r="JF57">
        <v>1.49536</v>
      </c>
      <c r="JG57">
        <v>2.61353</v>
      </c>
      <c r="JH57">
        <v>35.6845</v>
      </c>
      <c r="JI57">
        <v>24.14</v>
      </c>
      <c r="JJ57">
        <v>18</v>
      </c>
      <c r="JK57">
        <v>490.005</v>
      </c>
      <c r="JL57">
        <v>454.364</v>
      </c>
      <c r="JM57">
        <v>31.6833</v>
      </c>
      <c r="JN57">
        <v>28.9817</v>
      </c>
      <c r="JO57">
        <v>30</v>
      </c>
      <c r="JP57">
        <v>28.8135</v>
      </c>
      <c r="JQ57">
        <v>28.7376</v>
      </c>
      <c r="JR57">
        <v>20.7741</v>
      </c>
      <c r="JS57">
        <v>25.09</v>
      </c>
      <c r="JT57">
        <v>95.4879</v>
      </c>
      <c r="JU57">
        <v>31.6715</v>
      </c>
      <c r="JV57">
        <v>420</v>
      </c>
      <c r="JW57">
        <v>24.2699</v>
      </c>
      <c r="JX57">
        <v>101.07</v>
      </c>
      <c r="JY57">
        <v>100.543</v>
      </c>
    </row>
    <row r="58" spans="1:285">
      <c r="A58">
        <v>42</v>
      </c>
      <c r="B58">
        <v>1758413230.1</v>
      </c>
      <c r="C58">
        <v>355</v>
      </c>
      <c r="D58" t="s">
        <v>511</v>
      </c>
      <c r="E58" t="s">
        <v>512</v>
      </c>
      <c r="F58">
        <v>5</v>
      </c>
      <c r="G58" t="s">
        <v>490</v>
      </c>
      <c r="H58" t="s">
        <v>420</v>
      </c>
      <c r="I58" t="s">
        <v>421</v>
      </c>
      <c r="J58">
        <v>1758413222.1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5.18</v>
      </c>
      <c r="DB58">
        <v>0.5</v>
      </c>
      <c r="DC58" t="s">
        <v>423</v>
      </c>
      <c r="DD58">
        <v>2</v>
      </c>
      <c r="DE58">
        <v>1758413222.1</v>
      </c>
      <c r="DF58">
        <v>420.4637500000001</v>
      </c>
      <c r="DG58">
        <v>419.9702916666667</v>
      </c>
      <c r="DH58">
        <v>24.45275416666667</v>
      </c>
      <c r="DI58">
        <v>24.24123333333334</v>
      </c>
      <c r="DJ58">
        <v>419.9239166666666</v>
      </c>
      <c r="DK58">
        <v>24.27077083333334</v>
      </c>
      <c r="DL58">
        <v>500.0026666666666</v>
      </c>
      <c r="DM58">
        <v>90.26373749999999</v>
      </c>
      <c r="DN58">
        <v>0.05490467083333334</v>
      </c>
      <c r="DO58">
        <v>30.71346666666667</v>
      </c>
      <c r="DP58">
        <v>30.03845833333333</v>
      </c>
      <c r="DQ58">
        <v>999.9</v>
      </c>
      <c r="DR58">
        <v>0</v>
      </c>
      <c r="DS58">
        <v>0</v>
      </c>
      <c r="DT58">
        <v>9995.446250000001</v>
      </c>
      <c r="DU58">
        <v>0</v>
      </c>
      <c r="DV58">
        <v>0.67449</v>
      </c>
      <c r="DW58">
        <v>0.4935265416666666</v>
      </c>
      <c r="DX58">
        <v>431.0028333333333</v>
      </c>
      <c r="DY58">
        <v>430.4039166666666</v>
      </c>
      <c r="DZ58">
        <v>0.2115210833333333</v>
      </c>
      <c r="EA58">
        <v>419.9702916666667</v>
      </c>
      <c r="EB58">
        <v>24.24123333333334</v>
      </c>
      <c r="EC58">
        <v>2.207196666666666</v>
      </c>
      <c r="ED58">
        <v>2.188104166666667</v>
      </c>
      <c r="EE58">
        <v>19.01464583333333</v>
      </c>
      <c r="EF58">
        <v>18.875475</v>
      </c>
      <c r="EG58">
        <v>0.00500097</v>
      </c>
      <c r="EH58">
        <v>0</v>
      </c>
      <c r="EI58">
        <v>0</v>
      </c>
      <c r="EJ58">
        <v>0</v>
      </c>
      <c r="EK58">
        <v>759.3541666666666</v>
      </c>
      <c r="EL58">
        <v>0.00500097</v>
      </c>
      <c r="EM58">
        <v>-5.920833333333334</v>
      </c>
      <c r="EN58">
        <v>-1.1875</v>
      </c>
      <c r="EO58">
        <v>35.15858333333333</v>
      </c>
      <c r="EP58">
        <v>38.4215</v>
      </c>
      <c r="EQ58">
        <v>36.819875</v>
      </c>
      <c r="ER58">
        <v>38.22104166666666</v>
      </c>
      <c r="ES58">
        <v>37.0155</v>
      </c>
      <c r="ET58">
        <v>0</v>
      </c>
      <c r="EU58">
        <v>0</v>
      </c>
      <c r="EV58">
        <v>0</v>
      </c>
      <c r="EW58">
        <v>1758413229.8</v>
      </c>
      <c r="EX58">
        <v>0</v>
      </c>
      <c r="EY58">
        <v>759.0839999999999</v>
      </c>
      <c r="EZ58">
        <v>-4.823077428716507</v>
      </c>
      <c r="FA58">
        <v>-3.823077003842973</v>
      </c>
      <c r="FB58">
        <v>-4.876</v>
      </c>
      <c r="FC58">
        <v>15</v>
      </c>
      <c r="FD58">
        <v>0</v>
      </c>
      <c r="FE58" t="s">
        <v>424</v>
      </c>
      <c r="FF58">
        <v>1747247426.5</v>
      </c>
      <c r="FG58">
        <v>1747247420.5</v>
      </c>
      <c r="FH58">
        <v>0</v>
      </c>
      <c r="FI58">
        <v>1.027</v>
      </c>
      <c r="FJ58">
        <v>0.031</v>
      </c>
      <c r="FK58">
        <v>0.02</v>
      </c>
      <c r="FL58">
        <v>0.05</v>
      </c>
      <c r="FM58">
        <v>420</v>
      </c>
      <c r="FN58">
        <v>16</v>
      </c>
      <c r="FO58">
        <v>0.01</v>
      </c>
      <c r="FP58">
        <v>0.1</v>
      </c>
      <c r="FQ58">
        <v>0.4958526750000001</v>
      </c>
      <c r="FR58">
        <v>-0.2953752382739221</v>
      </c>
      <c r="FS58">
        <v>0.05342961308880474</v>
      </c>
      <c r="FT58">
        <v>0</v>
      </c>
      <c r="FU58">
        <v>757.9411764705882</v>
      </c>
      <c r="FV58">
        <v>7.425515590767268</v>
      </c>
      <c r="FW58">
        <v>8.517287528973709</v>
      </c>
      <c r="FX58">
        <v>-1</v>
      </c>
      <c r="FY58">
        <v>0.2115084</v>
      </c>
      <c r="FZ58">
        <v>0.001038641651031397</v>
      </c>
      <c r="GA58">
        <v>0.0006359642206916989</v>
      </c>
      <c r="GB58">
        <v>1</v>
      </c>
      <c r="GC58">
        <v>1</v>
      </c>
      <c r="GD58">
        <v>2</v>
      </c>
      <c r="GE58" t="s">
        <v>433</v>
      </c>
      <c r="GF58">
        <v>3.13653</v>
      </c>
      <c r="GG58">
        <v>2.71526</v>
      </c>
      <c r="GH58">
        <v>0.09371400000000001</v>
      </c>
      <c r="GI58">
        <v>0.0928419</v>
      </c>
      <c r="GJ58">
        <v>0.107303</v>
      </c>
      <c r="GK58">
        <v>0.105416</v>
      </c>
      <c r="GL58">
        <v>28824.9</v>
      </c>
      <c r="GM58">
        <v>28887.7</v>
      </c>
      <c r="GN58">
        <v>29568.4</v>
      </c>
      <c r="GO58">
        <v>29429.4</v>
      </c>
      <c r="GP58">
        <v>34880.8</v>
      </c>
      <c r="GQ58">
        <v>34867.8</v>
      </c>
      <c r="GR58">
        <v>41617.7</v>
      </c>
      <c r="GS58">
        <v>41812</v>
      </c>
      <c r="GT58">
        <v>1.9208</v>
      </c>
      <c r="GU58">
        <v>1.8802</v>
      </c>
      <c r="GV58">
        <v>0.08410960000000001</v>
      </c>
      <c r="GW58">
        <v>0</v>
      </c>
      <c r="GX58">
        <v>28.6756</v>
      </c>
      <c r="GY58">
        <v>999.9</v>
      </c>
      <c r="GZ58">
        <v>60.3</v>
      </c>
      <c r="HA58">
        <v>30.3</v>
      </c>
      <c r="HB58">
        <v>28.9557</v>
      </c>
      <c r="HC58">
        <v>62.1642</v>
      </c>
      <c r="HD58">
        <v>27.7804</v>
      </c>
      <c r="HE58">
        <v>1</v>
      </c>
      <c r="HF58">
        <v>0.109299</v>
      </c>
      <c r="HG58">
        <v>-1.59281</v>
      </c>
      <c r="HH58">
        <v>20.3512</v>
      </c>
      <c r="HI58">
        <v>5.22717</v>
      </c>
      <c r="HJ58">
        <v>12.0158</v>
      </c>
      <c r="HK58">
        <v>4.9912</v>
      </c>
      <c r="HL58">
        <v>3.28908</v>
      </c>
      <c r="HM58">
        <v>9999</v>
      </c>
      <c r="HN58">
        <v>9999</v>
      </c>
      <c r="HO58">
        <v>9999</v>
      </c>
      <c r="HP58">
        <v>999.9</v>
      </c>
      <c r="HQ58">
        <v>1.86752</v>
      </c>
      <c r="HR58">
        <v>1.86664</v>
      </c>
      <c r="HS58">
        <v>1.86598</v>
      </c>
      <c r="HT58">
        <v>1.86596</v>
      </c>
      <c r="HU58">
        <v>1.86782</v>
      </c>
      <c r="HV58">
        <v>1.87027</v>
      </c>
      <c r="HW58">
        <v>1.86888</v>
      </c>
      <c r="HX58">
        <v>1.87041</v>
      </c>
      <c r="HY58">
        <v>0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0.54</v>
      </c>
      <c r="IM58">
        <v>0.182</v>
      </c>
      <c r="IN58">
        <v>0.2733293791174444</v>
      </c>
      <c r="IO58">
        <v>0.0008355358253796512</v>
      </c>
      <c r="IP58">
        <v>-4.886686190924696E-07</v>
      </c>
      <c r="IQ58">
        <v>2.414133949906871E-11</v>
      </c>
      <c r="IR58">
        <v>-0.06279029043895908</v>
      </c>
      <c r="IS58">
        <v>-0.001004982055389802</v>
      </c>
      <c r="IT58">
        <v>0.0007271071577586355</v>
      </c>
      <c r="IU58">
        <v>-1.113211564567604E-05</v>
      </c>
      <c r="IV58">
        <v>10</v>
      </c>
      <c r="IW58">
        <v>2306</v>
      </c>
      <c r="IX58">
        <v>1</v>
      </c>
      <c r="IY58">
        <v>28</v>
      </c>
      <c r="IZ58">
        <v>186096.7</v>
      </c>
      <c r="JA58">
        <v>186096.8</v>
      </c>
      <c r="JB58">
        <v>1.0376</v>
      </c>
      <c r="JC58">
        <v>2.26196</v>
      </c>
      <c r="JD58">
        <v>1.39648</v>
      </c>
      <c r="JE58">
        <v>2.34375</v>
      </c>
      <c r="JF58">
        <v>1.49536</v>
      </c>
      <c r="JG58">
        <v>2.64038</v>
      </c>
      <c r="JH58">
        <v>35.6845</v>
      </c>
      <c r="JI58">
        <v>24.1575</v>
      </c>
      <c r="JJ58">
        <v>18</v>
      </c>
      <c r="JK58">
        <v>490.037</v>
      </c>
      <c r="JL58">
        <v>454.285</v>
      </c>
      <c r="JM58">
        <v>31.6673</v>
      </c>
      <c r="JN58">
        <v>28.983</v>
      </c>
      <c r="JO58">
        <v>30</v>
      </c>
      <c r="JP58">
        <v>28.8135</v>
      </c>
      <c r="JQ58">
        <v>28.7376</v>
      </c>
      <c r="JR58">
        <v>20.7753</v>
      </c>
      <c r="JS58">
        <v>25.09</v>
      </c>
      <c r="JT58">
        <v>95.4879</v>
      </c>
      <c r="JU58">
        <v>31.6319</v>
      </c>
      <c r="JV58">
        <v>420</v>
      </c>
      <c r="JW58">
        <v>24.2699</v>
      </c>
      <c r="JX58">
        <v>101.069</v>
      </c>
      <c r="JY58">
        <v>100.542</v>
      </c>
    </row>
    <row r="59" spans="1:285">
      <c r="A59">
        <v>43</v>
      </c>
      <c r="B59">
        <v>1758413232.1</v>
      </c>
      <c r="C59">
        <v>357</v>
      </c>
      <c r="D59" t="s">
        <v>513</v>
      </c>
      <c r="E59" t="s">
        <v>514</v>
      </c>
      <c r="F59">
        <v>5</v>
      </c>
      <c r="G59" t="s">
        <v>490</v>
      </c>
      <c r="H59" t="s">
        <v>420</v>
      </c>
      <c r="I59" t="s">
        <v>421</v>
      </c>
      <c r="J59">
        <v>1758413224.1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5.18</v>
      </c>
      <c r="DB59">
        <v>0.5</v>
      </c>
      <c r="DC59" t="s">
        <v>423</v>
      </c>
      <c r="DD59">
        <v>2</v>
      </c>
      <c r="DE59">
        <v>1758413224.1</v>
      </c>
      <c r="DF59">
        <v>420.4541666666667</v>
      </c>
      <c r="DG59">
        <v>419.9760000000001</v>
      </c>
      <c r="DH59">
        <v>24.4526125</v>
      </c>
      <c r="DI59">
        <v>24.2413</v>
      </c>
      <c r="DJ59">
        <v>419.9142916666667</v>
      </c>
      <c r="DK59">
        <v>24.270625</v>
      </c>
      <c r="DL59">
        <v>500.0057083333333</v>
      </c>
      <c r="DM59">
        <v>90.26362083333333</v>
      </c>
      <c r="DN59">
        <v>0.05492611249999999</v>
      </c>
      <c r="DO59">
        <v>30.7144875</v>
      </c>
      <c r="DP59">
        <v>30.0397625</v>
      </c>
      <c r="DQ59">
        <v>999.9</v>
      </c>
      <c r="DR59">
        <v>0</v>
      </c>
      <c r="DS59">
        <v>0</v>
      </c>
      <c r="DT59">
        <v>9993.125416666668</v>
      </c>
      <c r="DU59">
        <v>0</v>
      </c>
      <c r="DV59">
        <v>0.67449</v>
      </c>
      <c r="DW59">
        <v>0.4782206666666666</v>
      </c>
      <c r="DX59">
        <v>430.9929583333333</v>
      </c>
      <c r="DY59">
        <v>430.40975</v>
      </c>
      <c r="DZ59">
        <v>0.2113085</v>
      </c>
      <c r="EA59">
        <v>419.9760000000001</v>
      </c>
      <c r="EB59">
        <v>24.2413</v>
      </c>
      <c r="EC59">
        <v>2.207180416666667</v>
      </c>
      <c r="ED59">
        <v>2.188107083333334</v>
      </c>
      <c r="EE59">
        <v>19.01453333333333</v>
      </c>
      <c r="EF59">
        <v>18.87550416666667</v>
      </c>
      <c r="EG59">
        <v>0.00500097</v>
      </c>
      <c r="EH59">
        <v>0</v>
      </c>
      <c r="EI59">
        <v>0</v>
      </c>
      <c r="EJ59">
        <v>0</v>
      </c>
      <c r="EK59">
        <v>759.5</v>
      </c>
      <c r="EL59">
        <v>0.00500097</v>
      </c>
      <c r="EM59">
        <v>-6.145833333333333</v>
      </c>
      <c r="EN59">
        <v>-1.366666666666666</v>
      </c>
      <c r="EO59">
        <v>35.15083333333333</v>
      </c>
      <c r="EP59">
        <v>38.41375</v>
      </c>
      <c r="EQ59">
        <v>36.812</v>
      </c>
      <c r="ER59">
        <v>38.208</v>
      </c>
      <c r="ES59">
        <v>37.00775</v>
      </c>
      <c r="ET59">
        <v>0</v>
      </c>
      <c r="EU59">
        <v>0</v>
      </c>
      <c r="EV59">
        <v>0</v>
      </c>
      <c r="EW59">
        <v>1758413232.2</v>
      </c>
      <c r="EX59">
        <v>0</v>
      </c>
      <c r="EY59">
        <v>759.1039999999999</v>
      </c>
      <c r="EZ59">
        <v>29.28461478306597</v>
      </c>
      <c r="FA59">
        <v>11.15384556085633</v>
      </c>
      <c r="FB59">
        <v>-6.144000000000001</v>
      </c>
      <c r="FC59">
        <v>15</v>
      </c>
      <c r="FD59">
        <v>0</v>
      </c>
      <c r="FE59" t="s">
        <v>424</v>
      </c>
      <c r="FF59">
        <v>1747247426.5</v>
      </c>
      <c r="FG59">
        <v>1747247420.5</v>
      </c>
      <c r="FH59">
        <v>0</v>
      </c>
      <c r="FI59">
        <v>1.027</v>
      </c>
      <c r="FJ59">
        <v>0.031</v>
      </c>
      <c r="FK59">
        <v>0.02</v>
      </c>
      <c r="FL59">
        <v>0.05</v>
      </c>
      <c r="FM59">
        <v>420</v>
      </c>
      <c r="FN59">
        <v>16</v>
      </c>
      <c r="FO59">
        <v>0.01</v>
      </c>
      <c r="FP59">
        <v>0.1</v>
      </c>
      <c r="FQ59">
        <v>0.4919456341463415</v>
      </c>
      <c r="FR59">
        <v>-0.2995266271777012</v>
      </c>
      <c r="FS59">
        <v>0.05313391813684991</v>
      </c>
      <c r="FT59">
        <v>0</v>
      </c>
      <c r="FU59">
        <v>758.9</v>
      </c>
      <c r="FV59">
        <v>16.14973255876226</v>
      </c>
      <c r="FW59">
        <v>8.717662935605137</v>
      </c>
      <c r="FX59">
        <v>-1</v>
      </c>
      <c r="FY59">
        <v>0.2113360975609756</v>
      </c>
      <c r="FZ59">
        <v>-0.004251763066201944</v>
      </c>
      <c r="GA59">
        <v>0.0008939121418300153</v>
      </c>
      <c r="GB59">
        <v>1</v>
      </c>
      <c r="GC59">
        <v>1</v>
      </c>
      <c r="GD59">
        <v>2</v>
      </c>
      <c r="GE59" t="s">
        <v>433</v>
      </c>
      <c r="GF59">
        <v>3.1366</v>
      </c>
      <c r="GG59">
        <v>2.71531</v>
      </c>
      <c r="GH59">
        <v>0.0937098</v>
      </c>
      <c r="GI59">
        <v>0.092844</v>
      </c>
      <c r="GJ59">
        <v>0.107302</v>
      </c>
      <c r="GK59">
        <v>0.105417</v>
      </c>
      <c r="GL59">
        <v>28824.7</v>
      </c>
      <c r="GM59">
        <v>28887.9</v>
      </c>
      <c r="GN59">
        <v>29568.1</v>
      </c>
      <c r="GO59">
        <v>29429.7</v>
      </c>
      <c r="GP59">
        <v>34880.7</v>
      </c>
      <c r="GQ59">
        <v>34868.1</v>
      </c>
      <c r="GR59">
        <v>41617.6</v>
      </c>
      <c r="GS59">
        <v>41812.4</v>
      </c>
      <c r="GT59">
        <v>1.9209</v>
      </c>
      <c r="GU59">
        <v>1.87997</v>
      </c>
      <c r="GV59">
        <v>0.0835955</v>
      </c>
      <c r="GW59">
        <v>0</v>
      </c>
      <c r="GX59">
        <v>28.678</v>
      </c>
      <c r="GY59">
        <v>999.9</v>
      </c>
      <c r="GZ59">
        <v>60.3</v>
      </c>
      <c r="HA59">
        <v>30.3</v>
      </c>
      <c r="HB59">
        <v>28.9579</v>
      </c>
      <c r="HC59">
        <v>61.9942</v>
      </c>
      <c r="HD59">
        <v>27.9287</v>
      </c>
      <c r="HE59">
        <v>1</v>
      </c>
      <c r="HF59">
        <v>0.109258</v>
      </c>
      <c r="HG59">
        <v>-1.55325</v>
      </c>
      <c r="HH59">
        <v>20.3516</v>
      </c>
      <c r="HI59">
        <v>5.22777</v>
      </c>
      <c r="HJ59">
        <v>12.0158</v>
      </c>
      <c r="HK59">
        <v>4.9914</v>
      </c>
      <c r="HL59">
        <v>3.28915</v>
      </c>
      <c r="HM59">
        <v>9999</v>
      </c>
      <c r="HN59">
        <v>9999</v>
      </c>
      <c r="HO59">
        <v>9999</v>
      </c>
      <c r="HP59">
        <v>999.9</v>
      </c>
      <c r="HQ59">
        <v>1.86752</v>
      </c>
      <c r="HR59">
        <v>1.86662</v>
      </c>
      <c r="HS59">
        <v>1.86598</v>
      </c>
      <c r="HT59">
        <v>1.86598</v>
      </c>
      <c r="HU59">
        <v>1.8678</v>
      </c>
      <c r="HV59">
        <v>1.87027</v>
      </c>
      <c r="HW59">
        <v>1.86888</v>
      </c>
      <c r="HX59">
        <v>1.87039</v>
      </c>
      <c r="HY59">
        <v>0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0.539</v>
      </c>
      <c r="IM59">
        <v>0.182</v>
      </c>
      <c r="IN59">
        <v>0.2733293791174444</v>
      </c>
      <c r="IO59">
        <v>0.0008355358253796512</v>
      </c>
      <c r="IP59">
        <v>-4.886686190924696E-07</v>
      </c>
      <c r="IQ59">
        <v>2.414133949906871E-11</v>
      </c>
      <c r="IR59">
        <v>-0.06279029043895908</v>
      </c>
      <c r="IS59">
        <v>-0.001004982055389802</v>
      </c>
      <c r="IT59">
        <v>0.0007271071577586355</v>
      </c>
      <c r="IU59">
        <v>-1.113211564567604E-05</v>
      </c>
      <c r="IV59">
        <v>10</v>
      </c>
      <c r="IW59">
        <v>2306</v>
      </c>
      <c r="IX59">
        <v>1</v>
      </c>
      <c r="IY59">
        <v>28</v>
      </c>
      <c r="IZ59">
        <v>186096.8</v>
      </c>
      <c r="JA59">
        <v>186096.9</v>
      </c>
      <c r="JB59">
        <v>1.0376</v>
      </c>
      <c r="JC59">
        <v>2.26562</v>
      </c>
      <c r="JD59">
        <v>1.39648</v>
      </c>
      <c r="JE59">
        <v>2.34619</v>
      </c>
      <c r="JF59">
        <v>1.49536</v>
      </c>
      <c r="JG59">
        <v>2.62573</v>
      </c>
      <c r="JH59">
        <v>35.6845</v>
      </c>
      <c r="JI59">
        <v>24.1488</v>
      </c>
      <c r="JJ59">
        <v>18</v>
      </c>
      <c r="JK59">
        <v>490.1</v>
      </c>
      <c r="JL59">
        <v>454.144</v>
      </c>
      <c r="JM59">
        <v>31.6529</v>
      </c>
      <c r="JN59">
        <v>28.9841</v>
      </c>
      <c r="JO59">
        <v>30</v>
      </c>
      <c r="JP59">
        <v>28.8135</v>
      </c>
      <c r="JQ59">
        <v>28.7376</v>
      </c>
      <c r="JR59">
        <v>20.7748</v>
      </c>
      <c r="JS59">
        <v>25.09</v>
      </c>
      <c r="JT59">
        <v>95.4879</v>
      </c>
      <c r="JU59">
        <v>31.6319</v>
      </c>
      <c r="JV59">
        <v>420</v>
      </c>
      <c r="JW59">
        <v>24.2699</v>
      </c>
      <c r="JX59">
        <v>101.069</v>
      </c>
      <c r="JY59">
        <v>100.544</v>
      </c>
    </row>
    <row r="60" spans="1:285">
      <c r="A60">
        <v>44</v>
      </c>
      <c r="B60">
        <v>1758413234.1</v>
      </c>
      <c r="C60">
        <v>359</v>
      </c>
      <c r="D60" t="s">
        <v>515</v>
      </c>
      <c r="E60" t="s">
        <v>516</v>
      </c>
      <c r="F60">
        <v>5</v>
      </c>
      <c r="G60" t="s">
        <v>490</v>
      </c>
      <c r="H60" t="s">
        <v>420</v>
      </c>
      <c r="I60" t="s">
        <v>421</v>
      </c>
      <c r="J60">
        <v>1758413226.1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5.18</v>
      </c>
      <c r="DB60">
        <v>0.5</v>
      </c>
      <c r="DC60" t="s">
        <v>423</v>
      </c>
      <c r="DD60">
        <v>2</v>
      </c>
      <c r="DE60">
        <v>1758413226.1</v>
      </c>
      <c r="DF60">
        <v>420.4421666666667</v>
      </c>
      <c r="DG60">
        <v>419.984625</v>
      </c>
      <c r="DH60">
        <v>24.4524375</v>
      </c>
      <c r="DI60">
        <v>24.241325</v>
      </c>
      <c r="DJ60">
        <v>419.9023333333334</v>
      </c>
      <c r="DK60">
        <v>24.27045833333334</v>
      </c>
      <c r="DL60">
        <v>500.0053333333333</v>
      </c>
      <c r="DM60">
        <v>90.26353333333333</v>
      </c>
      <c r="DN60">
        <v>0.05491718333333334</v>
      </c>
      <c r="DO60">
        <v>30.71504583333333</v>
      </c>
      <c r="DP60">
        <v>30.0398625</v>
      </c>
      <c r="DQ60">
        <v>999.9</v>
      </c>
      <c r="DR60">
        <v>0</v>
      </c>
      <c r="DS60">
        <v>0</v>
      </c>
      <c r="DT60">
        <v>9992.811666666666</v>
      </c>
      <c r="DU60">
        <v>0</v>
      </c>
      <c r="DV60">
        <v>0.67449</v>
      </c>
      <c r="DW60">
        <v>0.45757675</v>
      </c>
      <c r="DX60">
        <v>430.980625</v>
      </c>
      <c r="DY60">
        <v>430.418625</v>
      </c>
      <c r="DZ60">
        <v>0.2111168333333333</v>
      </c>
      <c r="EA60">
        <v>419.984625</v>
      </c>
      <c r="EB60">
        <v>24.241325</v>
      </c>
      <c r="EC60">
        <v>2.207163333333333</v>
      </c>
      <c r="ED60">
        <v>2.188106666666667</v>
      </c>
      <c r="EE60">
        <v>19.01440833333333</v>
      </c>
      <c r="EF60">
        <v>18.87550416666667</v>
      </c>
      <c r="EG60">
        <v>0.00500097</v>
      </c>
      <c r="EH60">
        <v>0</v>
      </c>
      <c r="EI60">
        <v>0</v>
      </c>
      <c r="EJ60">
        <v>0</v>
      </c>
      <c r="EK60">
        <v>760.1958333333333</v>
      </c>
      <c r="EL60">
        <v>0.00500097</v>
      </c>
      <c r="EM60">
        <v>-8.029166666666667</v>
      </c>
      <c r="EN60">
        <v>-1.854166666666667</v>
      </c>
      <c r="EO60">
        <v>35.14308333333333</v>
      </c>
      <c r="EP60">
        <v>38.406</v>
      </c>
      <c r="EQ60">
        <v>36.80425</v>
      </c>
      <c r="ER60">
        <v>38.192375</v>
      </c>
      <c r="ES60">
        <v>37</v>
      </c>
      <c r="ET60">
        <v>0</v>
      </c>
      <c r="EU60">
        <v>0</v>
      </c>
      <c r="EV60">
        <v>0</v>
      </c>
      <c r="EW60">
        <v>1758413234</v>
      </c>
      <c r="EX60">
        <v>0</v>
      </c>
      <c r="EY60">
        <v>760.2961538461537</v>
      </c>
      <c r="EZ60">
        <v>44.59145221658489</v>
      </c>
      <c r="FA60">
        <v>1.791452460026884</v>
      </c>
      <c r="FB60">
        <v>-7.084615384615385</v>
      </c>
      <c r="FC60">
        <v>15</v>
      </c>
      <c r="FD60">
        <v>0</v>
      </c>
      <c r="FE60" t="s">
        <v>424</v>
      </c>
      <c r="FF60">
        <v>1747247426.5</v>
      </c>
      <c r="FG60">
        <v>1747247420.5</v>
      </c>
      <c r="FH60">
        <v>0</v>
      </c>
      <c r="FI60">
        <v>1.027</v>
      </c>
      <c r="FJ60">
        <v>0.031</v>
      </c>
      <c r="FK60">
        <v>0.02</v>
      </c>
      <c r="FL60">
        <v>0.05</v>
      </c>
      <c r="FM60">
        <v>420</v>
      </c>
      <c r="FN60">
        <v>16</v>
      </c>
      <c r="FO60">
        <v>0.01</v>
      </c>
      <c r="FP60">
        <v>0.1</v>
      </c>
      <c r="FQ60">
        <v>0.487755625</v>
      </c>
      <c r="FR60">
        <v>-0.401244866791746</v>
      </c>
      <c r="FS60">
        <v>0.05606085592045822</v>
      </c>
      <c r="FT60">
        <v>0</v>
      </c>
      <c r="FU60">
        <v>759.75</v>
      </c>
      <c r="FV60">
        <v>19.24980884233366</v>
      </c>
      <c r="FW60">
        <v>8.629131576509074</v>
      </c>
      <c r="FX60">
        <v>-1</v>
      </c>
      <c r="FY60">
        <v>0.211211425</v>
      </c>
      <c r="FZ60">
        <v>-0.006165557223265903</v>
      </c>
      <c r="GA60">
        <v>0.0009967379015443341</v>
      </c>
      <c r="GB60">
        <v>1</v>
      </c>
      <c r="GC60">
        <v>1</v>
      </c>
      <c r="GD60">
        <v>2</v>
      </c>
      <c r="GE60" t="s">
        <v>433</v>
      </c>
      <c r="GF60">
        <v>3.13665</v>
      </c>
      <c r="GG60">
        <v>2.71514</v>
      </c>
      <c r="GH60">
        <v>0.0937079</v>
      </c>
      <c r="GI60">
        <v>0.09285060000000001</v>
      </c>
      <c r="GJ60">
        <v>0.107301</v>
      </c>
      <c r="GK60">
        <v>0.105411</v>
      </c>
      <c r="GL60">
        <v>28824.7</v>
      </c>
      <c r="GM60">
        <v>28887.7</v>
      </c>
      <c r="GN60">
        <v>29568.1</v>
      </c>
      <c r="GO60">
        <v>29429.7</v>
      </c>
      <c r="GP60">
        <v>34880.8</v>
      </c>
      <c r="GQ60">
        <v>34868.2</v>
      </c>
      <c r="GR60">
        <v>41617.6</v>
      </c>
      <c r="GS60">
        <v>41812.3</v>
      </c>
      <c r="GT60">
        <v>1.9211</v>
      </c>
      <c r="GU60">
        <v>1.87993</v>
      </c>
      <c r="GV60">
        <v>0.08366999999999999</v>
      </c>
      <c r="GW60">
        <v>0</v>
      </c>
      <c r="GX60">
        <v>28.6805</v>
      </c>
      <c r="GY60">
        <v>999.9</v>
      </c>
      <c r="GZ60">
        <v>60.3</v>
      </c>
      <c r="HA60">
        <v>30.3</v>
      </c>
      <c r="HB60">
        <v>28.9584</v>
      </c>
      <c r="HC60">
        <v>62.1242</v>
      </c>
      <c r="HD60">
        <v>27.7244</v>
      </c>
      <c r="HE60">
        <v>1</v>
      </c>
      <c r="HF60">
        <v>0.109215</v>
      </c>
      <c r="HG60">
        <v>-1.5792</v>
      </c>
      <c r="HH60">
        <v>20.3512</v>
      </c>
      <c r="HI60">
        <v>5.22732</v>
      </c>
      <c r="HJ60">
        <v>12.0159</v>
      </c>
      <c r="HK60">
        <v>4.9915</v>
      </c>
      <c r="HL60">
        <v>3.2892</v>
      </c>
      <c r="HM60">
        <v>9999</v>
      </c>
      <c r="HN60">
        <v>9999</v>
      </c>
      <c r="HO60">
        <v>9999</v>
      </c>
      <c r="HP60">
        <v>999.9</v>
      </c>
      <c r="HQ60">
        <v>1.86752</v>
      </c>
      <c r="HR60">
        <v>1.86663</v>
      </c>
      <c r="HS60">
        <v>1.86599</v>
      </c>
      <c r="HT60">
        <v>1.86599</v>
      </c>
      <c r="HU60">
        <v>1.86782</v>
      </c>
      <c r="HV60">
        <v>1.87027</v>
      </c>
      <c r="HW60">
        <v>1.86889</v>
      </c>
      <c r="HX60">
        <v>1.87039</v>
      </c>
      <c r="HY60">
        <v>0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0.539</v>
      </c>
      <c r="IM60">
        <v>0.1819</v>
      </c>
      <c r="IN60">
        <v>0.2733293791174444</v>
      </c>
      <c r="IO60">
        <v>0.0008355358253796512</v>
      </c>
      <c r="IP60">
        <v>-4.886686190924696E-07</v>
      </c>
      <c r="IQ60">
        <v>2.414133949906871E-11</v>
      </c>
      <c r="IR60">
        <v>-0.06279029043895908</v>
      </c>
      <c r="IS60">
        <v>-0.001004982055389802</v>
      </c>
      <c r="IT60">
        <v>0.0007271071577586355</v>
      </c>
      <c r="IU60">
        <v>-1.113211564567604E-05</v>
      </c>
      <c r="IV60">
        <v>10</v>
      </c>
      <c r="IW60">
        <v>2306</v>
      </c>
      <c r="IX60">
        <v>1</v>
      </c>
      <c r="IY60">
        <v>28</v>
      </c>
      <c r="IZ60">
        <v>186096.8</v>
      </c>
      <c r="JA60">
        <v>186096.9</v>
      </c>
      <c r="JB60">
        <v>1.0376</v>
      </c>
      <c r="JC60">
        <v>2.25586</v>
      </c>
      <c r="JD60">
        <v>1.39648</v>
      </c>
      <c r="JE60">
        <v>2.34375</v>
      </c>
      <c r="JF60">
        <v>1.49536</v>
      </c>
      <c r="JG60">
        <v>2.68799</v>
      </c>
      <c r="JH60">
        <v>35.6845</v>
      </c>
      <c r="JI60">
        <v>24.1575</v>
      </c>
      <c r="JJ60">
        <v>18</v>
      </c>
      <c r="JK60">
        <v>490.227</v>
      </c>
      <c r="JL60">
        <v>454.112</v>
      </c>
      <c r="JM60">
        <v>31.6335</v>
      </c>
      <c r="JN60">
        <v>28.9841</v>
      </c>
      <c r="JO60">
        <v>30</v>
      </c>
      <c r="JP60">
        <v>28.8135</v>
      </c>
      <c r="JQ60">
        <v>28.7376</v>
      </c>
      <c r="JR60">
        <v>20.7751</v>
      </c>
      <c r="JS60">
        <v>25.09</v>
      </c>
      <c r="JT60">
        <v>95.4879</v>
      </c>
      <c r="JU60">
        <v>31.5887</v>
      </c>
      <c r="JV60">
        <v>420</v>
      </c>
      <c r="JW60">
        <v>24.2699</v>
      </c>
      <c r="JX60">
        <v>101.069</v>
      </c>
      <c r="JY60">
        <v>100.543</v>
      </c>
    </row>
    <row r="61" spans="1:285">
      <c r="A61">
        <v>45</v>
      </c>
      <c r="B61">
        <v>1758413236.1</v>
      </c>
      <c r="C61">
        <v>361</v>
      </c>
      <c r="D61" t="s">
        <v>517</v>
      </c>
      <c r="E61" t="s">
        <v>518</v>
      </c>
      <c r="F61">
        <v>5</v>
      </c>
      <c r="G61" t="s">
        <v>490</v>
      </c>
      <c r="H61" t="s">
        <v>420</v>
      </c>
      <c r="I61" t="s">
        <v>421</v>
      </c>
      <c r="J61">
        <v>1758413228.1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5.18</v>
      </c>
      <c r="DB61">
        <v>0.5</v>
      </c>
      <c r="DC61" t="s">
        <v>423</v>
      </c>
      <c r="DD61">
        <v>2</v>
      </c>
      <c r="DE61">
        <v>1758413228.1</v>
      </c>
      <c r="DF61">
        <v>420.4346666666667</v>
      </c>
      <c r="DG61">
        <v>419.9903333333334</v>
      </c>
      <c r="DH61">
        <v>24.4522125</v>
      </c>
      <c r="DI61">
        <v>24.24130416666667</v>
      </c>
      <c r="DJ61">
        <v>419.8947916666666</v>
      </c>
      <c r="DK61">
        <v>24.27023333333333</v>
      </c>
      <c r="DL61">
        <v>500.0025000000001</v>
      </c>
      <c r="DM61">
        <v>90.26333749999999</v>
      </c>
      <c r="DN61">
        <v>0.05489228333333333</v>
      </c>
      <c r="DO61">
        <v>30.71535833333333</v>
      </c>
      <c r="DP61">
        <v>30.04061666666666</v>
      </c>
      <c r="DQ61">
        <v>999.9</v>
      </c>
      <c r="DR61">
        <v>0</v>
      </c>
      <c r="DS61">
        <v>0</v>
      </c>
      <c r="DT61">
        <v>9994.528333333334</v>
      </c>
      <c r="DU61">
        <v>0</v>
      </c>
      <c r="DV61">
        <v>0.67449</v>
      </c>
      <c r="DW61">
        <v>0.4443219999999999</v>
      </c>
      <c r="DX61">
        <v>430.9728333333334</v>
      </c>
      <c r="DY61">
        <v>430.4245</v>
      </c>
      <c r="DZ61">
        <v>0.2109045416666667</v>
      </c>
      <c r="EA61">
        <v>419.9903333333334</v>
      </c>
      <c r="EB61">
        <v>24.24130416666667</v>
      </c>
      <c r="EC61">
        <v>2.207137916666667</v>
      </c>
      <c r="ED61">
        <v>2.188100416666666</v>
      </c>
      <c r="EE61">
        <v>19.01422083333334</v>
      </c>
      <c r="EF61">
        <v>18.87545416666667</v>
      </c>
      <c r="EG61">
        <v>0.00500097</v>
      </c>
      <c r="EH61">
        <v>0</v>
      </c>
      <c r="EI61">
        <v>0</v>
      </c>
      <c r="EJ61">
        <v>0</v>
      </c>
      <c r="EK61">
        <v>759.7000000000002</v>
      </c>
      <c r="EL61">
        <v>0.00500097</v>
      </c>
      <c r="EM61">
        <v>-7.541666666666667</v>
      </c>
      <c r="EN61">
        <v>-1.733333333333333</v>
      </c>
      <c r="EO61">
        <v>35.13533333333334</v>
      </c>
      <c r="EP61">
        <v>38.39825</v>
      </c>
      <c r="EQ61">
        <v>36.7965</v>
      </c>
      <c r="ER61">
        <v>38.17675</v>
      </c>
      <c r="ES61">
        <v>37</v>
      </c>
      <c r="ET61">
        <v>0</v>
      </c>
      <c r="EU61">
        <v>0</v>
      </c>
      <c r="EV61">
        <v>0</v>
      </c>
      <c r="EW61">
        <v>1758413235.8</v>
      </c>
      <c r="EX61">
        <v>0</v>
      </c>
      <c r="EY61">
        <v>760.104</v>
      </c>
      <c r="EZ61">
        <v>52.73846099418986</v>
      </c>
      <c r="FA61">
        <v>-16.71538497275387</v>
      </c>
      <c r="FB61">
        <v>-5.976</v>
      </c>
      <c r="FC61">
        <v>15</v>
      </c>
      <c r="FD61">
        <v>0</v>
      </c>
      <c r="FE61" t="s">
        <v>424</v>
      </c>
      <c r="FF61">
        <v>1747247426.5</v>
      </c>
      <c r="FG61">
        <v>1747247420.5</v>
      </c>
      <c r="FH61">
        <v>0</v>
      </c>
      <c r="FI61">
        <v>1.027</v>
      </c>
      <c r="FJ61">
        <v>0.031</v>
      </c>
      <c r="FK61">
        <v>0.02</v>
      </c>
      <c r="FL61">
        <v>0.05</v>
      </c>
      <c r="FM61">
        <v>420</v>
      </c>
      <c r="FN61">
        <v>16</v>
      </c>
      <c r="FO61">
        <v>0.01</v>
      </c>
      <c r="FP61">
        <v>0.1</v>
      </c>
      <c r="FQ61">
        <v>0.4700064634146342</v>
      </c>
      <c r="FR61">
        <v>-0.4142013658536577</v>
      </c>
      <c r="FS61">
        <v>0.05597029215492089</v>
      </c>
      <c r="FT61">
        <v>0</v>
      </c>
      <c r="FU61">
        <v>760.5529411764707</v>
      </c>
      <c r="FV61">
        <v>16.55920525666326</v>
      </c>
      <c r="FW61">
        <v>8.471413358505034</v>
      </c>
      <c r="FX61">
        <v>-1</v>
      </c>
      <c r="FY61">
        <v>0.2111291707317073</v>
      </c>
      <c r="FZ61">
        <v>-0.006968362369337958</v>
      </c>
      <c r="GA61">
        <v>0.00100126958194521</v>
      </c>
      <c r="GB61">
        <v>1</v>
      </c>
      <c r="GC61">
        <v>1</v>
      </c>
      <c r="GD61">
        <v>2</v>
      </c>
      <c r="GE61" t="s">
        <v>433</v>
      </c>
      <c r="GF61">
        <v>3.13657</v>
      </c>
      <c r="GG61">
        <v>2.71507</v>
      </c>
      <c r="GH61">
        <v>0.0937084</v>
      </c>
      <c r="GI61">
        <v>0.0928456</v>
      </c>
      <c r="GJ61">
        <v>0.1073</v>
      </c>
      <c r="GK61">
        <v>0.105407</v>
      </c>
      <c r="GL61">
        <v>28824.9</v>
      </c>
      <c r="GM61">
        <v>28887.7</v>
      </c>
      <c r="GN61">
        <v>29568.2</v>
      </c>
      <c r="GO61">
        <v>29429.5</v>
      </c>
      <c r="GP61">
        <v>34880.9</v>
      </c>
      <c r="GQ61">
        <v>34868.2</v>
      </c>
      <c r="GR61">
        <v>41617.7</v>
      </c>
      <c r="GS61">
        <v>41812.1</v>
      </c>
      <c r="GT61">
        <v>1.92103</v>
      </c>
      <c r="GU61">
        <v>1.88008</v>
      </c>
      <c r="GV61">
        <v>0.08355079999999999</v>
      </c>
      <c r="GW61">
        <v>0</v>
      </c>
      <c r="GX61">
        <v>28.6829</v>
      </c>
      <c r="GY61">
        <v>999.9</v>
      </c>
      <c r="GZ61">
        <v>60.3</v>
      </c>
      <c r="HA61">
        <v>30.3</v>
      </c>
      <c r="HB61">
        <v>28.9542</v>
      </c>
      <c r="HC61">
        <v>62.0742</v>
      </c>
      <c r="HD61">
        <v>27.9287</v>
      </c>
      <c r="HE61">
        <v>1</v>
      </c>
      <c r="HF61">
        <v>0.109197</v>
      </c>
      <c r="HG61">
        <v>-1.53884</v>
      </c>
      <c r="HH61">
        <v>20.3514</v>
      </c>
      <c r="HI61">
        <v>5.22747</v>
      </c>
      <c r="HJ61">
        <v>12.0159</v>
      </c>
      <c r="HK61">
        <v>4.99135</v>
      </c>
      <c r="HL61">
        <v>3.2891</v>
      </c>
      <c r="HM61">
        <v>9999</v>
      </c>
      <c r="HN61">
        <v>9999</v>
      </c>
      <c r="HO61">
        <v>9999</v>
      </c>
      <c r="HP61">
        <v>999.9</v>
      </c>
      <c r="HQ61">
        <v>1.86752</v>
      </c>
      <c r="HR61">
        <v>1.86665</v>
      </c>
      <c r="HS61">
        <v>1.866</v>
      </c>
      <c r="HT61">
        <v>1.86598</v>
      </c>
      <c r="HU61">
        <v>1.86783</v>
      </c>
      <c r="HV61">
        <v>1.87027</v>
      </c>
      <c r="HW61">
        <v>1.86888</v>
      </c>
      <c r="HX61">
        <v>1.87038</v>
      </c>
      <c r="HY61">
        <v>0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0.54</v>
      </c>
      <c r="IM61">
        <v>0.1819</v>
      </c>
      <c r="IN61">
        <v>0.2733293791174444</v>
      </c>
      <c r="IO61">
        <v>0.0008355358253796512</v>
      </c>
      <c r="IP61">
        <v>-4.886686190924696E-07</v>
      </c>
      <c r="IQ61">
        <v>2.414133949906871E-11</v>
      </c>
      <c r="IR61">
        <v>-0.06279029043895908</v>
      </c>
      <c r="IS61">
        <v>-0.001004982055389802</v>
      </c>
      <c r="IT61">
        <v>0.0007271071577586355</v>
      </c>
      <c r="IU61">
        <v>-1.113211564567604E-05</v>
      </c>
      <c r="IV61">
        <v>10</v>
      </c>
      <c r="IW61">
        <v>2306</v>
      </c>
      <c r="IX61">
        <v>1</v>
      </c>
      <c r="IY61">
        <v>28</v>
      </c>
      <c r="IZ61">
        <v>186096.8</v>
      </c>
      <c r="JA61">
        <v>186096.9</v>
      </c>
      <c r="JB61">
        <v>1.0376</v>
      </c>
      <c r="JC61">
        <v>2.2644</v>
      </c>
      <c r="JD61">
        <v>1.39771</v>
      </c>
      <c r="JE61">
        <v>2.34375</v>
      </c>
      <c r="JF61">
        <v>1.49536</v>
      </c>
      <c r="JG61">
        <v>2.64404</v>
      </c>
      <c r="JH61">
        <v>35.6845</v>
      </c>
      <c r="JI61">
        <v>24.1488</v>
      </c>
      <c r="JJ61">
        <v>18</v>
      </c>
      <c r="JK61">
        <v>490.179</v>
      </c>
      <c r="JL61">
        <v>454.206</v>
      </c>
      <c r="JM61">
        <v>31.619</v>
      </c>
      <c r="JN61">
        <v>28.9841</v>
      </c>
      <c r="JO61">
        <v>30</v>
      </c>
      <c r="JP61">
        <v>28.8135</v>
      </c>
      <c r="JQ61">
        <v>28.7376</v>
      </c>
      <c r="JR61">
        <v>20.7761</v>
      </c>
      <c r="JS61">
        <v>25.09</v>
      </c>
      <c r="JT61">
        <v>95.4879</v>
      </c>
      <c r="JU61">
        <v>31.5887</v>
      </c>
      <c r="JV61">
        <v>420</v>
      </c>
      <c r="JW61">
        <v>24.2699</v>
      </c>
      <c r="JX61">
        <v>101.069</v>
      </c>
      <c r="JY61">
        <v>100.543</v>
      </c>
    </row>
    <row r="62" spans="1:285">
      <c r="A62">
        <v>46</v>
      </c>
      <c r="B62">
        <v>1758413238.1</v>
      </c>
      <c r="C62">
        <v>363</v>
      </c>
      <c r="D62" t="s">
        <v>519</v>
      </c>
      <c r="E62" t="s">
        <v>520</v>
      </c>
      <c r="F62">
        <v>5</v>
      </c>
      <c r="G62" t="s">
        <v>490</v>
      </c>
      <c r="H62" t="s">
        <v>420</v>
      </c>
      <c r="I62" t="s">
        <v>421</v>
      </c>
      <c r="J62">
        <v>1758413230.1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5.18</v>
      </c>
      <c r="DB62">
        <v>0.5</v>
      </c>
      <c r="DC62" t="s">
        <v>423</v>
      </c>
      <c r="DD62">
        <v>2</v>
      </c>
      <c r="DE62">
        <v>1758413230.1</v>
      </c>
      <c r="DF62">
        <v>420.4338333333333</v>
      </c>
      <c r="DG62">
        <v>419.9879166666666</v>
      </c>
      <c r="DH62">
        <v>24.45189166666666</v>
      </c>
      <c r="DI62">
        <v>24.24118333333333</v>
      </c>
      <c r="DJ62">
        <v>419.8939583333333</v>
      </c>
      <c r="DK62">
        <v>24.26990833333333</v>
      </c>
      <c r="DL62">
        <v>499.9919166666667</v>
      </c>
      <c r="DM62">
        <v>90.26319583333333</v>
      </c>
      <c r="DN62">
        <v>0.05490042083333333</v>
      </c>
      <c r="DO62">
        <v>30.71540833333333</v>
      </c>
      <c r="DP62">
        <v>30.04115416666667</v>
      </c>
      <c r="DQ62">
        <v>999.9</v>
      </c>
      <c r="DR62">
        <v>0</v>
      </c>
      <c r="DS62">
        <v>0</v>
      </c>
      <c r="DT62">
        <v>9993.434166666666</v>
      </c>
      <c r="DU62">
        <v>0</v>
      </c>
      <c r="DV62">
        <v>0.67449</v>
      </c>
      <c r="DW62">
        <v>0.4458784166666667</v>
      </c>
      <c r="DX62">
        <v>430.9718333333333</v>
      </c>
      <c r="DY62">
        <v>430.4219583333334</v>
      </c>
      <c r="DZ62">
        <v>0.2106994166666667</v>
      </c>
      <c r="EA62">
        <v>419.9879166666666</v>
      </c>
      <c r="EB62">
        <v>24.24118333333333</v>
      </c>
      <c r="EC62">
        <v>2.207104583333333</v>
      </c>
      <c r="ED62">
        <v>2.188085833333334</v>
      </c>
      <c r="EE62">
        <v>19.01398333333333</v>
      </c>
      <c r="EF62">
        <v>18.87535416666666</v>
      </c>
      <c r="EG62">
        <v>0.00500097</v>
      </c>
      <c r="EH62">
        <v>0</v>
      </c>
      <c r="EI62">
        <v>0</v>
      </c>
      <c r="EJ62">
        <v>0</v>
      </c>
      <c r="EK62">
        <v>760.3083333333334</v>
      </c>
      <c r="EL62">
        <v>0.00500097</v>
      </c>
      <c r="EM62">
        <v>-7.008333333333333</v>
      </c>
      <c r="EN62">
        <v>-1.766666666666667</v>
      </c>
      <c r="EO62">
        <v>35.12758333333333</v>
      </c>
      <c r="EP62">
        <v>38.387875</v>
      </c>
      <c r="EQ62">
        <v>36.78875</v>
      </c>
      <c r="ER62">
        <v>38.16891666666667</v>
      </c>
      <c r="ES62">
        <v>36.99475</v>
      </c>
      <c r="ET62">
        <v>0</v>
      </c>
      <c r="EU62">
        <v>0</v>
      </c>
      <c r="EV62">
        <v>0</v>
      </c>
      <c r="EW62">
        <v>1758413238.2</v>
      </c>
      <c r="EX62">
        <v>0</v>
      </c>
      <c r="EY62">
        <v>761.788</v>
      </c>
      <c r="EZ62">
        <v>38.2230763251961</v>
      </c>
      <c r="FA62">
        <v>-9.199999757302102</v>
      </c>
      <c r="FB62">
        <v>-6.983999999999998</v>
      </c>
      <c r="FC62">
        <v>15</v>
      </c>
      <c r="FD62">
        <v>0</v>
      </c>
      <c r="FE62" t="s">
        <v>424</v>
      </c>
      <c r="FF62">
        <v>1747247426.5</v>
      </c>
      <c r="FG62">
        <v>1747247420.5</v>
      </c>
      <c r="FH62">
        <v>0</v>
      </c>
      <c r="FI62">
        <v>1.027</v>
      </c>
      <c r="FJ62">
        <v>0.031</v>
      </c>
      <c r="FK62">
        <v>0.02</v>
      </c>
      <c r="FL62">
        <v>0.05</v>
      </c>
      <c r="FM62">
        <v>420</v>
      </c>
      <c r="FN62">
        <v>16</v>
      </c>
      <c r="FO62">
        <v>0.01</v>
      </c>
      <c r="FP62">
        <v>0.1</v>
      </c>
      <c r="FQ62">
        <v>0.45511705</v>
      </c>
      <c r="FR62">
        <v>-0.2087765628517833</v>
      </c>
      <c r="FS62">
        <v>0.03557483624906094</v>
      </c>
      <c r="FT62">
        <v>0</v>
      </c>
      <c r="FU62">
        <v>760.4705882352941</v>
      </c>
      <c r="FV62">
        <v>25.88540846817322</v>
      </c>
      <c r="FW62">
        <v>8.514055141241275</v>
      </c>
      <c r="FX62">
        <v>-1</v>
      </c>
      <c r="FY62">
        <v>0.21108495</v>
      </c>
      <c r="FZ62">
        <v>-0.007589043151970199</v>
      </c>
      <c r="GA62">
        <v>0.001025319192983337</v>
      </c>
      <c r="GB62">
        <v>1</v>
      </c>
      <c r="GC62">
        <v>1</v>
      </c>
      <c r="GD62">
        <v>2</v>
      </c>
      <c r="GE62" t="s">
        <v>433</v>
      </c>
      <c r="GF62">
        <v>3.1365</v>
      </c>
      <c r="GG62">
        <v>2.71521</v>
      </c>
      <c r="GH62">
        <v>0.0937093</v>
      </c>
      <c r="GI62">
        <v>0.0928414</v>
      </c>
      <c r="GJ62">
        <v>0.107297</v>
      </c>
      <c r="GK62">
        <v>0.105408</v>
      </c>
      <c r="GL62">
        <v>28824.9</v>
      </c>
      <c r="GM62">
        <v>28887.8</v>
      </c>
      <c r="GN62">
        <v>29568.3</v>
      </c>
      <c r="GO62">
        <v>29429.5</v>
      </c>
      <c r="GP62">
        <v>34881.2</v>
      </c>
      <c r="GQ62">
        <v>34868.2</v>
      </c>
      <c r="GR62">
        <v>41618</v>
      </c>
      <c r="GS62">
        <v>41812.1</v>
      </c>
      <c r="GT62">
        <v>1.92085</v>
      </c>
      <c r="GU62">
        <v>1.88</v>
      </c>
      <c r="GV62">
        <v>0.0830963</v>
      </c>
      <c r="GW62">
        <v>0</v>
      </c>
      <c r="GX62">
        <v>28.6854</v>
      </c>
      <c r="GY62">
        <v>999.9</v>
      </c>
      <c r="GZ62">
        <v>60.3</v>
      </c>
      <c r="HA62">
        <v>30.3</v>
      </c>
      <c r="HB62">
        <v>28.9559</v>
      </c>
      <c r="HC62">
        <v>62.1142</v>
      </c>
      <c r="HD62">
        <v>27.8245</v>
      </c>
      <c r="HE62">
        <v>1</v>
      </c>
      <c r="HF62">
        <v>0.109182</v>
      </c>
      <c r="HG62">
        <v>-1.50139</v>
      </c>
      <c r="HH62">
        <v>20.3518</v>
      </c>
      <c r="HI62">
        <v>5.22822</v>
      </c>
      <c r="HJ62">
        <v>12.0159</v>
      </c>
      <c r="HK62">
        <v>4.99135</v>
      </c>
      <c r="HL62">
        <v>3.289</v>
      </c>
      <c r="HM62">
        <v>9999</v>
      </c>
      <c r="HN62">
        <v>9999</v>
      </c>
      <c r="HO62">
        <v>9999</v>
      </c>
      <c r="HP62">
        <v>999.9</v>
      </c>
      <c r="HQ62">
        <v>1.86752</v>
      </c>
      <c r="HR62">
        <v>1.86665</v>
      </c>
      <c r="HS62">
        <v>1.866</v>
      </c>
      <c r="HT62">
        <v>1.86597</v>
      </c>
      <c r="HU62">
        <v>1.86782</v>
      </c>
      <c r="HV62">
        <v>1.87027</v>
      </c>
      <c r="HW62">
        <v>1.86888</v>
      </c>
      <c r="HX62">
        <v>1.87036</v>
      </c>
      <c r="HY62">
        <v>0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0.54</v>
      </c>
      <c r="IM62">
        <v>0.182</v>
      </c>
      <c r="IN62">
        <v>0.2733293791174444</v>
      </c>
      <c r="IO62">
        <v>0.0008355358253796512</v>
      </c>
      <c r="IP62">
        <v>-4.886686190924696E-07</v>
      </c>
      <c r="IQ62">
        <v>2.414133949906871E-11</v>
      </c>
      <c r="IR62">
        <v>-0.06279029043895908</v>
      </c>
      <c r="IS62">
        <v>-0.001004982055389802</v>
      </c>
      <c r="IT62">
        <v>0.0007271071577586355</v>
      </c>
      <c r="IU62">
        <v>-1.113211564567604E-05</v>
      </c>
      <c r="IV62">
        <v>10</v>
      </c>
      <c r="IW62">
        <v>2306</v>
      </c>
      <c r="IX62">
        <v>1</v>
      </c>
      <c r="IY62">
        <v>28</v>
      </c>
      <c r="IZ62">
        <v>186096.9</v>
      </c>
      <c r="JA62">
        <v>186097</v>
      </c>
      <c r="JB62">
        <v>1.0376</v>
      </c>
      <c r="JC62">
        <v>2.27417</v>
      </c>
      <c r="JD62">
        <v>1.39771</v>
      </c>
      <c r="JE62">
        <v>2.34253</v>
      </c>
      <c r="JF62">
        <v>1.49536</v>
      </c>
      <c r="JG62">
        <v>2.51465</v>
      </c>
      <c r="JH62">
        <v>35.6845</v>
      </c>
      <c r="JI62">
        <v>24.1488</v>
      </c>
      <c r="JJ62">
        <v>18</v>
      </c>
      <c r="JK62">
        <v>490.068</v>
      </c>
      <c r="JL62">
        <v>454.159</v>
      </c>
      <c r="JM62">
        <v>31.6014</v>
      </c>
      <c r="JN62">
        <v>28.9841</v>
      </c>
      <c r="JO62">
        <v>30</v>
      </c>
      <c r="JP62">
        <v>28.8135</v>
      </c>
      <c r="JQ62">
        <v>28.7376</v>
      </c>
      <c r="JR62">
        <v>20.775</v>
      </c>
      <c r="JS62">
        <v>25.09</v>
      </c>
      <c r="JT62">
        <v>95.4879</v>
      </c>
      <c r="JU62">
        <v>31.5887</v>
      </c>
      <c r="JV62">
        <v>420</v>
      </c>
      <c r="JW62">
        <v>24.2699</v>
      </c>
      <c r="JX62">
        <v>101.069</v>
      </c>
      <c r="JY62">
        <v>100.543</v>
      </c>
    </row>
    <row r="63" spans="1:285">
      <c r="A63">
        <v>47</v>
      </c>
      <c r="B63">
        <v>1758413240.1</v>
      </c>
      <c r="C63">
        <v>365</v>
      </c>
      <c r="D63" t="s">
        <v>521</v>
      </c>
      <c r="E63" t="s">
        <v>522</v>
      </c>
      <c r="F63">
        <v>5</v>
      </c>
      <c r="G63" t="s">
        <v>490</v>
      </c>
      <c r="H63" t="s">
        <v>420</v>
      </c>
      <c r="I63" t="s">
        <v>421</v>
      </c>
      <c r="J63">
        <v>1758413232.1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5.18</v>
      </c>
      <c r="DB63">
        <v>0.5</v>
      </c>
      <c r="DC63" t="s">
        <v>423</v>
      </c>
      <c r="DD63">
        <v>2</v>
      </c>
      <c r="DE63">
        <v>1758413232.1</v>
      </c>
      <c r="DF63">
        <v>420.428875</v>
      </c>
      <c r="DG63">
        <v>419.9826666666667</v>
      </c>
      <c r="DH63">
        <v>24.45156666666667</v>
      </c>
      <c r="DI63">
        <v>24.24089166666667</v>
      </c>
      <c r="DJ63">
        <v>419.889</v>
      </c>
      <c r="DK63">
        <v>24.26958333333333</v>
      </c>
      <c r="DL63">
        <v>499.985625</v>
      </c>
      <c r="DM63">
        <v>90.26319583333333</v>
      </c>
      <c r="DN63">
        <v>0.05493830833333333</v>
      </c>
      <c r="DO63">
        <v>30.71515416666667</v>
      </c>
      <c r="DP63">
        <v>30.04127916666667</v>
      </c>
      <c r="DQ63">
        <v>999.9</v>
      </c>
      <c r="DR63">
        <v>0</v>
      </c>
      <c r="DS63">
        <v>0</v>
      </c>
      <c r="DT63">
        <v>9992.757916666667</v>
      </c>
      <c r="DU63">
        <v>0</v>
      </c>
      <c r="DV63">
        <v>0.67449</v>
      </c>
      <c r="DW63">
        <v>0.44613525</v>
      </c>
      <c r="DX63">
        <v>430.966625</v>
      </c>
      <c r="DY63">
        <v>430.4164166666667</v>
      </c>
      <c r="DZ63">
        <v>0.210665375</v>
      </c>
      <c r="EA63">
        <v>419.9826666666667</v>
      </c>
      <c r="EB63">
        <v>24.24089166666667</v>
      </c>
      <c r="EC63">
        <v>2.207075</v>
      </c>
      <c r="ED63">
        <v>2.188059583333333</v>
      </c>
      <c r="EE63">
        <v>19.01377083333333</v>
      </c>
      <c r="EF63">
        <v>18.8751625</v>
      </c>
      <c r="EG63">
        <v>0.00500097</v>
      </c>
      <c r="EH63">
        <v>0</v>
      </c>
      <c r="EI63">
        <v>0</v>
      </c>
      <c r="EJ63">
        <v>0</v>
      </c>
      <c r="EK63">
        <v>761.725</v>
      </c>
      <c r="EL63">
        <v>0.00500097</v>
      </c>
      <c r="EM63">
        <v>-6.879166666666666</v>
      </c>
      <c r="EN63">
        <v>-1.733333333333333</v>
      </c>
      <c r="EO63">
        <v>35.125</v>
      </c>
      <c r="EP63">
        <v>38.380125</v>
      </c>
      <c r="EQ63">
        <v>36.781</v>
      </c>
      <c r="ER63">
        <v>38.16116666666667</v>
      </c>
      <c r="ES63">
        <v>36.986875</v>
      </c>
      <c r="ET63">
        <v>0</v>
      </c>
      <c r="EU63">
        <v>0</v>
      </c>
      <c r="EV63">
        <v>0</v>
      </c>
      <c r="EW63">
        <v>1758413240</v>
      </c>
      <c r="EX63">
        <v>0</v>
      </c>
      <c r="EY63">
        <v>761.6730769230768</v>
      </c>
      <c r="EZ63">
        <v>20.13333298573895</v>
      </c>
      <c r="FA63">
        <v>14.00000025539992</v>
      </c>
      <c r="FB63">
        <v>-5.780769230769232</v>
      </c>
      <c r="FC63">
        <v>15</v>
      </c>
      <c r="FD63">
        <v>0</v>
      </c>
      <c r="FE63" t="s">
        <v>424</v>
      </c>
      <c r="FF63">
        <v>1747247426.5</v>
      </c>
      <c r="FG63">
        <v>1747247420.5</v>
      </c>
      <c r="FH63">
        <v>0</v>
      </c>
      <c r="FI63">
        <v>1.027</v>
      </c>
      <c r="FJ63">
        <v>0.031</v>
      </c>
      <c r="FK63">
        <v>0.02</v>
      </c>
      <c r="FL63">
        <v>0.05</v>
      </c>
      <c r="FM63">
        <v>420</v>
      </c>
      <c r="FN63">
        <v>16</v>
      </c>
      <c r="FO63">
        <v>0.01</v>
      </c>
      <c r="FP63">
        <v>0.1</v>
      </c>
      <c r="FQ63">
        <v>0.4466150975609756</v>
      </c>
      <c r="FR63">
        <v>-0.07056083623693461</v>
      </c>
      <c r="FS63">
        <v>0.02438185933485443</v>
      </c>
      <c r="FT63">
        <v>1</v>
      </c>
      <c r="FU63">
        <v>760.535294117647</v>
      </c>
      <c r="FV63">
        <v>33.11841068194521</v>
      </c>
      <c r="FW63">
        <v>8.262775575290217</v>
      </c>
      <c r="FX63">
        <v>-1</v>
      </c>
      <c r="FY63">
        <v>0.2109487317073171</v>
      </c>
      <c r="FZ63">
        <v>-0.005281484320557186</v>
      </c>
      <c r="GA63">
        <v>0.0009780216473336289</v>
      </c>
      <c r="GB63">
        <v>1</v>
      </c>
      <c r="GC63">
        <v>2</v>
      </c>
      <c r="GD63">
        <v>2</v>
      </c>
      <c r="GE63" t="s">
        <v>425</v>
      </c>
      <c r="GF63">
        <v>3.13661</v>
      </c>
      <c r="GG63">
        <v>2.7153</v>
      </c>
      <c r="GH63">
        <v>0.09370149999999999</v>
      </c>
      <c r="GI63">
        <v>0.0928438</v>
      </c>
      <c r="GJ63">
        <v>0.107297</v>
      </c>
      <c r="GK63">
        <v>0.105405</v>
      </c>
      <c r="GL63">
        <v>28825.5</v>
      </c>
      <c r="GM63">
        <v>28888</v>
      </c>
      <c r="GN63">
        <v>29568.6</v>
      </c>
      <c r="GO63">
        <v>29429.8</v>
      </c>
      <c r="GP63">
        <v>34881.7</v>
      </c>
      <c r="GQ63">
        <v>34868.5</v>
      </c>
      <c r="GR63">
        <v>41618.6</v>
      </c>
      <c r="GS63">
        <v>41812.4</v>
      </c>
      <c r="GT63">
        <v>1.92085</v>
      </c>
      <c r="GU63">
        <v>1.87995</v>
      </c>
      <c r="GV63">
        <v>0.08300689999999999</v>
      </c>
      <c r="GW63">
        <v>0</v>
      </c>
      <c r="GX63">
        <v>28.6878</v>
      </c>
      <c r="GY63">
        <v>999.9</v>
      </c>
      <c r="GZ63">
        <v>60.3</v>
      </c>
      <c r="HA63">
        <v>30.3</v>
      </c>
      <c r="HB63">
        <v>28.9547</v>
      </c>
      <c r="HC63">
        <v>62.0642</v>
      </c>
      <c r="HD63">
        <v>27.8646</v>
      </c>
      <c r="HE63">
        <v>1</v>
      </c>
      <c r="HF63">
        <v>0.109162</v>
      </c>
      <c r="HG63">
        <v>-1.5311</v>
      </c>
      <c r="HH63">
        <v>20.3515</v>
      </c>
      <c r="HI63">
        <v>5.22822</v>
      </c>
      <c r="HJ63">
        <v>12.0159</v>
      </c>
      <c r="HK63">
        <v>4.9914</v>
      </c>
      <c r="HL63">
        <v>3.28908</v>
      </c>
      <c r="HM63">
        <v>9999</v>
      </c>
      <c r="HN63">
        <v>9999</v>
      </c>
      <c r="HO63">
        <v>9999</v>
      </c>
      <c r="HP63">
        <v>999.9</v>
      </c>
      <c r="HQ63">
        <v>1.86752</v>
      </c>
      <c r="HR63">
        <v>1.86663</v>
      </c>
      <c r="HS63">
        <v>1.866</v>
      </c>
      <c r="HT63">
        <v>1.86598</v>
      </c>
      <c r="HU63">
        <v>1.86781</v>
      </c>
      <c r="HV63">
        <v>1.87027</v>
      </c>
      <c r="HW63">
        <v>1.86889</v>
      </c>
      <c r="HX63">
        <v>1.87037</v>
      </c>
      <c r="HY63">
        <v>0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0.54</v>
      </c>
      <c r="IM63">
        <v>0.182</v>
      </c>
      <c r="IN63">
        <v>0.2733293791174444</v>
      </c>
      <c r="IO63">
        <v>0.0008355358253796512</v>
      </c>
      <c r="IP63">
        <v>-4.886686190924696E-07</v>
      </c>
      <c r="IQ63">
        <v>2.414133949906871E-11</v>
      </c>
      <c r="IR63">
        <v>-0.06279029043895908</v>
      </c>
      <c r="IS63">
        <v>-0.001004982055389802</v>
      </c>
      <c r="IT63">
        <v>0.0007271071577586355</v>
      </c>
      <c r="IU63">
        <v>-1.113211564567604E-05</v>
      </c>
      <c r="IV63">
        <v>10</v>
      </c>
      <c r="IW63">
        <v>2306</v>
      </c>
      <c r="IX63">
        <v>1</v>
      </c>
      <c r="IY63">
        <v>28</v>
      </c>
      <c r="IZ63">
        <v>186096.9</v>
      </c>
      <c r="JA63">
        <v>186097</v>
      </c>
      <c r="JB63">
        <v>1.0376</v>
      </c>
      <c r="JC63">
        <v>2.25952</v>
      </c>
      <c r="JD63">
        <v>1.39648</v>
      </c>
      <c r="JE63">
        <v>2.34375</v>
      </c>
      <c r="JF63">
        <v>1.49536</v>
      </c>
      <c r="JG63">
        <v>2.69531</v>
      </c>
      <c r="JH63">
        <v>35.6845</v>
      </c>
      <c r="JI63">
        <v>24.1488</v>
      </c>
      <c r="JJ63">
        <v>18</v>
      </c>
      <c r="JK63">
        <v>490.068</v>
      </c>
      <c r="JL63">
        <v>454.128</v>
      </c>
      <c r="JM63">
        <v>31.5822</v>
      </c>
      <c r="JN63">
        <v>28.9841</v>
      </c>
      <c r="JO63">
        <v>29.9999</v>
      </c>
      <c r="JP63">
        <v>28.8135</v>
      </c>
      <c r="JQ63">
        <v>28.7376</v>
      </c>
      <c r="JR63">
        <v>20.7759</v>
      </c>
      <c r="JS63">
        <v>25.09</v>
      </c>
      <c r="JT63">
        <v>95.4879</v>
      </c>
      <c r="JU63">
        <v>31.5471</v>
      </c>
      <c r="JV63">
        <v>420</v>
      </c>
      <c r="JW63">
        <v>24.2699</v>
      </c>
      <c r="JX63">
        <v>101.071</v>
      </c>
      <c r="JY63">
        <v>100.544</v>
      </c>
    </row>
    <row r="64" spans="1:285">
      <c r="A64">
        <v>48</v>
      </c>
      <c r="B64">
        <v>1758413242.1</v>
      </c>
      <c r="C64">
        <v>367</v>
      </c>
      <c r="D64" t="s">
        <v>523</v>
      </c>
      <c r="E64" t="s">
        <v>524</v>
      </c>
      <c r="F64">
        <v>5</v>
      </c>
      <c r="G64" t="s">
        <v>490</v>
      </c>
      <c r="H64" t="s">
        <v>420</v>
      </c>
      <c r="I64" t="s">
        <v>421</v>
      </c>
      <c r="J64">
        <v>1758413234.1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5.18</v>
      </c>
      <c r="DB64">
        <v>0.5</v>
      </c>
      <c r="DC64" t="s">
        <v>423</v>
      </c>
      <c r="DD64">
        <v>2</v>
      </c>
      <c r="DE64">
        <v>1758413234.1</v>
      </c>
      <c r="DF64">
        <v>420.4183333333334</v>
      </c>
      <c r="DG64">
        <v>419.9825</v>
      </c>
      <c r="DH64">
        <v>24.4513</v>
      </c>
      <c r="DI64">
        <v>24.24057916666667</v>
      </c>
      <c r="DJ64">
        <v>419.8784166666666</v>
      </c>
      <c r="DK64">
        <v>24.26932083333334</v>
      </c>
      <c r="DL64">
        <v>499.9893749999999</v>
      </c>
      <c r="DM64">
        <v>90.26327083333335</v>
      </c>
      <c r="DN64">
        <v>0.0549636375</v>
      </c>
      <c r="DO64">
        <v>30.71482083333333</v>
      </c>
      <c r="DP64">
        <v>30.041175</v>
      </c>
      <c r="DQ64">
        <v>999.9</v>
      </c>
      <c r="DR64">
        <v>0</v>
      </c>
      <c r="DS64">
        <v>0</v>
      </c>
      <c r="DT64">
        <v>9995.154583333335</v>
      </c>
      <c r="DU64">
        <v>0</v>
      </c>
      <c r="DV64">
        <v>0.67449</v>
      </c>
      <c r="DW64">
        <v>0.4357707083333334</v>
      </c>
      <c r="DX64">
        <v>430.9556666666666</v>
      </c>
      <c r="DY64">
        <v>430.4160416666667</v>
      </c>
      <c r="DZ64">
        <v>0.21071625</v>
      </c>
      <c r="EA64">
        <v>419.9825</v>
      </c>
      <c r="EB64">
        <v>24.24057916666667</v>
      </c>
      <c r="EC64">
        <v>2.207052916666667</v>
      </c>
      <c r="ED64">
        <v>2.1880325</v>
      </c>
      <c r="EE64">
        <v>19.0136125</v>
      </c>
      <c r="EF64">
        <v>18.87497083333333</v>
      </c>
      <c r="EG64">
        <v>0.00500097</v>
      </c>
      <c r="EH64">
        <v>0</v>
      </c>
      <c r="EI64">
        <v>0</v>
      </c>
      <c r="EJ64">
        <v>0</v>
      </c>
      <c r="EK64">
        <v>763.35</v>
      </c>
      <c r="EL64">
        <v>0.00500097</v>
      </c>
      <c r="EM64">
        <v>-6.570833333333333</v>
      </c>
      <c r="EN64">
        <v>-1.583333333333333</v>
      </c>
      <c r="EO64">
        <v>35.117125</v>
      </c>
      <c r="EP64">
        <v>38.3775</v>
      </c>
      <c r="EQ64">
        <v>36.77325</v>
      </c>
      <c r="ER64">
        <v>38.15341666666666</v>
      </c>
      <c r="ES64">
        <v>36.979</v>
      </c>
      <c r="ET64">
        <v>0</v>
      </c>
      <c r="EU64">
        <v>0</v>
      </c>
      <c r="EV64">
        <v>0</v>
      </c>
      <c r="EW64">
        <v>1758413241.8</v>
      </c>
      <c r="EX64">
        <v>0</v>
      </c>
      <c r="EY64">
        <v>763.4159999999999</v>
      </c>
      <c r="EZ64">
        <v>-4.423077210471257</v>
      </c>
      <c r="FA64">
        <v>5.123077361165216</v>
      </c>
      <c r="FB64">
        <v>-5.855999999999999</v>
      </c>
      <c r="FC64">
        <v>15</v>
      </c>
      <c r="FD64">
        <v>0</v>
      </c>
      <c r="FE64" t="s">
        <v>424</v>
      </c>
      <c r="FF64">
        <v>1747247426.5</v>
      </c>
      <c r="FG64">
        <v>1747247420.5</v>
      </c>
      <c r="FH64">
        <v>0</v>
      </c>
      <c r="FI64">
        <v>1.027</v>
      </c>
      <c r="FJ64">
        <v>0.031</v>
      </c>
      <c r="FK64">
        <v>0.02</v>
      </c>
      <c r="FL64">
        <v>0.05</v>
      </c>
      <c r="FM64">
        <v>420</v>
      </c>
      <c r="FN64">
        <v>16</v>
      </c>
      <c r="FO64">
        <v>0.01</v>
      </c>
      <c r="FP64">
        <v>0.1</v>
      </c>
      <c r="FQ64">
        <v>0.44155505</v>
      </c>
      <c r="FR64">
        <v>-0.1380152420262669</v>
      </c>
      <c r="FS64">
        <v>0.02879257679415824</v>
      </c>
      <c r="FT64">
        <v>0</v>
      </c>
      <c r="FU64">
        <v>760.694117647059</v>
      </c>
      <c r="FV64">
        <v>27.6149730664668</v>
      </c>
      <c r="FW64">
        <v>7.615577733924943</v>
      </c>
      <c r="FX64">
        <v>-1</v>
      </c>
      <c r="FY64">
        <v>0.2108834</v>
      </c>
      <c r="FZ64">
        <v>-0.002258814258912328</v>
      </c>
      <c r="GA64">
        <v>0.00093346675891539</v>
      </c>
      <c r="GB64">
        <v>1</v>
      </c>
      <c r="GC64">
        <v>1</v>
      </c>
      <c r="GD64">
        <v>2</v>
      </c>
      <c r="GE64" t="s">
        <v>433</v>
      </c>
      <c r="GF64">
        <v>3.13662</v>
      </c>
      <c r="GG64">
        <v>2.71529</v>
      </c>
      <c r="GH64">
        <v>0.09370299999999999</v>
      </c>
      <c r="GI64">
        <v>0.0928496</v>
      </c>
      <c r="GJ64">
        <v>0.107301</v>
      </c>
      <c r="GK64">
        <v>0.105406</v>
      </c>
      <c r="GL64">
        <v>28825.8</v>
      </c>
      <c r="GM64">
        <v>28887.9</v>
      </c>
      <c r="GN64">
        <v>29569</v>
      </c>
      <c r="GO64">
        <v>29429.9</v>
      </c>
      <c r="GP64">
        <v>34882</v>
      </c>
      <c r="GQ64">
        <v>34868.7</v>
      </c>
      <c r="GR64">
        <v>41619.1</v>
      </c>
      <c r="GS64">
        <v>41812.6</v>
      </c>
      <c r="GT64">
        <v>1.92073</v>
      </c>
      <c r="GU64">
        <v>1.88008</v>
      </c>
      <c r="GV64">
        <v>0.08242579999999999</v>
      </c>
      <c r="GW64">
        <v>0</v>
      </c>
      <c r="GX64">
        <v>28.6909</v>
      </c>
      <c r="GY64">
        <v>999.9</v>
      </c>
      <c r="GZ64">
        <v>60.3</v>
      </c>
      <c r="HA64">
        <v>30.3</v>
      </c>
      <c r="HB64">
        <v>28.9551</v>
      </c>
      <c r="HC64">
        <v>62.0742</v>
      </c>
      <c r="HD64">
        <v>27.8526</v>
      </c>
      <c r="HE64">
        <v>1</v>
      </c>
      <c r="HF64">
        <v>0.109004</v>
      </c>
      <c r="HG64">
        <v>-1.49831</v>
      </c>
      <c r="HH64">
        <v>20.3518</v>
      </c>
      <c r="HI64">
        <v>5.22837</v>
      </c>
      <c r="HJ64">
        <v>12.0159</v>
      </c>
      <c r="HK64">
        <v>4.9916</v>
      </c>
      <c r="HL64">
        <v>3.28908</v>
      </c>
      <c r="HM64">
        <v>9999</v>
      </c>
      <c r="HN64">
        <v>9999</v>
      </c>
      <c r="HO64">
        <v>9999</v>
      </c>
      <c r="HP64">
        <v>999.9</v>
      </c>
      <c r="HQ64">
        <v>1.86752</v>
      </c>
      <c r="HR64">
        <v>1.86664</v>
      </c>
      <c r="HS64">
        <v>1.866</v>
      </c>
      <c r="HT64">
        <v>1.86599</v>
      </c>
      <c r="HU64">
        <v>1.86781</v>
      </c>
      <c r="HV64">
        <v>1.87026</v>
      </c>
      <c r="HW64">
        <v>1.86888</v>
      </c>
      <c r="HX64">
        <v>1.87038</v>
      </c>
      <c r="HY64">
        <v>0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0.539</v>
      </c>
      <c r="IM64">
        <v>0.1819</v>
      </c>
      <c r="IN64">
        <v>0.2733293791174444</v>
      </c>
      <c r="IO64">
        <v>0.0008355358253796512</v>
      </c>
      <c r="IP64">
        <v>-4.886686190924696E-07</v>
      </c>
      <c r="IQ64">
        <v>2.414133949906871E-11</v>
      </c>
      <c r="IR64">
        <v>-0.06279029043895908</v>
      </c>
      <c r="IS64">
        <v>-0.001004982055389802</v>
      </c>
      <c r="IT64">
        <v>0.0007271071577586355</v>
      </c>
      <c r="IU64">
        <v>-1.113211564567604E-05</v>
      </c>
      <c r="IV64">
        <v>10</v>
      </c>
      <c r="IW64">
        <v>2306</v>
      </c>
      <c r="IX64">
        <v>1</v>
      </c>
      <c r="IY64">
        <v>28</v>
      </c>
      <c r="IZ64">
        <v>186096.9</v>
      </c>
      <c r="JA64">
        <v>186097</v>
      </c>
      <c r="JB64">
        <v>1.0376</v>
      </c>
      <c r="JC64">
        <v>2.26807</v>
      </c>
      <c r="JD64">
        <v>1.39648</v>
      </c>
      <c r="JE64">
        <v>2.34375</v>
      </c>
      <c r="JF64">
        <v>1.49536</v>
      </c>
      <c r="JG64">
        <v>2.55493</v>
      </c>
      <c r="JH64">
        <v>35.6845</v>
      </c>
      <c r="JI64">
        <v>24.1488</v>
      </c>
      <c r="JJ64">
        <v>18</v>
      </c>
      <c r="JK64">
        <v>489.989</v>
      </c>
      <c r="JL64">
        <v>454.206</v>
      </c>
      <c r="JM64">
        <v>31.5662</v>
      </c>
      <c r="JN64">
        <v>28.9841</v>
      </c>
      <c r="JO64">
        <v>29.9999</v>
      </c>
      <c r="JP64">
        <v>28.8135</v>
      </c>
      <c r="JQ64">
        <v>28.7376</v>
      </c>
      <c r="JR64">
        <v>20.7755</v>
      </c>
      <c r="JS64">
        <v>25.09</v>
      </c>
      <c r="JT64">
        <v>95.4879</v>
      </c>
      <c r="JU64">
        <v>31.5471</v>
      </c>
      <c r="JV64">
        <v>420</v>
      </c>
      <c r="JW64">
        <v>24.2699</v>
      </c>
      <c r="JX64">
        <v>101.072</v>
      </c>
      <c r="JY64">
        <v>100.544</v>
      </c>
    </row>
    <row r="65" spans="1:285">
      <c r="A65">
        <v>49</v>
      </c>
      <c r="B65">
        <v>1758413244.1</v>
      </c>
      <c r="C65">
        <v>369</v>
      </c>
      <c r="D65" t="s">
        <v>525</v>
      </c>
      <c r="E65" t="s">
        <v>526</v>
      </c>
      <c r="F65">
        <v>5</v>
      </c>
      <c r="G65" t="s">
        <v>490</v>
      </c>
      <c r="H65" t="s">
        <v>420</v>
      </c>
      <c r="I65" t="s">
        <v>421</v>
      </c>
      <c r="J65">
        <v>1758413236.1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5.18</v>
      </c>
      <c r="DB65">
        <v>0.5</v>
      </c>
      <c r="DC65" t="s">
        <v>423</v>
      </c>
      <c r="DD65">
        <v>2</v>
      </c>
      <c r="DE65">
        <v>1758413236.1</v>
      </c>
      <c r="DF65">
        <v>420.4134583333333</v>
      </c>
      <c r="DG65">
        <v>419.9870833333334</v>
      </c>
      <c r="DH65">
        <v>24.45110833333333</v>
      </c>
      <c r="DI65">
        <v>24.24035833333334</v>
      </c>
      <c r="DJ65">
        <v>419.8735416666667</v>
      </c>
      <c r="DK65">
        <v>24.2691375</v>
      </c>
      <c r="DL65">
        <v>499.9952916666666</v>
      </c>
      <c r="DM65">
        <v>90.26332500000001</v>
      </c>
      <c r="DN65">
        <v>0.05496549166666666</v>
      </c>
      <c r="DO65">
        <v>30.71439166666667</v>
      </c>
      <c r="DP65">
        <v>30.04075416666667</v>
      </c>
      <c r="DQ65">
        <v>999.9</v>
      </c>
      <c r="DR65">
        <v>0</v>
      </c>
      <c r="DS65">
        <v>0</v>
      </c>
      <c r="DT65">
        <v>9997.315000000001</v>
      </c>
      <c r="DU65">
        <v>0</v>
      </c>
      <c r="DV65">
        <v>0.67449</v>
      </c>
      <c r="DW65">
        <v>0.4262594166666667</v>
      </c>
      <c r="DX65">
        <v>430.9505833333333</v>
      </c>
      <c r="DY65">
        <v>430.4206666666666</v>
      </c>
      <c r="DZ65">
        <v>0.2107450833333333</v>
      </c>
      <c r="EA65">
        <v>419.9870833333334</v>
      </c>
      <c r="EB65">
        <v>24.24035833333334</v>
      </c>
      <c r="EC65">
        <v>2.207036666666667</v>
      </c>
      <c r="ED65">
        <v>2.188014583333333</v>
      </c>
      <c r="EE65">
        <v>19.01349166666667</v>
      </c>
      <c r="EF65">
        <v>18.87483333333333</v>
      </c>
      <c r="EG65">
        <v>0.00500097</v>
      </c>
      <c r="EH65">
        <v>0</v>
      </c>
      <c r="EI65">
        <v>0</v>
      </c>
      <c r="EJ65">
        <v>0</v>
      </c>
      <c r="EK65">
        <v>764.6999999999999</v>
      </c>
      <c r="EL65">
        <v>0.00500097</v>
      </c>
      <c r="EM65">
        <v>-7.033333333333332</v>
      </c>
      <c r="EN65">
        <v>-1.879166666666666</v>
      </c>
      <c r="EO65">
        <v>35.1145</v>
      </c>
      <c r="EP65">
        <v>38.361875</v>
      </c>
      <c r="EQ65">
        <v>36.7655</v>
      </c>
      <c r="ER65">
        <v>38.14566666666666</v>
      </c>
      <c r="ES65">
        <v>36.971125</v>
      </c>
      <c r="ET65">
        <v>0</v>
      </c>
      <c r="EU65">
        <v>0</v>
      </c>
      <c r="EV65">
        <v>0</v>
      </c>
      <c r="EW65">
        <v>1758413244.2</v>
      </c>
      <c r="EX65">
        <v>0</v>
      </c>
      <c r="EY65">
        <v>763.74</v>
      </c>
      <c r="EZ65">
        <v>-4.623077096083987</v>
      </c>
      <c r="FA65">
        <v>16.5538462186471</v>
      </c>
      <c r="FB65">
        <v>-6.143999999999998</v>
      </c>
      <c r="FC65">
        <v>15</v>
      </c>
      <c r="FD65">
        <v>0</v>
      </c>
      <c r="FE65" t="s">
        <v>424</v>
      </c>
      <c r="FF65">
        <v>1747247426.5</v>
      </c>
      <c r="FG65">
        <v>1747247420.5</v>
      </c>
      <c r="FH65">
        <v>0</v>
      </c>
      <c r="FI65">
        <v>1.027</v>
      </c>
      <c r="FJ65">
        <v>0.031</v>
      </c>
      <c r="FK65">
        <v>0.02</v>
      </c>
      <c r="FL65">
        <v>0.05</v>
      </c>
      <c r="FM65">
        <v>420</v>
      </c>
      <c r="FN65">
        <v>16</v>
      </c>
      <c r="FO65">
        <v>0.01</v>
      </c>
      <c r="FP65">
        <v>0.1</v>
      </c>
      <c r="FQ65">
        <v>0.4342458048780488</v>
      </c>
      <c r="FR65">
        <v>-0.246910181184669</v>
      </c>
      <c r="FS65">
        <v>0.03490448561936089</v>
      </c>
      <c r="FT65">
        <v>0</v>
      </c>
      <c r="FU65">
        <v>762.0264705882354</v>
      </c>
      <c r="FV65">
        <v>20.09931219473701</v>
      </c>
      <c r="FW65">
        <v>7.266737629675837</v>
      </c>
      <c r="FX65">
        <v>-1</v>
      </c>
      <c r="FY65">
        <v>0.2109499024390244</v>
      </c>
      <c r="FZ65">
        <v>0.0009964808362367022</v>
      </c>
      <c r="GA65">
        <v>0.00099999309277805</v>
      </c>
      <c r="GB65">
        <v>1</v>
      </c>
      <c r="GC65">
        <v>1</v>
      </c>
      <c r="GD65">
        <v>2</v>
      </c>
      <c r="GE65" t="s">
        <v>433</v>
      </c>
      <c r="GF65">
        <v>3.13663</v>
      </c>
      <c r="GG65">
        <v>2.71513</v>
      </c>
      <c r="GH65">
        <v>0.0937114</v>
      </c>
      <c r="GI65">
        <v>0.0928581</v>
      </c>
      <c r="GJ65">
        <v>0.1073</v>
      </c>
      <c r="GK65">
        <v>0.105409</v>
      </c>
      <c r="GL65">
        <v>28825.3</v>
      </c>
      <c r="GM65">
        <v>28887.6</v>
      </c>
      <c r="GN65">
        <v>29568.7</v>
      </c>
      <c r="GO65">
        <v>29429.8</v>
      </c>
      <c r="GP65">
        <v>34881.7</v>
      </c>
      <c r="GQ65">
        <v>34868.6</v>
      </c>
      <c r="GR65">
        <v>41618.6</v>
      </c>
      <c r="GS65">
        <v>41812.6</v>
      </c>
      <c r="GT65">
        <v>1.92078</v>
      </c>
      <c r="GU65">
        <v>1.88008</v>
      </c>
      <c r="GV65">
        <v>0.0822917</v>
      </c>
      <c r="GW65">
        <v>0</v>
      </c>
      <c r="GX65">
        <v>28.6946</v>
      </c>
      <c r="GY65">
        <v>999.9</v>
      </c>
      <c r="GZ65">
        <v>60.3</v>
      </c>
      <c r="HA65">
        <v>30.3</v>
      </c>
      <c r="HB65">
        <v>28.9559</v>
      </c>
      <c r="HC65">
        <v>62.0842</v>
      </c>
      <c r="HD65">
        <v>27.8566</v>
      </c>
      <c r="HE65">
        <v>1</v>
      </c>
      <c r="HF65">
        <v>0.108839</v>
      </c>
      <c r="HG65">
        <v>-1.52578</v>
      </c>
      <c r="HH65">
        <v>20.3516</v>
      </c>
      <c r="HI65">
        <v>5.22822</v>
      </c>
      <c r="HJ65">
        <v>12.0159</v>
      </c>
      <c r="HK65">
        <v>4.9916</v>
      </c>
      <c r="HL65">
        <v>3.28903</v>
      </c>
      <c r="HM65">
        <v>9999</v>
      </c>
      <c r="HN65">
        <v>9999</v>
      </c>
      <c r="HO65">
        <v>9999</v>
      </c>
      <c r="HP65">
        <v>999.9</v>
      </c>
      <c r="HQ65">
        <v>1.86752</v>
      </c>
      <c r="HR65">
        <v>1.86664</v>
      </c>
      <c r="HS65">
        <v>1.866</v>
      </c>
      <c r="HT65">
        <v>1.86598</v>
      </c>
      <c r="HU65">
        <v>1.86782</v>
      </c>
      <c r="HV65">
        <v>1.87026</v>
      </c>
      <c r="HW65">
        <v>1.86888</v>
      </c>
      <c r="HX65">
        <v>1.87039</v>
      </c>
      <c r="HY65">
        <v>0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0.54</v>
      </c>
      <c r="IM65">
        <v>0.1819</v>
      </c>
      <c r="IN65">
        <v>0.2733293791174444</v>
      </c>
      <c r="IO65">
        <v>0.0008355358253796512</v>
      </c>
      <c r="IP65">
        <v>-4.886686190924696E-07</v>
      </c>
      <c r="IQ65">
        <v>2.414133949906871E-11</v>
      </c>
      <c r="IR65">
        <v>-0.06279029043895908</v>
      </c>
      <c r="IS65">
        <v>-0.001004982055389802</v>
      </c>
      <c r="IT65">
        <v>0.0007271071577586355</v>
      </c>
      <c r="IU65">
        <v>-1.113211564567604E-05</v>
      </c>
      <c r="IV65">
        <v>10</v>
      </c>
      <c r="IW65">
        <v>2306</v>
      </c>
      <c r="IX65">
        <v>1</v>
      </c>
      <c r="IY65">
        <v>28</v>
      </c>
      <c r="IZ65">
        <v>186097</v>
      </c>
      <c r="JA65">
        <v>186097.1</v>
      </c>
      <c r="JB65">
        <v>1.0376</v>
      </c>
      <c r="JC65">
        <v>2.25464</v>
      </c>
      <c r="JD65">
        <v>1.39648</v>
      </c>
      <c r="JE65">
        <v>2.34497</v>
      </c>
      <c r="JF65">
        <v>1.49536</v>
      </c>
      <c r="JG65">
        <v>2.71362</v>
      </c>
      <c r="JH65">
        <v>35.6845</v>
      </c>
      <c r="JI65">
        <v>24.1575</v>
      </c>
      <c r="JJ65">
        <v>18</v>
      </c>
      <c r="JK65">
        <v>490.021</v>
      </c>
      <c r="JL65">
        <v>454.206</v>
      </c>
      <c r="JM65">
        <v>31.5469</v>
      </c>
      <c r="JN65">
        <v>28.9841</v>
      </c>
      <c r="JO65">
        <v>30</v>
      </c>
      <c r="JP65">
        <v>28.8135</v>
      </c>
      <c r="JQ65">
        <v>28.7376</v>
      </c>
      <c r="JR65">
        <v>20.7733</v>
      </c>
      <c r="JS65">
        <v>25.09</v>
      </c>
      <c r="JT65">
        <v>95.4879</v>
      </c>
      <c r="JU65">
        <v>31.5111</v>
      </c>
      <c r="JV65">
        <v>420</v>
      </c>
      <c r="JW65">
        <v>24.2699</v>
      </c>
      <c r="JX65">
        <v>101.071</v>
      </c>
      <c r="JY65">
        <v>100.544</v>
      </c>
    </row>
    <row r="66" spans="1:285">
      <c r="A66">
        <v>50</v>
      </c>
      <c r="B66">
        <v>1758413246.1</v>
      </c>
      <c r="C66">
        <v>371</v>
      </c>
      <c r="D66" t="s">
        <v>527</v>
      </c>
      <c r="E66" t="s">
        <v>528</v>
      </c>
      <c r="F66">
        <v>5</v>
      </c>
      <c r="G66" t="s">
        <v>490</v>
      </c>
      <c r="H66" t="s">
        <v>420</v>
      </c>
      <c r="I66" t="s">
        <v>421</v>
      </c>
      <c r="J66">
        <v>1758413238.1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5.18</v>
      </c>
      <c r="DB66">
        <v>0.5</v>
      </c>
      <c r="DC66" t="s">
        <v>423</v>
      </c>
      <c r="DD66">
        <v>2</v>
      </c>
      <c r="DE66">
        <v>1758413238.1</v>
      </c>
      <c r="DF66">
        <v>420.4145</v>
      </c>
      <c r="DG66">
        <v>419.9947083333333</v>
      </c>
      <c r="DH66">
        <v>24.4509375</v>
      </c>
      <c r="DI66">
        <v>24.2402</v>
      </c>
      <c r="DJ66">
        <v>419.8746249999999</v>
      </c>
      <c r="DK66">
        <v>24.268975</v>
      </c>
      <c r="DL66">
        <v>499.9990416666667</v>
      </c>
      <c r="DM66">
        <v>90.26332916666667</v>
      </c>
      <c r="DN66">
        <v>0.05493852083333334</v>
      </c>
      <c r="DO66">
        <v>30.71379166666667</v>
      </c>
      <c r="DP66">
        <v>30.04007916666667</v>
      </c>
      <c r="DQ66">
        <v>999.9</v>
      </c>
      <c r="DR66">
        <v>0</v>
      </c>
      <c r="DS66">
        <v>0</v>
      </c>
      <c r="DT66">
        <v>9998.929583333333</v>
      </c>
      <c r="DU66">
        <v>0</v>
      </c>
      <c r="DV66">
        <v>0.67449</v>
      </c>
      <c r="DW66">
        <v>0.4196612083333333</v>
      </c>
      <c r="DX66">
        <v>430.951625</v>
      </c>
      <c r="DY66">
        <v>430.4284166666666</v>
      </c>
      <c r="DZ66">
        <v>0.2107337083333334</v>
      </c>
      <c r="EA66">
        <v>419.9947083333333</v>
      </c>
      <c r="EB66">
        <v>24.2402</v>
      </c>
      <c r="EC66">
        <v>2.207022083333333</v>
      </c>
      <c r="ED66">
        <v>2.188000833333333</v>
      </c>
      <c r="EE66">
        <v>19.0133875</v>
      </c>
      <c r="EF66">
        <v>18.87473333333334</v>
      </c>
      <c r="EG66">
        <v>0.00500097</v>
      </c>
      <c r="EH66">
        <v>0</v>
      </c>
      <c r="EI66">
        <v>0</v>
      </c>
      <c r="EJ66">
        <v>0</v>
      </c>
      <c r="EK66">
        <v>763.3375</v>
      </c>
      <c r="EL66">
        <v>0.00500097</v>
      </c>
      <c r="EM66">
        <v>-6.945833333333333</v>
      </c>
      <c r="EN66">
        <v>-1.9</v>
      </c>
      <c r="EO66">
        <v>35.106625</v>
      </c>
      <c r="EP66">
        <v>38.354</v>
      </c>
      <c r="EQ66">
        <v>36.755125</v>
      </c>
      <c r="ER66">
        <v>38.13529166666667</v>
      </c>
      <c r="ES66">
        <v>36.96325</v>
      </c>
      <c r="ET66">
        <v>0</v>
      </c>
      <c r="EU66">
        <v>0</v>
      </c>
      <c r="EV66">
        <v>0</v>
      </c>
      <c r="EW66">
        <v>1758413246</v>
      </c>
      <c r="EX66">
        <v>0</v>
      </c>
      <c r="EY66">
        <v>763.1384615384615</v>
      </c>
      <c r="EZ66">
        <v>-14.55726502204333</v>
      </c>
      <c r="FA66">
        <v>2.184615498772036</v>
      </c>
      <c r="FB66">
        <v>-6.549999999999999</v>
      </c>
      <c r="FC66">
        <v>15</v>
      </c>
      <c r="FD66">
        <v>0</v>
      </c>
      <c r="FE66" t="s">
        <v>424</v>
      </c>
      <c r="FF66">
        <v>1747247426.5</v>
      </c>
      <c r="FG66">
        <v>1747247420.5</v>
      </c>
      <c r="FH66">
        <v>0</v>
      </c>
      <c r="FI66">
        <v>1.027</v>
      </c>
      <c r="FJ66">
        <v>0.031</v>
      </c>
      <c r="FK66">
        <v>0.02</v>
      </c>
      <c r="FL66">
        <v>0.05</v>
      </c>
      <c r="FM66">
        <v>420</v>
      </c>
      <c r="FN66">
        <v>16</v>
      </c>
      <c r="FO66">
        <v>0.01</v>
      </c>
      <c r="FP66">
        <v>0.1</v>
      </c>
      <c r="FQ66">
        <v>0.429605875</v>
      </c>
      <c r="FR66">
        <v>-0.2814538198874303</v>
      </c>
      <c r="FS66">
        <v>0.03639818049929659</v>
      </c>
      <c r="FT66">
        <v>0</v>
      </c>
      <c r="FU66">
        <v>762.1205882352942</v>
      </c>
      <c r="FV66">
        <v>14.28418623558122</v>
      </c>
      <c r="FW66">
        <v>7.118566420935713</v>
      </c>
      <c r="FX66">
        <v>-1</v>
      </c>
      <c r="FY66">
        <v>0.2108374</v>
      </c>
      <c r="FZ66">
        <v>0.002236908067542038</v>
      </c>
      <c r="GA66">
        <v>0.0009764028062229254</v>
      </c>
      <c r="GB66">
        <v>1</v>
      </c>
      <c r="GC66">
        <v>1</v>
      </c>
      <c r="GD66">
        <v>2</v>
      </c>
      <c r="GE66" t="s">
        <v>433</v>
      </c>
      <c r="GF66">
        <v>3.13662</v>
      </c>
      <c r="GG66">
        <v>2.71513</v>
      </c>
      <c r="GH66">
        <v>0.0937167</v>
      </c>
      <c r="GI66">
        <v>0.0928457</v>
      </c>
      <c r="GJ66">
        <v>0.107298</v>
      </c>
      <c r="GK66">
        <v>0.10541</v>
      </c>
      <c r="GL66">
        <v>28824.8</v>
      </c>
      <c r="GM66">
        <v>28888</v>
      </c>
      <c r="GN66">
        <v>29568.4</v>
      </c>
      <c r="GO66">
        <v>29429.8</v>
      </c>
      <c r="GP66">
        <v>34881.2</v>
      </c>
      <c r="GQ66">
        <v>34868.6</v>
      </c>
      <c r="GR66">
        <v>41618</v>
      </c>
      <c r="GS66">
        <v>41812.7</v>
      </c>
      <c r="GT66">
        <v>1.9209</v>
      </c>
      <c r="GU66">
        <v>1.88</v>
      </c>
      <c r="GV66">
        <v>0.0827089</v>
      </c>
      <c r="GW66">
        <v>0</v>
      </c>
      <c r="GX66">
        <v>28.6977</v>
      </c>
      <c r="GY66">
        <v>999.9</v>
      </c>
      <c r="GZ66">
        <v>60.3</v>
      </c>
      <c r="HA66">
        <v>30.3</v>
      </c>
      <c r="HB66">
        <v>28.9554</v>
      </c>
      <c r="HC66">
        <v>62.0342</v>
      </c>
      <c r="HD66">
        <v>27.8726</v>
      </c>
      <c r="HE66">
        <v>1</v>
      </c>
      <c r="HF66">
        <v>0.10909</v>
      </c>
      <c r="HG66">
        <v>-1.50806</v>
      </c>
      <c r="HH66">
        <v>20.3518</v>
      </c>
      <c r="HI66">
        <v>5.22777</v>
      </c>
      <c r="HJ66">
        <v>12.0159</v>
      </c>
      <c r="HK66">
        <v>4.9913</v>
      </c>
      <c r="HL66">
        <v>3.28905</v>
      </c>
      <c r="HM66">
        <v>9999</v>
      </c>
      <c r="HN66">
        <v>9999</v>
      </c>
      <c r="HO66">
        <v>9999</v>
      </c>
      <c r="HP66">
        <v>999.9</v>
      </c>
      <c r="HQ66">
        <v>1.86752</v>
      </c>
      <c r="HR66">
        <v>1.86664</v>
      </c>
      <c r="HS66">
        <v>1.866</v>
      </c>
      <c r="HT66">
        <v>1.86599</v>
      </c>
      <c r="HU66">
        <v>1.8678</v>
      </c>
      <c r="HV66">
        <v>1.87027</v>
      </c>
      <c r="HW66">
        <v>1.86889</v>
      </c>
      <c r="HX66">
        <v>1.8704</v>
      </c>
      <c r="HY66">
        <v>0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0.54</v>
      </c>
      <c r="IM66">
        <v>0.1819</v>
      </c>
      <c r="IN66">
        <v>0.2733293791174444</v>
      </c>
      <c r="IO66">
        <v>0.0008355358253796512</v>
      </c>
      <c r="IP66">
        <v>-4.886686190924696E-07</v>
      </c>
      <c r="IQ66">
        <v>2.414133949906871E-11</v>
      </c>
      <c r="IR66">
        <v>-0.06279029043895908</v>
      </c>
      <c r="IS66">
        <v>-0.001004982055389802</v>
      </c>
      <c r="IT66">
        <v>0.0007271071577586355</v>
      </c>
      <c r="IU66">
        <v>-1.113211564567604E-05</v>
      </c>
      <c r="IV66">
        <v>10</v>
      </c>
      <c r="IW66">
        <v>2306</v>
      </c>
      <c r="IX66">
        <v>1</v>
      </c>
      <c r="IY66">
        <v>28</v>
      </c>
      <c r="IZ66">
        <v>186097</v>
      </c>
      <c r="JA66">
        <v>186097.1</v>
      </c>
      <c r="JB66">
        <v>1.0376</v>
      </c>
      <c r="JC66">
        <v>2.27417</v>
      </c>
      <c r="JD66">
        <v>1.39648</v>
      </c>
      <c r="JE66">
        <v>2.34375</v>
      </c>
      <c r="JF66">
        <v>1.49536</v>
      </c>
      <c r="JG66">
        <v>2.53052</v>
      </c>
      <c r="JH66">
        <v>35.6845</v>
      </c>
      <c r="JI66">
        <v>24.1488</v>
      </c>
      <c r="JJ66">
        <v>18</v>
      </c>
      <c r="JK66">
        <v>490.1</v>
      </c>
      <c r="JL66">
        <v>454.159</v>
      </c>
      <c r="JM66">
        <v>31.5326</v>
      </c>
      <c r="JN66">
        <v>28.9841</v>
      </c>
      <c r="JO66">
        <v>30.0001</v>
      </c>
      <c r="JP66">
        <v>28.8135</v>
      </c>
      <c r="JQ66">
        <v>28.7376</v>
      </c>
      <c r="JR66">
        <v>20.7764</v>
      </c>
      <c r="JS66">
        <v>25.09</v>
      </c>
      <c r="JT66">
        <v>95.4879</v>
      </c>
      <c r="JU66">
        <v>31.5111</v>
      </c>
      <c r="JV66">
        <v>420</v>
      </c>
      <c r="JW66">
        <v>24.2699</v>
      </c>
      <c r="JX66">
        <v>101.07</v>
      </c>
      <c r="JY66">
        <v>100.544</v>
      </c>
    </row>
    <row r="67" spans="1:285">
      <c r="A67">
        <v>51</v>
      </c>
      <c r="B67">
        <v>1758413248.1</v>
      </c>
      <c r="C67">
        <v>373</v>
      </c>
      <c r="D67" t="s">
        <v>529</v>
      </c>
      <c r="E67" t="s">
        <v>530</v>
      </c>
      <c r="F67">
        <v>5</v>
      </c>
      <c r="G67" t="s">
        <v>490</v>
      </c>
      <c r="H67" t="s">
        <v>420</v>
      </c>
      <c r="I67" t="s">
        <v>421</v>
      </c>
      <c r="J67">
        <v>1758413240.1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5.18</v>
      </c>
      <c r="DB67">
        <v>0.5</v>
      </c>
      <c r="DC67" t="s">
        <v>423</v>
      </c>
      <c r="DD67">
        <v>2</v>
      </c>
      <c r="DE67">
        <v>1758413240.1</v>
      </c>
      <c r="DF67">
        <v>420.4182916666667</v>
      </c>
      <c r="DG67">
        <v>419.9934166666667</v>
      </c>
      <c r="DH67">
        <v>24.451</v>
      </c>
      <c r="DI67">
        <v>24.23988333333334</v>
      </c>
      <c r="DJ67">
        <v>419.8784166666667</v>
      </c>
      <c r="DK67">
        <v>24.26904166666666</v>
      </c>
      <c r="DL67">
        <v>500.0056666666666</v>
      </c>
      <c r="DM67">
        <v>90.26321250000001</v>
      </c>
      <c r="DN67">
        <v>0.05490177916666666</v>
      </c>
      <c r="DO67">
        <v>30.71320833333333</v>
      </c>
      <c r="DP67">
        <v>30.03992916666667</v>
      </c>
      <c r="DQ67">
        <v>999.9</v>
      </c>
      <c r="DR67">
        <v>0</v>
      </c>
      <c r="DS67">
        <v>0</v>
      </c>
      <c r="DT67">
        <v>10000.99208333333</v>
      </c>
      <c r="DU67">
        <v>0</v>
      </c>
      <c r="DV67">
        <v>0.67449</v>
      </c>
      <c r="DW67">
        <v>0.4247665416666666</v>
      </c>
      <c r="DX67">
        <v>430.9555833333334</v>
      </c>
      <c r="DY67">
        <v>430.4269583333333</v>
      </c>
      <c r="DZ67">
        <v>0.211117375</v>
      </c>
      <c r="EA67">
        <v>419.9934166666667</v>
      </c>
      <c r="EB67">
        <v>24.23988333333334</v>
      </c>
      <c r="EC67">
        <v>2.207025</v>
      </c>
      <c r="ED67">
        <v>2.187969583333333</v>
      </c>
      <c r="EE67">
        <v>19.01340833333333</v>
      </c>
      <c r="EF67">
        <v>18.8745</v>
      </c>
      <c r="EG67">
        <v>0.00500097</v>
      </c>
      <c r="EH67">
        <v>0</v>
      </c>
      <c r="EI67">
        <v>0</v>
      </c>
      <c r="EJ67">
        <v>0</v>
      </c>
      <c r="EK67">
        <v>763.2291666666666</v>
      </c>
      <c r="EL67">
        <v>0.00500097</v>
      </c>
      <c r="EM67">
        <v>-7.454166666666667</v>
      </c>
      <c r="EN67">
        <v>-2.020833333333333</v>
      </c>
      <c r="EO67">
        <v>35.09875</v>
      </c>
      <c r="EP67">
        <v>38.34612499999999</v>
      </c>
      <c r="EQ67">
        <v>36.747375</v>
      </c>
      <c r="ER67">
        <v>38.12229166666666</v>
      </c>
      <c r="ES67">
        <v>36.955375</v>
      </c>
      <c r="ET67">
        <v>0</v>
      </c>
      <c r="EU67">
        <v>0</v>
      </c>
      <c r="EV67">
        <v>0</v>
      </c>
      <c r="EW67">
        <v>1758413247.8</v>
      </c>
      <c r="EX67">
        <v>0</v>
      </c>
      <c r="EY67">
        <v>762.716</v>
      </c>
      <c r="EZ67">
        <v>1.107692221826397</v>
      </c>
      <c r="FA67">
        <v>23.03846186380652</v>
      </c>
      <c r="FB67">
        <v>-6.024000000000001</v>
      </c>
      <c r="FC67">
        <v>15</v>
      </c>
      <c r="FD67">
        <v>0</v>
      </c>
      <c r="FE67" t="s">
        <v>424</v>
      </c>
      <c r="FF67">
        <v>1747247426.5</v>
      </c>
      <c r="FG67">
        <v>1747247420.5</v>
      </c>
      <c r="FH67">
        <v>0</v>
      </c>
      <c r="FI67">
        <v>1.027</v>
      </c>
      <c r="FJ67">
        <v>0.031</v>
      </c>
      <c r="FK67">
        <v>0.02</v>
      </c>
      <c r="FL67">
        <v>0.05</v>
      </c>
      <c r="FM67">
        <v>420</v>
      </c>
      <c r="FN67">
        <v>16</v>
      </c>
      <c r="FO67">
        <v>0.01</v>
      </c>
      <c r="FP67">
        <v>0.1</v>
      </c>
      <c r="FQ67">
        <v>0.4342651463414634</v>
      </c>
      <c r="FR67">
        <v>-0.09018763066202098</v>
      </c>
      <c r="FS67">
        <v>0.04162326734081463</v>
      </c>
      <c r="FT67">
        <v>1</v>
      </c>
      <c r="FU67">
        <v>763.2382352941177</v>
      </c>
      <c r="FV67">
        <v>-3.931245404863838</v>
      </c>
      <c r="FW67">
        <v>5.850038446624925</v>
      </c>
      <c r="FX67">
        <v>-1</v>
      </c>
      <c r="FY67">
        <v>0.2107933414634146</v>
      </c>
      <c r="FZ67">
        <v>0.005735728222996794</v>
      </c>
      <c r="GA67">
        <v>0.001037710839223415</v>
      </c>
      <c r="GB67">
        <v>1</v>
      </c>
      <c r="GC67">
        <v>2</v>
      </c>
      <c r="GD67">
        <v>2</v>
      </c>
      <c r="GE67" t="s">
        <v>425</v>
      </c>
      <c r="GF67">
        <v>3.13666</v>
      </c>
      <c r="GG67">
        <v>2.71508</v>
      </c>
      <c r="GH67">
        <v>0.0937162</v>
      </c>
      <c r="GI67">
        <v>0.09283279999999999</v>
      </c>
      <c r="GJ67">
        <v>0.107303</v>
      </c>
      <c r="GK67">
        <v>0.105405</v>
      </c>
      <c r="GL67">
        <v>28824.5</v>
      </c>
      <c r="GM67">
        <v>28888.4</v>
      </c>
      <c r="GN67">
        <v>29568</v>
      </c>
      <c r="GO67">
        <v>29429.8</v>
      </c>
      <c r="GP67">
        <v>34880.7</v>
      </c>
      <c r="GQ67">
        <v>34868.7</v>
      </c>
      <c r="GR67">
        <v>41617.6</v>
      </c>
      <c r="GS67">
        <v>41812.6</v>
      </c>
      <c r="GT67">
        <v>1.9208</v>
      </c>
      <c r="GU67">
        <v>1.88</v>
      </c>
      <c r="GV67">
        <v>0.08255990000000001</v>
      </c>
      <c r="GW67">
        <v>0</v>
      </c>
      <c r="GX67">
        <v>28.7001</v>
      </c>
      <c r="GY67">
        <v>999.9</v>
      </c>
      <c r="GZ67">
        <v>60.3</v>
      </c>
      <c r="HA67">
        <v>30.3</v>
      </c>
      <c r="HB67">
        <v>28.9552</v>
      </c>
      <c r="HC67">
        <v>62.1342</v>
      </c>
      <c r="HD67">
        <v>27.7244</v>
      </c>
      <c r="HE67">
        <v>1</v>
      </c>
      <c r="HF67">
        <v>0.109073</v>
      </c>
      <c r="HG67">
        <v>-1.48372</v>
      </c>
      <c r="HH67">
        <v>20.3521</v>
      </c>
      <c r="HI67">
        <v>5.22777</v>
      </c>
      <c r="HJ67">
        <v>12.0159</v>
      </c>
      <c r="HK67">
        <v>4.99115</v>
      </c>
      <c r="HL67">
        <v>3.28908</v>
      </c>
      <c r="HM67">
        <v>9999</v>
      </c>
      <c r="HN67">
        <v>9999</v>
      </c>
      <c r="HO67">
        <v>9999</v>
      </c>
      <c r="HP67">
        <v>999.9</v>
      </c>
      <c r="HQ67">
        <v>1.86752</v>
      </c>
      <c r="HR67">
        <v>1.86663</v>
      </c>
      <c r="HS67">
        <v>1.866</v>
      </c>
      <c r="HT67">
        <v>1.86599</v>
      </c>
      <c r="HU67">
        <v>1.8678</v>
      </c>
      <c r="HV67">
        <v>1.87027</v>
      </c>
      <c r="HW67">
        <v>1.8689</v>
      </c>
      <c r="HX67">
        <v>1.87041</v>
      </c>
      <c r="HY67">
        <v>0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0.54</v>
      </c>
      <c r="IM67">
        <v>0.182</v>
      </c>
      <c r="IN67">
        <v>0.2733293791174444</v>
      </c>
      <c r="IO67">
        <v>0.0008355358253796512</v>
      </c>
      <c r="IP67">
        <v>-4.886686190924696E-07</v>
      </c>
      <c r="IQ67">
        <v>2.414133949906871E-11</v>
      </c>
      <c r="IR67">
        <v>-0.06279029043895908</v>
      </c>
      <c r="IS67">
        <v>-0.001004982055389802</v>
      </c>
      <c r="IT67">
        <v>0.0007271071577586355</v>
      </c>
      <c r="IU67">
        <v>-1.113211564567604E-05</v>
      </c>
      <c r="IV67">
        <v>10</v>
      </c>
      <c r="IW67">
        <v>2306</v>
      </c>
      <c r="IX67">
        <v>1</v>
      </c>
      <c r="IY67">
        <v>28</v>
      </c>
      <c r="IZ67">
        <v>186097</v>
      </c>
      <c r="JA67">
        <v>186097.1</v>
      </c>
      <c r="JB67">
        <v>1.0376</v>
      </c>
      <c r="JC67">
        <v>2.2522</v>
      </c>
      <c r="JD67">
        <v>1.39648</v>
      </c>
      <c r="JE67">
        <v>2.34253</v>
      </c>
      <c r="JF67">
        <v>1.49536</v>
      </c>
      <c r="JG67">
        <v>2.67944</v>
      </c>
      <c r="JH67">
        <v>35.6845</v>
      </c>
      <c r="JI67">
        <v>24.1575</v>
      </c>
      <c r="JJ67">
        <v>18</v>
      </c>
      <c r="JK67">
        <v>490.037</v>
      </c>
      <c r="JL67">
        <v>454.159</v>
      </c>
      <c r="JM67">
        <v>31.5179</v>
      </c>
      <c r="JN67">
        <v>28.9841</v>
      </c>
      <c r="JO67">
        <v>30</v>
      </c>
      <c r="JP67">
        <v>28.8135</v>
      </c>
      <c r="JQ67">
        <v>28.7376</v>
      </c>
      <c r="JR67">
        <v>20.777</v>
      </c>
      <c r="JS67">
        <v>25.09</v>
      </c>
      <c r="JT67">
        <v>95.4879</v>
      </c>
      <c r="JU67">
        <v>31.5111</v>
      </c>
      <c r="JV67">
        <v>420</v>
      </c>
      <c r="JW67">
        <v>24.2699</v>
      </c>
      <c r="JX67">
        <v>101.069</v>
      </c>
      <c r="JY67">
        <v>100.544</v>
      </c>
    </row>
    <row r="68" spans="1:285">
      <c r="A68">
        <v>52</v>
      </c>
      <c r="B68">
        <v>1758413250.1</v>
      </c>
      <c r="C68">
        <v>375</v>
      </c>
      <c r="D68" t="s">
        <v>531</v>
      </c>
      <c r="E68" t="s">
        <v>532</v>
      </c>
      <c r="F68">
        <v>5</v>
      </c>
      <c r="G68" t="s">
        <v>490</v>
      </c>
      <c r="H68" t="s">
        <v>420</v>
      </c>
      <c r="I68" t="s">
        <v>421</v>
      </c>
      <c r="J68">
        <v>1758413242.1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5.18</v>
      </c>
      <c r="DB68">
        <v>0.5</v>
      </c>
      <c r="DC68" t="s">
        <v>423</v>
      </c>
      <c r="DD68">
        <v>2</v>
      </c>
      <c r="DE68">
        <v>1758413242.1</v>
      </c>
      <c r="DF68">
        <v>420.4208333333333</v>
      </c>
      <c r="DG68">
        <v>419.98375</v>
      </c>
      <c r="DH68">
        <v>24.45095833333333</v>
      </c>
      <c r="DI68">
        <v>24.2394375</v>
      </c>
      <c r="DJ68">
        <v>419.8809583333334</v>
      </c>
      <c r="DK68">
        <v>24.26899583333333</v>
      </c>
      <c r="DL68">
        <v>500.0050833333333</v>
      </c>
      <c r="DM68">
        <v>90.26306249999999</v>
      </c>
      <c r="DN68">
        <v>0.0548912625</v>
      </c>
      <c r="DO68">
        <v>30.71262083333333</v>
      </c>
      <c r="DP68">
        <v>30.04045416666667</v>
      </c>
      <c r="DQ68">
        <v>999.9</v>
      </c>
      <c r="DR68">
        <v>0</v>
      </c>
      <c r="DS68">
        <v>0</v>
      </c>
      <c r="DT68">
        <v>10000.96416666667</v>
      </c>
      <c r="DU68">
        <v>0</v>
      </c>
      <c r="DV68">
        <v>0.67449</v>
      </c>
      <c r="DW68">
        <v>0.4369863333333333</v>
      </c>
      <c r="DX68">
        <v>430.9581666666666</v>
      </c>
      <c r="DY68">
        <v>430.4168333333334</v>
      </c>
      <c r="DZ68">
        <v>0.2115126666666667</v>
      </c>
      <c r="EA68">
        <v>419.98375</v>
      </c>
      <c r="EB68">
        <v>24.2394375</v>
      </c>
      <c r="EC68">
        <v>2.207017083333333</v>
      </c>
      <c r="ED68">
        <v>2.18792625</v>
      </c>
      <c r="EE68">
        <v>19.01335416666667</v>
      </c>
      <c r="EF68">
        <v>18.874175</v>
      </c>
      <c r="EG68">
        <v>0.00500097</v>
      </c>
      <c r="EH68">
        <v>0</v>
      </c>
      <c r="EI68">
        <v>0</v>
      </c>
      <c r="EJ68">
        <v>0</v>
      </c>
      <c r="EK68">
        <v>762.8708333333333</v>
      </c>
      <c r="EL68">
        <v>0.00500097</v>
      </c>
      <c r="EM68">
        <v>-7.3125</v>
      </c>
      <c r="EN68">
        <v>-1.845833333333333</v>
      </c>
      <c r="EO68">
        <v>35.090875</v>
      </c>
      <c r="EP68">
        <v>38.33825</v>
      </c>
      <c r="EQ68">
        <v>36.7395</v>
      </c>
      <c r="ER68">
        <v>38.11441666666666</v>
      </c>
      <c r="ES68">
        <v>36.9475</v>
      </c>
      <c r="ET68">
        <v>0</v>
      </c>
      <c r="EU68">
        <v>0</v>
      </c>
      <c r="EV68">
        <v>0</v>
      </c>
      <c r="EW68">
        <v>1758413250.2</v>
      </c>
      <c r="EX68">
        <v>0</v>
      </c>
      <c r="EY68">
        <v>763.0599999999999</v>
      </c>
      <c r="EZ68">
        <v>11.77692322853244</v>
      </c>
      <c r="FA68">
        <v>-21.19230765257127</v>
      </c>
      <c r="FB68">
        <v>-5.904</v>
      </c>
      <c r="FC68">
        <v>15</v>
      </c>
      <c r="FD68">
        <v>0</v>
      </c>
      <c r="FE68" t="s">
        <v>424</v>
      </c>
      <c r="FF68">
        <v>1747247426.5</v>
      </c>
      <c r="FG68">
        <v>1747247420.5</v>
      </c>
      <c r="FH68">
        <v>0</v>
      </c>
      <c r="FI68">
        <v>1.027</v>
      </c>
      <c r="FJ68">
        <v>0.031</v>
      </c>
      <c r="FK68">
        <v>0.02</v>
      </c>
      <c r="FL68">
        <v>0.05</v>
      </c>
      <c r="FM68">
        <v>420</v>
      </c>
      <c r="FN68">
        <v>16</v>
      </c>
      <c r="FO68">
        <v>0.01</v>
      </c>
      <c r="FP68">
        <v>0.1</v>
      </c>
      <c r="FQ68">
        <v>0.4384147749999999</v>
      </c>
      <c r="FR68">
        <v>0.1071544953095682</v>
      </c>
      <c r="FS68">
        <v>0.04954005009105638</v>
      </c>
      <c r="FT68">
        <v>0</v>
      </c>
      <c r="FU68">
        <v>763.8529411764706</v>
      </c>
      <c r="FV68">
        <v>-4.287242222063002</v>
      </c>
      <c r="FW68">
        <v>5.247981981570898</v>
      </c>
      <c r="FX68">
        <v>-1</v>
      </c>
      <c r="FY68">
        <v>0.211026425</v>
      </c>
      <c r="FZ68">
        <v>0.009270427767354164</v>
      </c>
      <c r="GA68">
        <v>0.001279987966496172</v>
      </c>
      <c r="GB68">
        <v>1</v>
      </c>
      <c r="GC68">
        <v>1</v>
      </c>
      <c r="GD68">
        <v>2</v>
      </c>
      <c r="GE68" t="s">
        <v>433</v>
      </c>
      <c r="GF68">
        <v>3.1366</v>
      </c>
      <c r="GG68">
        <v>2.71504</v>
      </c>
      <c r="GH68">
        <v>0.0937064</v>
      </c>
      <c r="GI68">
        <v>0.0928349</v>
      </c>
      <c r="GJ68">
        <v>0.1073</v>
      </c>
      <c r="GK68">
        <v>0.105399</v>
      </c>
      <c r="GL68">
        <v>28824.6</v>
      </c>
      <c r="GM68">
        <v>28888.2</v>
      </c>
      <c r="GN68">
        <v>29567.9</v>
      </c>
      <c r="GO68">
        <v>29429.7</v>
      </c>
      <c r="GP68">
        <v>34880.7</v>
      </c>
      <c r="GQ68">
        <v>34868.7</v>
      </c>
      <c r="GR68">
        <v>41617.5</v>
      </c>
      <c r="GS68">
        <v>41812.3</v>
      </c>
      <c r="GT68">
        <v>1.92065</v>
      </c>
      <c r="GU68">
        <v>1.88017</v>
      </c>
      <c r="GV68">
        <v>0.0822619</v>
      </c>
      <c r="GW68">
        <v>0</v>
      </c>
      <c r="GX68">
        <v>28.7032</v>
      </c>
      <c r="GY68">
        <v>999.9</v>
      </c>
      <c r="GZ68">
        <v>60.3</v>
      </c>
      <c r="HA68">
        <v>30.3</v>
      </c>
      <c r="HB68">
        <v>28.9548</v>
      </c>
      <c r="HC68">
        <v>62.1442</v>
      </c>
      <c r="HD68">
        <v>27.8926</v>
      </c>
      <c r="HE68">
        <v>1</v>
      </c>
      <c r="HF68">
        <v>0.108816</v>
      </c>
      <c r="HG68">
        <v>-1.50065</v>
      </c>
      <c r="HH68">
        <v>20.352</v>
      </c>
      <c r="HI68">
        <v>5.22792</v>
      </c>
      <c r="HJ68">
        <v>12.0159</v>
      </c>
      <c r="HK68">
        <v>4.99125</v>
      </c>
      <c r="HL68">
        <v>3.28913</v>
      </c>
      <c r="HM68">
        <v>9999</v>
      </c>
      <c r="HN68">
        <v>9999</v>
      </c>
      <c r="HO68">
        <v>9999</v>
      </c>
      <c r="HP68">
        <v>999.9</v>
      </c>
      <c r="HQ68">
        <v>1.86751</v>
      </c>
      <c r="HR68">
        <v>1.86662</v>
      </c>
      <c r="HS68">
        <v>1.866</v>
      </c>
      <c r="HT68">
        <v>1.86598</v>
      </c>
      <c r="HU68">
        <v>1.86778</v>
      </c>
      <c r="HV68">
        <v>1.87026</v>
      </c>
      <c r="HW68">
        <v>1.8689</v>
      </c>
      <c r="HX68">
        <v>1.87039</v>
      </c>
      <c r="HY68">
        <v>0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0.539</v>
      </c>
      <c r="IM68">
        <v>0.1819</v>
      </c>
      <c r="IN68">
        <v>0.2733293791174444</v>
      </c>
      <c r="IO68">
        <v>0.0008355358253796512</v>
      </c>
      <c r="IP68">
        <v>-4.886686190924696E-07</v>
      </c>
      <c r="IQ68">
        <v>2.414133949906871E-11</v>
      </c>
      <c r="IR68">
        <v>-0.06279029043895908</v>
      </c>
      <c r="IS68">
        <v>-0.001004982055389802</v>
      </c>
      <c r="IT68">
        <v>0.0007271071577586355</v>
      </c>
      <c r="IU68">
        <v>-1.113211564567604E-05</v>
      </c>
      <c r="IV68">
        <v>10</v>
      </c>
      <c r="IW68">
        <v>2306</v>
      </c>
      <c r="IX68">
        <v>1</v>
      </c>
      <c r="IY68">
        <v>28</v>
      </c>
      <c r="IZ68">
        <v>186097.1</v>
      </c>
      <c r="JA68">
        <v>186097.2</v>
      </c>
      <c r="JB68">
        <v>1.0376</v>
      </c>
      <c r="JC68">
        <v>2.2583</v>
      </c>
      <c r="JD68">
        <v>1.39648</v>
      </c>
      <c r="JE68">
        <v>2.34375</v>
      </c>
      <c r="JF68">
        <v>1.49536</v>
      </c>
      <c r="JG68">
        <v>2.68921</v>
      </c>
      <c r="JH68">
        <v>35.6845</v>
      </c>
      <c r="JI68">
        <v>24.1488</v>
      </c>
      <c r="JJ68">
        <v>18</v>
      </c>
      <c r="JK68">
        <v>489.942</v>
      </c>
      <c r="JL68">
        <v>454.269</v>
      </c>
      <c r="JM68">
        <v>31.5025</v>
      </c>
      <c r="JN68">
        <v>28.9841</v>
      </c>
      <c r="JO68">
        <v>30</v>
      </c>
      <c r="JP68">
        <v>28.8135</v>
      </c>
      <c r="JQ68">
        <v>28.7376</v>
      </c>
      <c r="JR68">
        <v>20.7783</v>
      </c>
      <c r="JS68">
        <v>25.09</v>
      </c>
      <c r="JT68">
        <v>95.4879</v>
      </c>
      <c r="JU68">
        <v>31.4678</v>
      </c>
      <c r="JV68">
        <v>420</v>
      </c>
      <c r="JW68">
        <v>24.2699</v>
      </c>
      <c r="JX68">
        <v>101.068</v>
      </c>
      <c r="JY68">
        <v>100.543</v>
      </c>
    </row>
    <row r="69" spans="1:285">
      <c r="A69">
        <v>53</v>
      </c>
      <c r="B69">
        <v>1758413252.1</v>
      </c>
      <c r="C69">
        <v>377</v>
      </c>
      <c r="D69" t="s">
        <v>533</v>
      </c>
      <c r="E69" t="s">
        <v>534</v>
      </c>
      <c r="F69">
        <v>5</v>
      </c>
      <c r="G69" t="s">
        <v>490</v>
      </c>
      <c r="H69" t="s">
        <v>420</v>
      </c>
      <c r="I69" t="s">
        <v>421</v>
      </c>
      <c r="J69">
        <v>1758413244.1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5.18</v>
      </c>
      <c r="DB69">
        <v>0.5</v>
      </c>
      <c r="DC69" t="s">
        <v>423</v>
      </c>
      <c r="DD69">
        <v>2</v>
      </c>
      <c r="DE69">
        <v>1758413244.1</v>
      </c>
      <c r="DF69">
        <v>420.4185</v>
      </c>
      <c r="DG69">
        <v>419.9730416666666</v>
      </c>
      <c r="DH69">
        <v>24.45077916666667</v>
      </c>
      <c r="DI69">
        <v>24.23912916666667</v>
      </c>
      <c r="DJ69">
        <v>419.8786666666667</v>
      </c>
      <c r="DK69">
        <v>24.26882083333333</v>
      </c>
      <c r="DL69">
        <v>499.9966666666667</v>
      </c>
      <c r="DM69">
        <v>90.26297499999998</v>
      </c>
      <c r="DN69">
        <v>0.05489632916666667</v>
      </c>
      <c r="DO69">
        <v>30.7118625</v>
      </c>
      <c r="DP69">
        <v>30.040425</v>
      </c>
      <c r="DQ69">
        <v>999.9</v>
      </c>
      <c r="DR69">
        <v>0</v>
      </c>
      <c r="DS69">
        <v>0</v>
      </c>
      <c r="DT69">
        <v>10000.81125</v>
      </c>
      <c r="DU69">
        <v>0</v>
      </c>
      <c r="DV69">
        <v>0.67449</v>
      </c>
      <c r="DW69">
        <v>0.4454397083333333</v>
      </c>
      <c r="DX69">
        <v>430.95575</v>
      </c>
      <c r="DY69">
        <v>430.4057083333333</v>
      </c>
      <c r="DZ69">
        <v>0.2116478333333334</v>
      </c>
      <c r="EA69">
        <v>419.9730416666666</v>
      </c>
      <c r="EB69">
        <v>24.23912916666667</v>
      </c>
      <c r="EC69">
        <v>2.20699875</v>
      </c>
      <c r="ED69">
        <v>2.18789625</v>
      </c>
      <c r="EE69">
        <v>19.013225</v>
      </c>
      <c r="EF69">
        <v>18.87395833333333</v>
      </c>
      <c r="EG69">
        <v>0.00500097</v>
      </c>
      <c r="EH69">
        <v>0</v>
      </c>
      <c r="EI69">
        <v>0</v>
      </c>
      <c r="EJ69">
        <v>0</v>
      </c>
      <c r="EK69">
        <v>762.9166666666666</v>
      </c>
      <c r="EL69">
        <v>0.00500097</v>
      </c>
      <c r="EM69">
        <v>-7.020833333333333</v>
      </c>
      <c r="EN69">
        <v>-1.766666666666667</v>
      </c>
      <c r="EO69">
        <v>35.083</v>
      </c>
      <c r="EP69">
        <v>38.330375</v>
      </c>
      <c r="EQ69">
        <v>36.731625</v>
      </c>
      <c r="ER69">
        <v>38.10654166666666</v>
      </c>
      <c r="ES69">
        <v>36.939625</v>
      </c>
      <c r="ET69">
        <v>0</v>
      </c>
      <c r="EU69">
        <v>0</v>
      </c>
      <c r="EV69">
        <v>0</v>
      </c>
      <c r="EW69">
        <v>1758413252</v>
      </c>
      <c r="EX69">
        <v>0</v>
      </c>
      <c r="EY69">
        <v>761.9730769230767</v>
      </c>
      <c r="EZ69">
        <v>-11.4564101486602</v>
      </c>
      <c r="FA69">
        <v>-3.996581156378615</v>
      </c>
      <c r="FB69">
        <v>-5.965384615384616</v>
      </c>
      <c r="FC69">
        <v>15</v>
      </c>
      <c r="FD69">
        <v>0</v>
      </c>
      <c r="FE69" t="s">
        <v>424</v>
      </c>
      <c r="FF69">
        <v>1747247426.5</v>
      </c>
      <c r="FG69">
        <v>1747247420.5</v>
      </c>
      <c r="FH69">
        <v>0</v>
      </c>
      <c r="FI69">
        <v>1.027</v>
      </c>
      <c r="FJ69">
        <v>0.031</v>
      </c>
      <c r="FK69">
        <v>0.02</v>
      </c>
      <c r="FL69">
        <v>0.05</v>
      </c>
      <c r="FM69">
        <v>420</v>
      </c>
      <c r="FN69">
        <v>16</v>
      </c>
      <c r="FO69">
        <v>0.01</v>
      </c>
      <c r="FP69">
        <v>0.1</v>
      </c>
      <c r="FQ69">
        <v>0.4392715365853658</v>
      </c>
      <c r="FR69">
        <v>0.2193066480836242</v>
      </c>
      <c r="FS69">
        <v>0.04936725037526919</v>
      </c>
      <c r="FT69">
        <v>0</v>
      </c>
      <c r="FU69">
        <v>762.9617647058823</v>
      </c>
      <c r="FV69">
        <v>-8.707410213763071</v>
      </c>
      <c r="FW69">
        <v>5.801420450092748</v>
      </c>
      <c r="FX69">
        <v>-1</v>
      </c>
      <c r="FY69">
        <v>0.2113401463414634</v>
      </c>
      <c r="FZ69">
        <v>0.008488766550522862</v>
      </c>
      <c r="GA69">
        <v>0.001328424016956968</v>
      </c>
      <c r="GB69">
        <v>1</v>
      </c>
      <c r="GC69">
        <v>1</v>
      </c>
      <c r="GD69">
        <v>2</v>
      </c>
      <c r="GE69" t="s">
        <v>433</v>
      </c>
      <c r="GF69">
        <v>3.13656</v>
      </c>
      <c r="GG69">
        <v>2.71529</v>
      </c>
      <c r="GH69">
        <v>0.0937011</v>
      </c>
      <c r="GI69">
        <v>0.0928382</v>
      </c>
      <c r="GJ69">
        <v>0.10729</v>
      </c>
      <c r="GK69">
        <v>0.105402</v>
      </c>
      <c r="GL69">
        <v>28824.9</v>
      </c>
      <c r="GM69">
        <v>28888</v>
      </c>
      <c r="GN69">
        <v>29568</v>
      </c>
      <c r="GO69">
        <v>29429.6</v>
      </c>
      <c r="GP69">
        <v>34881.2</v>
      </c>
      <c r="GQ69">
        <v>34868.4</v>
      </c>
      <c r="GR69">
        <v>41617.6</v>
      </c>
      <c r="GS69">
        <v>41812.1</v>
      </c>
      <c r="GT69">
        <v>1.9206</v>
      </c>
      <c r="GU69">
        <v>1.88025</v>
      </c>
      <c r="GV69">
        <v>0.0820085</v>
      </c>
      <c r="GW69">
        <v>0</v>
      </c>
      <c r="GX69">
        <v>28.7063</v>
      </c>
      <c r="GY69">
        <v>999.9</v>
      </c>
      <c r="GZ69">
        <v>60.3</v>
      </c>
      <c r="HA69">
        <v>30.3</v>
      </c>
      <c r="HB69">
        <v>28.9562</v>
      </c>
      <c r="HC69">
        <v>62.0042</v>
      </c>
      <c r="HD69">
        <v>27.7484</v>
      </c>
      <c r="HE69">
        <v>1</v>
      </c>
      <c r="HF69">
        <v>0.108935</v>
      </c>
      <c r="HG69">
        <v>-1.45842</v>
      </c>
      <c r="HH69">
        <v>20.3524</v>
      </c>
      <c r="HI69">
        <v>5.22807</v>
      </c>
      <c r="HJ69">
        <v>12.0159</v>
      </c>
      <c r="HK69">
        <v>4.99145</v>
      </c>
      <c r="HL69">
        <v>3.28908</v>
      </c>
      <c r="HM69">
        <v>9999</v>
      </c>
      <c r="HN69">
        <v>9999</v>
      </c>
      <c r="HO69">
        <v>9999</v>
      </c>
      <c r="HP69">
        <v>999.9</v>
      </c>
      <c r="HQ69">
        <v>1.86751</v>
      </c>
      <c r="HR69">
        <v>1.86661</v>
      </c>
      <c r="HS69">
        <v>1.866</v>
      </c>
      <c r="HT69">
        <v>1.86598</v>
      </c>
      <c r="HU69">
        <v>1.86778</v>
      </c>
      <c r="HV69">
        <v>1.87026</v>
      </c>
      <c r="HW69">
        <v>1.86889</v>
      </c>
      <c r="HX69">
        <v>1.87038</v>
      </c>
      <c r="HY69">
        <v>0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0.54</v>
      </c>
      <c r="IM69">
        <v>0.1819</v>
      </c>
      <c r="IN69">
        <v>0.2733293791174444</v>
      </c>
      <c r="IO69">
        <v>0.0008355358253796512</v>
      </c>
      <c r="IP69">
        <v>-4.886686190924696E-07</v>
      </c>
      <c r="IQ69">
        <v>2.414133949906871E-11</v>
      </c>
      <c r="IR69">
        <v>-0.06279029043895908</v>
      </c>
      <c r="IS69">
        <v>-0.001004982055389802</v>
      </c>
      <c r="IT69">
        <v>0.0007271071577586355</v>
      </c>
      <c r="IU69">
        <v>-1.113211564567604E-05</v>
      </c>
      <c r="IV69">
        <v>10</v>
      </c>
      <c r="IW69">
        <v>2306</v>
      </c>
      <c r="IX69">
        <v>1</v>
      </c>
      <c r="IY69">
        <v>28</v>
      </c>
      <c r="IZ69">
        <v>186097.1</v>
      </c>
      <c r="JA69">
        <v>186097.2</v>
      </c>
      <c r="JB69">
        <v>1.0376</v>
      </c>
      <c r="JC69">
        <v>2.2583</v>
      </c>
      <c r="JD69">
        <v>1.39648</v>
      </c>
      <c r="JE69">
        <v>2.34497</v>
      </c>
      <c r="JF69">
        <v>1.49536</v>
      </c>
      <c r="JG69">
        <v>2.65137</v>
      </c>
      <c r="JH69">
        <v>35.6845</v>
      </c>
      <c r="JI69">
        <v>24.1575</v>
      </c>
      <c r="JJ69">
        <v>18</v>
      </c>
      <c r="JK69">
        <v>489.91</v>
      </c>
      <c r="JL69">
        <v>454.316</v>
      </c>
      <c r="JM69">
        <v>31.4879</v>
      </c>
      <c r="JN69">
        <v>28.9841</v>
      </c>
      <c r="JO69">
        <v>30.0001</v>
      </c>
      <c r="JP69">
        <v>28.8135</v>
      </c>
      <c r="JQ69">
        <v>28.7376</v>
      </c>
      <c r="JR69">
        <v>20.7787</v>
      </c>
      <c r="JS69">
        <v>25.09</v>
      </c>
      <c r="JT69">
        <v>95.4879</v>
      </c>
      <c r="JU69">
        <v>31.4678</v>
      </c>
      <c r="JV69">
        <v>420</v>
      </c>
      <c r="JW69">
        <v>24.2699</v>
      </c>
      <c r="JX69">
        <v>101.069</v>
      </c>
      <c r="JY69">
        <v>100.543</v>
      </c>
    </row>
    <row r="70" spans="1:285">
      <c r="A70">
        <v>54</v>
      </c>
      <c r="B70">
        <v>1758413254.1</v>
      </c>
      <c r="C70">
        <v>379</v>
      </c>
      <c r="D70" t="s">
        <v>535</v>
      </c>
      <c r="E70" t="s">
        <v>536</v>
      </c>
      <c r="F70">
        <v>5</v>
      </c>
      <c r="G70" t="s">
        <v>490</v>
      </c>
      <c r="H70" t="s">
        <v>420</v>
      </c>
      <c r="I70" t="s">
        <v>421</v>
      </c>
      <c r="J70">
        <v>1758413246.1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5.18</v>
      </c>
      <c r="DB70">
        <v>0.5</v>
      </c>
      <c r="DC70" t="s">
        <v>423</v>
      </c>
      <c r="DD70">
        <v>2</v>
      </c>
      <c r="DE70">
        <v>1758413246.1</v>
      </c>
      <c r="DF70">
        <v>420.4147916666668</v>
      </c>
      <c r="DG70">
        <v>419.9740416666667</v>
      </c>
      <c r="DH70">
        <v>24.45057916666667</v>
      </c>
      <c r="DI70">
        <v>24.23892916666667</v>
      </c>
      <c r="DJ70">
        <v>419.8750416666667</v>
      </c>
      <c r="DK70">
        <v>24.26862916666667</v>
      </c>
      <c r="DL70">
        <v>500.011125</v>
      </c>
      <c r="DM70">
        <v>90.2628625</v>
      </c>
      <c r="DN70">
        <v>0.05489011666666666</v>
      </c>
      <c r="DO70">
        <v>30.71102916666667</v>
      </c>
      <c r="DP70">
        <v>30.04044166666667</v>
      </c>
      <c r="DQ70">
        <v>999.9</v>
      </c>
      <c r="DR70">
        <v>0</v>
      </c>
      <c r="DS70">
        <v>0</v>
      </c>
      <c r="DT70">
        <v>10001.88083333333</v>
      </c>
      <c r="DU70">
        <v>0</v>
      </c>
      <c r="DV70">
        <v>0.67449</v>
      </c>
      <c r="DW70">
        <v>0.4407947083333333</v>
      </c>
      <c r="DX70">
        <v>430.9519583333333</v>
      </c>
      <c r="DY70">
        <v>430.406625</v>
      </c>
      <c r="DZ70">
        <v>0.2116475833333333</v>
      </c>
      <c r="EA70">
        <v>419.9740416666667</v>
      </c>
      <c r="EB70">
        <v>24.23892916666667</v>
      </c>
      <c r="EC70">
        <v>2.20697875</v>
      </c>
      <c r="ED70">
        <v>2.18787625</v>
      </c>
      <c r="EE70">
        <v>19.013075</v>
      </c>
      <c r="EF70">
        <v>18.87380833333333</v>
      </c>
      <c r="EG70">
        <v>0.00500097</v>
      </c>
      <c r="EH70">
        <v>0</v>
      </c>
      <c r="EI70">
        <v>0</v>
      </c>
      <c r="EJ70">
        <v>0</v>
      </c>
      <c r="EK70">
        <v>762.0666666666666</v>
      </c>
      <c r="EL70">
        <v>0.00500097</v>
      </c>
      <c r="EM70">
        <v>-6.675</v>
      </c>
      <c r="EN70">
        <v>-1.933333333333334</v>
      </c>
      <c r="EO70">
        <v>35.075125</v>
      </c>
      <c r="EP70">
        <v>38.325125</v>
      </c>
      <c r="EQ70">
        <v>36.72375</v>
      </c>
      <c r="ER70">
        <v>38.0935</v>
      </c>
      <c r="ES70">
        <v>36.937</v>
      </c>
      <c r="ET70">
        <v>0</v>
      </c>
      <c r="EU70">
        <v>0</v>
      </c>
      <c r="EV70">
        <v>0</v>
      </c>
      <c r="EW70">
        <v>1758413253.8</v>
      </c>
      <c r="EX70">
        <v>0</v>
      </c>
      <c r="EY70">
        <v>762.24</v>
      </c>
      <c r="EZ70">
        <v>-9.561538520721781</v>
      </c>
      <c r="FA70">
        <v>-17.8769233057955</v>
      </c>
      <c r="FB70">
        <v>-5.303999999999999</v>
      </c>
      <c r="FC70">
        <v>15</v>
      </c>
      <c r="FD70">
        <v>0</v>
      </c>
      <c r="FE70" t="s">
        <v>424</v>
      </c>
      <c r="FF70">
        <v>1747247426.5</v>
      </c>
      <c r="FG70">
        <v>1747247420.5</v>
      </c>
      <c r="FH70">
        <v>0</v>
      </c>
      <c r="FI70">
        <v>1.027</v>
      </c>
      <c r="FJ70">
        <v>0.031</v>
      </c>
      <c r="FK70">
        <v>0.02</v>
      </c>
      <c r="FL70">
        <v>0.05</v>
      </c>
      <c r="FM70">
        <v>420</v>
      </c>
      <c r="FN70">
        <v>16</v>
      </c>
      <c r="FO70">
        <v>0.01</v>
      </c>
      <c r="FP70">
        <v>0.1</v>
      </c>
      <c r="FQ70">
        <v>0.4376388999999999</v>
      </c>
      <c r="FR70">
        <v>0.2284591519699808</v>
      </c>
      <c r="FS70">
        <v>0.04964103107651976</v>
      </c>
      <c r="FT70">
        <v>0</v>
      </c>
      <c r="FU70">
        <v>762.0500000000002</v>
      </c>
      <c r="FV70">
        <v>-10.76088615010444</v>
      </c>
      <c r="FW70">
        <v>5.855025493489484</v>
      </c>
      <c r="FX70">
        <v>-1</v>
      </c>
      <c r="FY70">
        <v>0.2114112</v>
      </c>
      <c r="FZ70">
        <v>0.004236720450281542</v>
      </c>
      <c r="GA70">
        <v>0.001265602884004302</v>
      </c>
      <c r="GB70">
        <v>1</v>
      </c>
      <c r="GC70">
        <v>1</v>
      </c>
      <c r="GD70">
        <v>2</v>
      </c>
      <c r="GE70" t="s">
        <v>433</v>
      </c>
      <c r="GF70">
        <v>3.13654</v>
      </c>
      <c r="GG70">
        <v>2.71538</v>
      </c>
      <c r="GH70">
        <v>0.0937071</v>
      </c>
      <c r="GI70">
        <v>0.0928491</v>
      </c>
      <c r="GJ70">
        <v>0.107289</v>
      </c>
      <c r="GK70">
        <v>0.105403</v>
      </c>
      <c r="GL70">
        <v>28824.8</v>
      </c>
      <c r="GM70">
        <v>28887.6</v>
      </c>
      <c r="GN70">
        <v>29568.1</v>
      </c>
      <c r="GO70">
        <v>29429.6</v>
      </c>
      <c r="GP70">
        <v>34881.1</v>
      </c>
      <c r="GQ70">
        <v>34868.3</v>
      </c>
      <c r="GR70">
        <v>41617.5</v>
      </c>
      <c r="GS70">
        <v>41812</v>
      </c>
      <c r="GT70">
        <v>1.92065</v>
      </c>
      <c r="GU70">
        <v>1.88028</v>
      </c>
      <c r="GV70">
        <v>0.0817925</v>
      </c>
      <c r="GW70">
        <v>0</v>
      </c>
      <c r="GX70">
        <v>28.7094</v>
      </c>
      <c r="GY70">
        <v>999.9</v>
      </c>
      <c r="GZ70">
        <v>60.3</v>
      </c>
      <c r="HA70">
        <v>30.3</v>
      </c>
      <c r="HB70">
        <v>28.9573</v>
      </c>
      <c r="HC70">
        <v>62.1042</v>
      </c>
      <c r="HD70">
        <v>27.8766</v>
      </c>
      <c r="HE70">
        <v>1</v>
      </c>
      <c r="HF70">
        <v>0.108867</v>
      </c>
      <c r="HG70">
        <v>-1.481</v>
      </c>
      <c r="HH70">
        <v>20.3521</v>
      </c>
      <c r="HI70">
        <v>5.22792</v>
      </c>
      <c r="HJ70">
        <v>12.0158</v>
      </c>
      <c r="HK70">
        <v>4.9915</v>
      </c>
      <c r="HL70">
        <v>3.289</v>
      </c>
      <c r="HM70">
        <v>9999</v>
      </c>
      <c r="HN70">
        <v>9999</v>
      </c>
      <c r="HO70">
        <v>9999</v>
      </c>
      <c r="HP70">
        <v>999.9</v>
      </c>
      <c r="HQ70">
        <v>1.86752</v>
      </c>
      <c r="HR70">
        <v>1.86661</v>
      </c>
      <c r="HS70">
        <v>1.866</v>
      </c>
      <c r="HT70">
        <v>1.86598</v>
      </c>
      <c r="HU70">
        <v>1.86779</v>
      </c>
      <c r="HV70">
        <v>1.87026</v>
      </c>
      <c r="HW70">
        <v>1.86888</v>
      </c>
      <c r="HX70">
        <v>1.87038</v>
      </c>
      <c r="HY70">
        <v>0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0.54</v>
      </c>
      <c r="IM70">
        <v>0.1819</v>
      </c>
      <c r="IN70">
        <v>0.2733293791174444</v>
      </c>
      <c r="IO70">
        <v>0.0008355358253796512</v>
      </c>
      <c r="IP70">
        <v>-4.886686190924696E-07</v>
      </c>
      <c r="IQ70">
        <v>2.414133949906871E-11</v>
      </c>
      <c r="IR70">
        <v>-0.06279029043895908</v>
      </c>
      <c r="IS70">
        <v>-0.001004982055389802</v>
      </c>
      <c r="IT70">
        <v>0.0007271071577586355</v>
      </c>
      <c r="IU70">
        <v>-1.113211564567604E-05</v>
      </c>
      <c r="IV70">
        <v>10</v>
      </c>
      <c r="IW70">
        <v>2306</v>
      </c>
      <c r="IX70">
        <v>1</v>
      </c>
      <c r="IY70">
        <v>28</v>
      </c>
      <c r="IZ70">
        <v>186097.1</v>
      </c>
      <c r="JA70">
        <v>186097.2</v>
      </c>
      <c r="JB70">
        <v>1.0376</v>
      </c>
      <c r="JC70">
        <v>2.26196</v>
      </c>
      <c r="JD70">
        <v>1.39771</v>
      </c>
      <c r="JE70">
        <v>2.34375</v>
      </c>
      <c r="JF70">
        <v>1.49536</v>
      </c>
      <c r="JG70">
        <v>2.69531</v>
      </c>
      <c r="JH70">
        <v>35.6845</v>
      </c>
      <c r="JI70">
        <v>24.1488</v>
      </c>
      <c r="JJ70">
        <v>18</v>
      </c>
      <c r="JK70">
        <v>489.942</v>
      </c>
      <c r="JL70">
        <v>454.332</v>
      </c>
      <c r="JM70">
        <v>31.4688</v>
      </c>
      <c r="JN70">
        <v>28.9841</v>
      </c>
      <c r="JO70">
        <v>30.0001</v>
      </c>
      <c r="JP70">
        <v>28.8135</v>
      </c>
      <c r="JQ70">
        <v>28.7376</v>
      </c>
      <c r="JR70">
        <v>20.7772</v>
      </c>
      <c r="JS70">
        <v>25.09</v>
      </c>
      <c r="JT70">
        <v>95.4879</v>
      </c>
      <c r="JU70">
        <v>31.4249</v>
      </c>
      <c r="JV70">
        <v>420</v>
      </c>
      <c r="JW70">
        <v>24.2699</v>
      </c>
      <c r="JX70">
        <v>101.068</v>
      </c>
      <c r="JY70">
        <v>100.543</v>
      </c>
    </row>
    <row r="71" spans="1:285">
      <c r="A71">
        <v>55</v>
      </c>
      <c r="B71">
        <v>1758413256.1</v>
      </c>
      <c r="C71">
        <v>381</v>
      </c>
      <c r="D71" t="s">
        <v>537</v>
      </c>
      <c r="E71" t="s">
        <v>538</v>
      </c>
      <c r="F71">
        <v>5</v>
      </c>
      <c r="G71" t="s">
        <v>490</v>
      </c>
      <c r="H71" t="s">
        <v>420</v>
      </c>
      <c r="I71" t="s">
        <v>421</v>
      </c>
      <c r="J71">
        <v>1758413248.1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5.18</v>
      </c>
      <c r="DB71">
        <v>0.5</v>
      </c>
      <c r="DC71" t="s">
        <v>423</v>
      </c>
      <c r="DD71">
        <v>2</v>
      </c>
      <c r="DE71">
        <v>1758413248.1</v>
      </c>
      <c r="DF71">
        <v>420.4215833333333</v>
      </c>
      <c r="DG71">
        <v>419.9828333333333</v>
      </c>
      <c r="DH71">
        <v>24.45030416666667</v>
      </c>
      <c r="DI71">
        <v>24.2388</v>
      </c>
      <c r="DJ71">
        <v>419.8819166666667</v>
      </c>
      <c r="DK71">
        <v>24.26835833333334</v>
      </c>
      <c r="DL71">
        <v>500.0087916666666</v>
      </c>
      <c r="DM71">
        <v>90.26274583333334</v>
      </c>
      <c r="DN71">
        <v>0.054887825</v>
      </c>
      <c r="DO71">
        <v>30.71019583333333</v>
      </c>
      <c r="DP71">
        <v>30.040975</v>
      </c>
      <c r="DQ71">
        <v>999.9</v>
      </c>
      <c r="DR71">
        <v>0</v>
      </c>
      <c r="DS71">
        <v>0</v>
      </c>
      <c r="DT71">
        <v>10002.11541666667</v>
      </c>
      <c r="DU71">
        <v>0</v>
      </c>
      <c r="DV71">
        <v>0.67449</v>
      </c>
      <c r="DW71">
        <v>0.4388899166666667</v>
      </c>
      <c r="DX71">
        <v>430.9588333333333</v>
      </c>
      <c r="DY71">
        <v>430.4155833333334</v>
      </c>
      <c r="DZ71">
        <v>0.2115015833333334</v>
      </c>
      <c r="EA71">
        <v>419.9828333333333</v>
      </c>
      <c r="EB71">
        <v>24.2388</v>
      </c>
      <c r="EC71">
        <v>2.20695125</v>
      </c>
      <c r="ED71">
        <v>2.187861666666667</v>
      </c>
      <c r="EE71">
        <v>19.01287083333333</v>
      </c>
      <c r="EF71">
        <v>18.8737</v>
      </c>
      <c r="EG71">
        <v>0.00500097</v>
      </c>
      <c r="EH71">
        <v>0</v>
      </c>
      <c r="EI71">
        <v>0</v>
      </c>
      <c r="EJ71">
        <v>0</v>
      </c>
      <c r="EK71">
        <v>762.2375000000001</v>
      </c>
      <c r="EL71">
        <v>0.00500097</v>
      </c>
      <c r="EM71">
        <v>-7.820833333333333</v>
      </c>
      <c r="EN71">
        <v>-2.170833333333334</v>
      </c>
      <c r="EO71">
        <v>35.06725</v>
      </c>
      <c r="EP71">
        <v>38.31208333333333</v>
      </c>
      <c r="EQ71">
        <v>36.715875</v>
      </c>
      <c r="ER71">
        <v>38.085625</v>
      </c>
      <c r="ES71">
        <v>36.937</v>
      </c>
      <c r="ET71">
        <v>0</v>
      </c>
      <c r="EU71">
        <v>0</v>
      </c>
      <c r="EV71">
        <v>0</v>
      </c>
      <c r="EW71">
        <v>1758413256.2</v>
      </c>
      <c r="EX71">
        <v>0</v>
      </c>
      <c r="EY71">
        <v>762.832</v>
      </c>
      <c r="EZ71">
        <v>-3.069230706265826</v>
      </c>
      <c r="FA71">
        <v>-0.2384619468297749</v>
      </c>
      <c r="FB71">
        <v>-6.968</v>
      </c>
      <c r="FC71">
        <v>15</v>
      </c>
      <c r="FD71">
        <v>0</v>
      </c>
      <c r="FE71" t="s">
        <v>424</v>
      </c>
      <c r="FF71">
        <v>1747247426.5</v>
      </c>
      <c r="FG71">
        <v>1747247420.5</v>
      </c>
      <c r="FH71">
        <v>0</v>
      </c>
      <c r="FI71">
        <v>1.027</v>
      </c>
      <c r="FJ71">
        <v>0.031</v>
      </c>
      <c r="FK71">
        <v>0.02</v>
      </c>
      <c r="FL71">
        <v>0.05</v>
      </c>
      <c r="FM71">
        <v>420</v>
      </c>
      <c r="FN71">
        <v>16</v>
      </c>
      <c r="FO71">
        <v>0.01</v>
      </c>
      <c r="FP71">
        <v>0.1</v>
      </c>
      <c r="FQ71">
        <v>0.439022975609756</v>
      </c>
      <c r="FR71">
        <v>0.1002816794425092</v>
      </c>
      <c r="FS71">
        <v>0.04802607996601268</v>
      </c>
      <c r="FT71">
        <v>0</v>
      </c>
      <c r="FU71">
        <v>762.3235294117646</v>
      </c>
      <c r="FV71">
        <v>-2.258212304625812</v>
      </c>
      <c r="FW71">
        <v>6.13159890977153</v>
      </c>
      <c r="FX71">
        <v>-1</v>
      </c>
      <c r="FY71">
        <v>0.2113513902439025</v>
      </c>
      <c r="FZ71">
        <v>-0.0005279581881530644</v>
      </c>
      <c r="GA71">
        <v>0.001298682500826744</v>
      </c>
      <c r="GB71">
        <v>1</v>
      </c>
      <c r="GC71">
        <v>1</v>
      </c>
      <c r="GD71">
        <v>2</v>
      </c>
      <c r="GE71" t="s">
        <v>433</v>
      </c>
      <c r="GF71">
        <v>3.13657</v>
      </c>
      <c r="GG71">
        <v>2.71522</v>
      </c>
      <c r="GH71">
        <v>0.0937149</v>
      </c>
      <c r="GI71">
        <v>0.0928519</v>
      </c>
      <c r="GJ71">
        <v>0.107291</v>
      </c>
      <c r="GK71">
        <v>0.105402</v>
      </c>
      <c r="GL71">
        <v>28824.3</v>
      </c>
      <c r="GM71">
        <v>28887.4</v>
      </c>
      <c r="GN71">
        <v>29567.8</v>
      </c>
      <c r="GO71">
        <v>29429.4</v>
      </c>
      <c r="GP71">
        <v>34880.6</v>
      </c>
      <c r="GQ71">
        <v>34868.2</v>
      </c>
      <c r="GR71">
        <v>41617</v>
      </c>
      <c r="GS71">
        <v>41811.8</v>
      </c>
      <c r="GT71">
        <v>1.92083</v>
      </c>
      <c r="GU71">
        <v>1.88015</v>
      </c>
      <c r="GV71">
        <v>0.081785</v>
      </c>
      <c r="GW71">
        <v>0</v>
      </c>
      <c r="GX71">
        <v>28.7124</v>
      </c>
      <c r="GY71">
        <v>999.9</v>
      </c>
      <c r="GZ71">
        <v>60.3</v>
      </c>
      <c r="HA71">
        <v>30.3</v>
      </c>
      <c r="HB71">
        <v>28.9564</v>
      </c>
      <c r="HC71">
        <v>62.1742</v>
      </c>
      <c r="HD71">
        <v>27.7885</v>
      </c>
      <c r="HE71">
        <v>1</v>
      </c>
      <c r="HF71">
        <v>0.108796</v>
      </c>
      <c r="HG71">
        <v>-1.44809</v>
      </c>
      <c r="HH71">
        <v>20.3522</v>
      </c>
      <c r="HI71">
        <v>5.22777</v>
      </c>
      <c r="HJ71">
        <v>12.0156</v>
      </c>
      <c r="HK71">
        <v>4.99145</v>
      </c>
      <c r="HL71">
        <v>3.2891</v>
      </c>
      <c r="HM71">
        <v>9999</v>
      </c>
      <c r="HN71">
        <v>9999</v>
      </c>
      <c r="HO71">
        <v>9999</v>
      </c>
      <c r="HP71">
        <v>999.9</v>
      </c>
      <c r="HQ71">
        <v>1.86752</v>
      </c>
      <c r="HR71">
        <v>1.86662</v>
      </c>
      <c r="HS71">
        <v>1.86599</v>
      </c>
      <c r="HT71">
        <v>1.86598</v>
      </c>
      <c r="HU71">
        <v>1.86778</v>
      </c>
      <c r="HV71">
        <v>1.87026</v>
      </c>
      <c r="HW71">
        <v>1.86888</v>
      </c>
      <c r="HX71">
        <v>1.87038</v>
      </c>
      <c r="HY71">
        <v>0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0.54</v>
      </c>
      <c r="IM71">
        <v>0.1819</v>
      </c>
      <c r="IN71">
        <v>0.2733293791174444</v>
      </c>
      <c r="IO71">
        <v>0.0008355358253796512</v>
      </c>
      <c r="IP71">
        <v>-4.886686190924696E-07</v>
      </c>
      <c r="IQ71">
        <v>2.414133949906871E-11</v>
      </c>
      <c r="IR71">
        <v>-0.06279029043895908</v>
      </c>
      <c r="IS71">
        <v>-0.001004982055389802</v>
      </c>
      <c r="IT71">
        <v>0.0007271071577586355</v>
      </c>
      <c r="IU71">
        <v>-1.113211564567604E-05</v>
      </c>
      <c r="IV71">
        <v>10</v>
      </c>
      <c r="IW71">
        <v>2306</v>
      </c>
      <c r="IX71">
        <v>1</v>
      </c>
      <c r="IY71">
        <v>28</v>
      </c>
      <c r="IZ71">
        <v>186097.2</v>
      </c>
      <c r="JA71">
        <v>186097.3</v>
      </c>
      <c r="JB71">
        <v>1.0376</v>
      </c>
      <c r="JC71">
        <v>2.27051</v>
      </c>
      <c r="JD71">
        <v>1.39648</v>
      </c>
      <c r="JE71">
        <v>2.34497</v>
      </c>
      <c r="JF71">
        <v>1.49536</v>
      </c>
      <c r="JG71">
        <v>2.55981</v>
      </c>
      <c r="JH71">
        <v>35.6845</v>
      </c>
      <c r="JI71">
        <v>24.1488</v>
      </c>
      <c r="JJ71">
        <v>18</v>
      </c>
      <c r="JK71">
        <v>490.053</v>
      </c>
      <c r="JL71">
        <v>454.254</v>
      </c>
      <c r="JM71">
        <v>31.4532</v>
      </c>
      <c r="JN71">
        <v>28.9841</v>
      </c>
      <c r="JO71">
        <v>30.0001</v>
      </c>
      <c r="JP71">
        <v>28.8135</v>
      </c>
      <c r="JQ71">
        <v>28.7376</v>
      </c>
      <c r="JR71">
        <v>20.777</v>
      </c>
      <c r="JS71">
        <v>25.09</v>
      </c>
      <c r="JT71">
        <v>95.4879</v>
      </c>
      <c r="JU71">
        <v>31.4249</v>
      </c>
      <c r="JV71">
        <v>420</v>
      </c>
      <c r="JW71">
        <v>24.2699</v>
      </c>
      <c r="JX71">
        <v>101.067</v>
      </c>
      <c r="JY71">
        <v>100.542</v>
      </c>
    </row>
    <row r="72" spans="1:285">
      <c r="A72">
        <v>56</v>
      </c>
      <c r="B72">
        <v>1758413258.1</v>
      </c>
      <c r="C72">
        <v>383</v>
      </c>
      <c r="D72" t="s">
        <v>539</v>
      </c>
      <c r="E72" t="s">
        <v>540</v>
      </c>
      <c r="F72">
        <v>5</v>
      </c>
      <c r="G72" t="s">
        <v>490</v>
      </c>
      <c r="H72" t="s">
        <v>420</v>
      </c>
      <c r="I72" t="s">
        <v>421</v>
      </c>
      <c r="J72">
        <v>1758413250.1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5.18</v>
      </c>
      <c r="DB72">
        <v>0.5</v>
      </c>
      <c r="DC72" t="s">
        <v>423</v>
      </c>
      <c r="DD72">
        <v>2</v>
      </c>
      <c r="DE72">
        <v>1758413250.1</v>
      </c>
      <c r="DF72">
        <v>420.4349999999999</v>
      </c>
      <c r="DG72">
        <v>419.9850416666666</v>
      </c>
      <c r="DH72">
        <v>24.45</v>
      </c>
      <c r="DI72">
        <v>24.23874166666667</v>
      </c>
      <c r="DJ72">
        <v>419.8953333333334</v>
      </c>
      <c r="DK72">
        <v>24.26805</v>
      </c>
      <c r="DL72">
        <v>500.00125</v>
      </c>
      <c r="DM72">
        <v>90.26269583333332</v>
      </c>
      <c r="DN72">
        <v>0.05489780416666667</v>
      </c>
      <c r="DO72">
        <v>30.70916666666666</v>
      </c>
      <c r="DP72">
        <v>30.04217083333333</v>
      </c>
      <c r="DQ72">
        <v>999.9</v>
      </c>
      <c r="DR72">
        <v>0</v>
      </c>
      <c r="DS72">
        <v>0</v>
      </c>
      <c r="DT72">
        <v>10000.86458333333</v>
      </c>
      <c r="DU72">
        <v>0</v>
      </c>
      <c r="DV72">
        <v>0.67449</v>
      </c>
      <c r="DW72">
        <v>0.450135625</v>
      </c>
      <c r="DX72">
        <v>430.9724583333333</v>
      </c>
      <c r="DY72">
        <v>430.4177916666667</v>
      </c>
      <c r="DZ72">
        <v>0.211247375</v>
      </c>
      <c r="EA72">
        <v>419.9850416666666</v>
      </c>
      <c r="EB72">
        <v>24.23874166666667</v>
      </c>
      <c r="EC72">
        <v>2.206922916666667</v>
      </c>
      <c r="ED72">
        <v>2.187855833333333</v>
      </c>
      <c r="EE72">
        <v>19.01265416666667</v>
      </c>
      <c r="EF72">
        <v>18.87365833333333</v>
      </c>
      <c r="EG72">
        <v>0.00500097</v>
      </c>
      <c r="EH72">
        <v>0</v>
      </c>
      <c r="EI72">
        <v>0</v>
      </c>
      <c r="EJ72">
        <v>0</v>
      </c>
      <c r="EK72">
        <v>763.2041666666668</v>
      </c>
      <c r="EL72">
        <v>0.00500097</v>
      </c>
      <c r="EM72">
        <v>-8.112500000000001</v>
      </c>
      <c r="EN72">
        <v>-2.304166666666667</v>
      </c>
      <c r="EO72">
        <v>35.06725</v>
      </c>
      <c r="EP72">
        <v>38.30425</v>
      </c>
      <c r="EQ72">
        <v>36.708</v>
      </c>
      <c r="ER72">
        <v>38.07775</v>
      </c>
      <c r="ES72">
        <v>36.93183333333334</v>
      </c>
      <c r="ET72">
        <v>0</v>
      </c>
      <c r="EU72">
        <v>0</v>
      </c>
      <c r="EV72">
        <v>0</v>
      </c>
      <c r="EW72">
        <v>1758413258</v>
      </c>
      <c r="EX72">
        <v>0</v>
      </c>
      <c r="EY72">
        <v>763.2115384615385</v>
      </c>
      <c r="EZ72">
        <v>-1.206837303054537</v>
      </c>
      <c r="FA72">
        <v>18.6427344687841</v>
      </c>
      <c r="FB72">
        <v>-6.311538461538461</v>
      </c>
      <c r="FC72">
        <v>15</v>
      </c>
      <c r="FD72">
        <v>0</v>
      </c>
      <c r="FE72" t="s">
        <v>424</v>
      </c>
      <c r="FF72">
        <v>1747247426.5</v>
      </c>
      <c r="FG72">
        <v>1747247420.5</v>
      </c>
      <c r="FH72">
        <v>0</v>
      </c>
      <c r="FI72">
        <v>1.027</v>
      </c>
      <c r="FJ72">
        <v>0.031</v>
      </c>
      <c r="FK72">
        <v>0.02</v>
      </c>
      <c r="FL72">
        <v>0.05</v>
      </c>
      <c r="FM72">
        <v>420</v>
      </c>
      <c r="FN72">
        <v>16</v>
      </c>
      <c r="FO72">
        <v>0.01</v>
      </c>
      <c r="FP72">
        <v>0.1</v>
      </c>
      <c r="FQ72">
        <v>0.4403191</v>
      </c>
      <c r="FR72">
        <v>0.1180917973733578</v>
      </c>
      <c r="FS72">
        <v>0.04835600436388433</v>
      </c>
      <c r="FT72">
        <v>0</v>
      </c>
      <c r="FU72">
        <v>762.7117647058823</v>
      </c>
      <c r="FV72">
        <v>5.931245262089323</v>
      </c>
      <c r="FW72">
        <v>6.246070044712932</v>
      </c>
      <c r="FX72">
        <v>-1</v>
      </c>
      <c r="FY72">
        <v>0.211305025</v>
      </c>
      <c r="FZ72">
        <v>-0.002923778611632449</v>
      </c>
      <c r="GA72">
        <v>0.00133520368272972</v>
      </c>
      <c r="GB72">
        <v>1</v>
      </c>
      <c r="GC72">
        <v>1</v>
      </c>
      <c r="GD72">
        <v>2</v>
      </c>
      <c r="GE72" t="s">
        <v>433</v>
      </c>
      <c r="GF72">
        <v>3.13664</v>
      </c>
      <c r="GG72">
        <v>2.71507</v>
      </c>
      <c r="GH72">
        <v>0.0937186</v>
      </c>
      <c r="GI72">
        <v>0.09284489999999999</v>
      </c>
      <c r="GJ72">
        <v>0.107292</v>
      </c>
      <c r="GK72">
        <v>0.105403</v>
      </c>
      <c r="GL72">
        <v>28824</v>
      </c>
      <c r="GM72">
        <v>28887.5</v>
      </c>
      <c r="GN72">
        <v>29567.6</v>
      </c>
      <c r="GO72">
        <v>29429.4</v>
      </c>
      <c r="GP72">
        <v>34880.4</v>
      </c>
      <c r="GQ72">
        <v>34868.1</v>
      </c>
      <c r="GR72">
        <v>41616.7</v>
      </c>
      <c r="GS72">
        <v>41811.8</v>
      </c>
      <c r="GT72">
        <v>1.92087</v>
      </c>
      <c r="GU72">
        <v>1.8798</v>
      </c>
      <c r="GV72">
        <v>0.08165840000000001</v>
      </c>
      <c r="GW72">
        <v>0</v>
      </c>
      <c r="GX72">
        <v>28.7149</v>
      </c>
      <c r="GY72">
        <v>999.9</v>
      </c>
      <c r="GZ72">
        <v>60.3</v>
      </c>
      <c r="HA72">
        <v>30.3</v>
      </c>
      <c r="HB72">
        <v>28.9575</v>
      </c>
      <c r="HC72">
        <v>62.1542</v>
      </c>
      <c r="HD72">
        <v>27.8726</v>
      </c>
      <c r="HE72">
        <v>1</v>
      </c>
      <c r="HF72">
        <v>0.108773</v>
      </c>
      <c r="HG72">
        <v>-1.41431</v>
      </c>
      <c r="HH72">
        <v>20.3525</v>
      </c>
      <c r="HI72">
        <v>5.22747</v>
      </c>
      <c r="HJ72">
        <v>12.0158</v>
      </c>
      <c r="HK72">
        <v>4.99125</v>
      </c>
      <c r="HL72">
        <v>3.2891</v>
      </c>
      <c r="HM72">
        <v>9999</v>
      </c>
      <c r="HN72">
        <v>9999</v>
      </c>
      <c r="HO72">
        <v>9999</v>
      </c>
      <c r="HP72">
        <v>999.9</v>
      </c>
      <c r="HQ72">
        <v>1.86752</v>
      </c>
      <c r="HR72">
        <v>1.86661</v>
      </c>
      <c r="HS72">
        <v>1.86599</v>
      </c>
      <c r="HT72">
        <v>1.86598</v>
      </c>
      <c r="HU72">
        <v>1.86779</v>
      </c>
      <c r="HV72">
        <v>1.87027</v>
      </c>
      <c r="HW72">
        <v>1.86889</v>
      </c>
      <c r="HX72">
        <v>1.87039</v>
      </c>
      <c r="HY72">
        <v>0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0.539</v>
      </c>
      <c r="IM72">
        <v>0.182</v>
      </c>
      <c r="IN72">
        <v>0.2733293791174444</v>
      </c>
      <c r="IO72">
        <v>0.0008355358253796512</v>
      </c>
      <c r="IP72">
        <v>-4.886686190924696E-07</v>
      </c>
      <c r="IQ72">
        <v>2.414133949906871E-11</v>
      </c>
      <c r="IR72">
        <v>-0.06279029043895908</v>
      </c>
      <c r="IS72">
        <v>-0.001004982055389802</v>
      </c>
      <c r="IT72">
        <v>0.0007271071577586355</v>
      </c>
      <c r="IU72">
        <v>-1.113211564567604E-05</v>
      </c>
      <c r="IV72">
        <v>10</v>
      </c>
      <c r="IW72">
        <v>2306</v>
      </c>
      <c r="IX72">
        <v>1</v>
      </c>
      <c r="IY72">
        <v>28</v>
      </c>
      <c r="IZ72">
        <v>186097.2</v>
      </c>
      <c r="JA72">
        <v>186097.3</v>
      </c>
      <c r="JB72">
        <v>1.0376</v>
      </c>
      <c r="JC72">
        <v>2.26318</v>
      </c>
      <c r="JD72">
        <v>1.39771</v>
      </c>
      <c r="JE72">
        <v>2.34375</v>
      </c>
      <c r="JF72">
        <v>1.49536</v>
      </c>
      <c r="JG72">
        <v>2.67334</v>
      </c>
      <c r="JH72">
        <v>35.6845</v>
      </c>
      <c r="JI72">
        <v>24.1488</v>
      </c>
      <c r="JJ72">
        <v>18</v>
      </c>
      <c r="JK72">
        <v>490.084</v>
      </c>
      <c r="JL72">
        <v>454.034</v>
      </c>
      <c r="JM72">
        <v>31.4357</v>
      </c>
      <c r="JN72">
        <v>28.9841</v>
      </c>
      <c r="JO72">
        <v>30.0001</v>
      </c>
      <c r="JP72">
        <v>28.8135</v>
      </c>
      <c r="JQ72">
        <v>28.7376</v>
      </c>
      <c r="JR72">
        <v>20.7784</v>
      </c>
      <c r="JS72">
        <v>25.09</v>
      </c>
      <c r="JT72">
        <v>95.4879</v>
      </c>
      <c r="JU72">
        <v>31.4249</v>
      </c>
      <c r="JV72">
        <v>420</v>
      </c>
      <c r="JW72">
        <v>24.2699</v>
      </c>
      <c r="JX72">
        <v>101.067</v>
      </c>
      <c r="JY72">
        <v>100.542</v>
      </c>
    </row>
    <row r="73" spans="1:285">
      <c r="A73">
        <v>57</v>
      </c>
      <c r="B73">
        <v>1758413260.1</v>
      </c>
      <c r="C73">
        <v>385</v>
      </c>
      <c r="D73" t="s">
        <v>541</v>
      </c>
      <c r="E73" t="s">
        <v>542</v>
      </c>
      <c r="F73">
        <v>5</v>
      </c>
      <c r="G73" t="s">
        <v>490</v>
      </c>
      <c r="H73" t="s">
        <v>420</v>
      </c>
      <c r="I73" t="s">
        <v>421</v>
      </c>
      <c r="J73">
        <v>1758413252.1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5.18</v>
      </c>
      <c r="DB73">
        <v>0.5</v>
      </c>
      <c r="DC73" t="s">
        <v>423</v>
      </c>
      <c r="DD73">
        <v>2</v>
      </c>
      <c r="DE73">
        <v>1758413252.1</v>
      </c>
      <c r="DF73">
        <v>420.442875</v>
      </c>
      <c r="DG73">
        <v>419.9765</v>
      </c>
      <c r="DH73">
        <v>24.44966666666667</v>
      </c>
      <c r="DI73">
        <v>24.23855416666667</v>
      </c>
      <c r="DJ73">
        <v>419.9032083333333</v>
      </c>
      <c r="DK73">
        <v>24.26772083333334</v>
      </c>
      <c r="DL73">
        <v>500.00775</v>
      </c>
      <c r="DM73">
        <v>90.26266666666668</v>
      </c>
      <c r="DN73">
        <v>0.05488330833333333</v>
      </c>
      <c r="DO73">
        <v>30.70790000000001</v>
      </c>
      <c r="DP73">
        <v>30.04342916666667</v>
      </c>
      <c r="DQ73">
        <v>999.9</v>
      </c>
      <c r="DR73">
        <v>0</v>
      </c>
      <c r="DS73">
        <v>0</v>
      </c>
      <c r="DT73">
        <v>10000.49791666667</v>
      </c>
      <c r="DU73">
        <v>0</v>
      </c>
      <c r="DV73">
        <v>0.67449</v>
      </c>
      <c r="DW73">
        <v>0.4666011249999999</v>
      </c>
      <c r="DX73">
        <v>430.9804166666666</v>
      </c>
      <c r="DY73">
        <v>430.4089583333334</v>
      </c>
      <c r="DZ73">
        <v>0.2110930833333333</v>
      </c>
      <c r="EA73">
        <v>419.9765</v>
      </c>
      <c r="EB73">
        <v>24.23855416666667</v>
      </c>
      <c r="EC73">
        <v>2.206892083333333</v>
      </c>
      <c r="ED73">
        <v>2.187837916666667</v>
      </c>
      <c r="EE73">
        <v>19.01243333333333</v>
      </c>
      <c r="EF73">
        <v>18.8735375</v>
      </c>
      <c r="EG73">
        <v>0.00500097</v>
      </c>
      <c r="EH73">
        <v>0</v>
      </c>
      <c r="EI73">
        <v>0</v>
      </c>
      <c r="EJ73">
        <v>0</v>
      </c>
      <c r="EK73">
        <v>762.2958333333332</v>
      </c>
      <c r="EL73">
        <v>0.00500097</v>
      </c>
      <c r="EM73">
        <v>-8.808333333333334</v>
      </c>
      <c r="EN73">
        <v>-2.508333333333333</v>
      </c>
      <c r="EO73">
        <v>35.05941666666666</v>
      </c>
      <c r="EP73">
        <v>38.2965</v>
      </c>
      <c r="EQ73">
        <v>36.700125</v>
      </c>
      <c r="ER73">
        <v>38.069875</v>
      </c>
      <c r="ES73">
        <v>36.92925</v>
      </c>
      <c r="ET73">
        <v>0</v>
      </c>
      <c r="EU73">
        <v>0</v>
      </c>
      <c r="EV73">
        <v>0</v>
      </c>
      <c r="EW73">
        <v>1758413259.8</v>
      </c>
      <c r="EX73">
        <v>0</v>
      </c>
      <c r="EY73">
        <v>763.0559999999999</v>
      </c>
      <c r="EZ73">
        <v>8.592307971052337</v>
      </c>
      <c r="FA73">
        <v>6.092307146672439</v>
      </c>
      <c r="FB73">
        <v>-6.852</v>
      </c>
      <c r="FC73">
        <v>15</v>
      </c>
      <c r="FD73">
        <v>0</v>
      </c>
      <c r="FE73" t="s">
        <v>424</v>
      </c>
      <c r="FF73">
        <v>1747247426.5</v>
      </c>
      <c r="FG73">
        <v>1747247420.5</v>
      </c>
      <c r="FH73">
        <v>0</v>
      </c>
      <c r="FI73">
        <v>1.027</v>
      </c>
      <c r="FJ73">
        <v>0.031</v>
      </c>
      <c r="FK73">
        <v>0.02</v>
      </c>
      <c r="FL73">
        <v>0.05</v>
      </c>
      <c r="FM73">
        <v>420</v>
      </c>
      <c r="FN73">
        <v>16</v>
      </c>
      <c r="FO73">
        <v>0.01</v>
      </c>
      <c r="FP73">
        <v>0.1</v>
      </c>
      <c r="FQ73">
        <v>0.4469366829268292</v>
      </c>
      <c r="FR73">
        <v>0.2535934076655049</v>
      </c>
      <c r="FS73">
        <v>0.0521944740367468</v>
      </c>
      <c r="FT73">
        <v>0</v>
      </c>
      <c r="FU73">
        <v>762.5117647058823</v>
      </c>
      <c r="FV73">
        <v>-2.68907550846959</v>
      </c>
      <c r="FW73">
        <v>7.218267867255983</v>
      </c>
      <c r="FX73">
        <v>-1</v>
      </c>
      <c r="FY73">
        <v>0.2112535609756098</v>
      </c>
      <c r="FZ73">
        <v>-0.005710139372822379</v>
      </c>
      <c r="GA73">
        <v>0.001327108815153297</v>
      </c>
      <c r="GB73">
        <v>1</v>
      </c>
      <c r="GC73">
        <v>1</v>
      </c>
      <c r="GD73">
        <v>2</v>
      </c>
      <c r="GE73" t="s">
        <v>433</v>
      </c>
      <c r="GF73">
        <v>3.13661</v>
      </c>
      <c r="GG73">
        <v>2.71508</v>
      </c>
      <c r="GH73">
        <v>0.0937143</v>
      </c>
      <c r="GI73">
        <v>0.09283660000000001</v>
      </c>
      <c r="GJ73">
        <v>0.107292</v>
      </c>
      <c r="GK73">
        <v>0.1054</v>
      </c>
      <c r="GL73">
        <v>28823.9</v>
      </c>
      <c r="GM73">
        <v>28887.8</v>
      </c>
      <c r="GN73">
        <v>29567.4</v>
      </c>
      <c r="GO73">
        <v>29429.4</v>
      </c>
      <c r="GP73">
        <v>34880.2</v>
      </c>
      <c r="GQ73">
        <v>34868.3</v>
      </c>
      <c r="GR73">
        <v>41616.5</v>
      </c>
      <c r="GS73">
        <v>41811.8</v>
      </c>
      <c r="GT73">
        <v>1.92085</v>
      </c>
      <c r="GU73">
        <v>1.8799</v>
      </c>
      <c r="GV73">
        <v>0.0815168</v>
      </c>
      <c r="GW73">
        <v>0</v>
      </c>
      <c r="GX73">
        <v>28.7173</v>
      </c>
      <c r="GY73">
        <v>999.9</v>
      </c>
      <c r="GZ73">
        <v>60.3</v>
      </c>
      <c r="HA73">
        <v>30.3</v>
      </c>
      <c r="HB73">
        <v>28.9582</v>
      </c>
      <c r="HC73">
        <v>62.0742</v>
      </c>
      <c r="HD73">
        <v>27.8125</v>
      </c>
      <c r="HE73">
        <v>1</v>
      </c>
      <c r="HF73">
        <v>0.108758</v>
      </c>
      <c r="HG73">
        <v>-1.43777</v>
      </c>
      <c r="HH73">
        <v>20.3522</v>
      </c>
      <c r="HI73">
        <v>5.22747</v>
      </c>
      <c r="HJ73">
        <v>12.0159</v>
      </c>
      <c r="HK73">
        <v>4.9913</v>
      </c>
      <c r="HL73">
        <v>3.289</v>
      </c>
      <c r="HM73">
        <v>9999</v>
      </c>
      <c r="HN73">
        <v>9999</v>
      </c>
      <c r="HO73">
        <v>9999</v>
      </c>
      <c r="HP73">
        <v>999.9</v>
      </c>
      <c r="HQ73">
        <v>1.86751</v>
      </c>
      <c r="HR73">
        <v>1.86661</v>
      </c>
      <c r="HS73">
        <v>1.86599</v>
      </c>
      <c r="HT73">
        <v>1.86597</v>
      </c>
      <c r="HU73">
        <v>1.86778</v>
      </c>
      <c r="HV73">
        <v>1.87024</v>
      </c>
      <c r="HW73">
        <v>1.86888</v>
      </c>
      <c r="HX73">
        <v>1.87038</v>
      </c>
      <c r="HY73">
        <v>0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0.54</v>
      </c>
      <c r="IM73">
        <v>0.1819</v>
      </c>
      <c r="IN73">
        <v>0.2733293791174444</v>
      </c>
      <c r="IO73">
        <v>0.0008355358253796512</v>
      </c>
      <c r="IP73">
        <v>-4.886686190924696E-07</v>
      </c>
      <c r="IQ73">
        <v>2.414133949906871E-11</v>
      </c>
      <c r="IR73">
        <v>-0.06279029043895908</v>
      </c>
      <c r="IS73">
        <v>-0.001004982055389802</v>
      </c>
      <c r="IT73">
        <v>0.0007271071577586355</v>
      </c>
      <c r="IU73">
        <v>-1.113211564567604E-05</v>
      </c>
      <c r="IV73">
        <v>10</v>
      </c>
      <c r="IW73">
        <v>2306</v>
      </c>
      <c r="IX73">
        <v>1</v>
      </c>
      <c r="IY73">
        <v>28</v>
      </c>
      <c r="IZ73">
        <v>186097.2</v>
      </c>
      <c r="JA73">
        <v>186097.3</v>
      </c>
      <c r="JB73">
        <v>1.0376</v>
      </c>
      <c r="JC73">
        <v>2.27051</v>
      </c>
      <c r="JD73">
        <v>1.39648</v>
      </c>
      <c r="JE73">
        <v>2.34375</v>
      </c>
      <c r="JF73">
        <v>1.49536</v>
      </c>
      <c r="JG73">
        <v>2.58789</v>
      </c>
      <c r="JH73">
        <v>35.6845</v>
      </c>
      <c r="JI73">
        <v>24.1488</v>
      </c>
      <c r="JJ73">
        <v>18</v>
      </c>
      <c r="JK73">
        <v>490.068</v>
      </c>
      <c r="JL73">
        <v>454.097</v>
      </c>
      <c r="JM73">
        <v>31.4177</v>
      </c>
      <c r="JN73">
        <v>28.9841</v>
      </c>
      <c r="JO73">
        <v>30.0001</v>
      </c>
      <c r="JP73">
        <v>28.8135</v>
      </c>
      <c r="JQ73">
        <v>28.7376</v>
      </c>
      <c r="JR73">
        <v>20.7806</v>
      </c>
      <c r="JS73">
        <v>25.09</v>
      </c>
      <c r="JT73">
        <v>95.4879</v>
      </c>
      <c r="JU73">
        <v>31.3807</v>
      </c>
      <c r="JV73">
        <v>420</v>
      </c>
      <c r="JW73">
        <v>24.2699</v>
      </c>
      <c r="JX73">
        <v>101.066</v>
      </c>
      <c r="JY73">
        <v>100.542</v>
      </c>
    </row>
    <row r="74" spans="1:285">
      <c r="A74">
        <v>58</v>
      </c>
      <c r="B74">
        <v>1758413262.1</v>
      </c>
      <c r="C74">
        <v>387</v>
      </c>
      <c r="D74" t="s">
        <v>543</v>
      </c>
      <c r="E74" t="s">
        <v>544</v>
      </c>
      <c r="F74">
        <v>5</v>
      </c>
      <c r="G74" t="s">
        <v>490</v>
      </c>
      <c r="H74" t="s">
        <v>420</v>
      </c>
      <c r="I74" t="s">
        <v>421</v>
      </c>
      <c r="J74">
        <v>1758413254.1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5.18</v>
      </c>
      <c r="DB74">
        <v>0.5</v>
      </c>
      <c r="DC74" t="s">
        <v>423</v>
      </c>
      <c r="DD74">
        <v>2</v>
      </c>
      <c r="DE74">
        <v>1758413254.1</v>
      </c>
      <c r="DF74">
        <v>420.4401666666667</v>
      </c>
      <c r="DG74">
        <v>419.9643333333333</v>
      </c>
      <c r="DH74">
        <v>24.44945</v>
      </c>
      <c r="DI74">
        <v>24.23814583333333</v>
      </c>
      <c r="DJ74">
        <v>419.9005416666667</v>
      </c>
      <c r="DK74">
        <v>24.26750416666667</v>
      </c>
      <c r="DL74">
        <v>500.0119583333333</v>
      </c>
      <c r="DM74">
        <v>90.26260833333333</v>
      </c>
      <c r="DN74">
        <v>0.05489631666666667</v>
      </c>
      <c r="DO74">
        <v>30.70644166666667</v>
      </c>
      <c r="DP74">
        <v>30.04399583333334</v>
      </c>
      <c r="DQ74">
        <v>999.9</v>
      </c>
      <c r="DR74">
        <v>0</v>
      </c>
      <c r="DS74">
        <v>0</v>
      </c>
      <c r="DT74">
        <v>9999.688749999999</v>
      </c>
      <c r="DU74">
        <v>0</v>
      </c>
      <c r="DV74">
        <v>0.67449</v>
      </c>
      <c r="DW74">
        <v>0.4761112083333334</v>
      </c>
      <c r="DX74">
        <v>430.9775416666666</v>
      </c>
      <c r="DY74">
        <v>430.3962916666667</v>
      </c>
      <c r="DZ74">
        <v>0.2112836666666666</v>
      </c>
      <c r="EA74">
        <v>419.9643333333333</v>
      </c>
      <c r="EB74">
        <v>24.23814583333333</v>
      </c>
      <c r="EC74">
        <v>2.206870833333333</v>
      </c>
      <c r="ED74">
        <v>2.187799583333333</v>
      </c>
      <c r="EE74">
        <v>19.012275</v>
      </c>
      <c r="EF74">
        <v>18.87325833333334</v>
      </c>
      <c r="EG74">
        <v>0.00500097</v>
      </c>
      <c r="EH74">
        <v>0</v>
      </c>
      <c r="EI74">
        <v>0</v>
      </c>
      <c r="EJ74">
        <v>0</v>
      </c>
      <c r="EK74">
        <v>762.0541666666667</v>
      </c>
      <c r="EL74">
        <v>0.00500097</v>
      </c>
      <c r="EM74">
        <v>-7.420833333333334</v>
      </c>
      <c r="EN74">
        <v>-2.220833333333333</v>
      </c>
      <c r="EO74">
        <v>35.05425</v>
      </c>
      <c r="EP74">
        <v>38.28875</v>
      </c>
      <c r="EQ74">
        <v>36.694875</v>
      </c>
      <c r="ER74">
        <v>38.06204166666667</v>
      </c>
      <c r="ES74">
        <v>36.9215</v>
      </c>
      <c r="ET74">
        <v>0</v>
      </c>
      <c r="EU74">
        <v>0</v>
      </c>
      <c r="EV74">
        <v>0</v>
      </c>
      <c r="EW74">
        <v>1758413262.2</v>
      </c>
      <c r="EX74">
        <v>0</v>
      </c>
      <c r="EY74">
        <v>761.956</v>
      </c>
      <c r="EZ74">
        <v>-14.59230730166845</v>
      </c>
      <c r="FA74">
        <v>6.93076872214292</v>
      </c>
      <c r="FB74">
        <v>-5.348</v>
      </c>
      <c r="FC74">
        <v>15</v>
      </c>
      <c r="FD74">
        <v>0</v>
      </c>
      <c r="FE74" t="s">
        <v>424</v>
      </c>
      <c r="FF74">
        <v>1747247426.5</v>
      </c>
      <c r="FG74">
        <v>1747247420.5</v>
      </c>
      <c r="FH74">
        <v>0</v>
      </c>
      <c r="FI74">
        <v>1.027</v>
      </c>
      <c r="FJ74">
        <v>0.031</v>
      </c>
      <c r="FK74">
        <v>0.02</v>
      </c>
      <c r="FL74">
        <v>0.05</v>
      </c>
      <c r="FM74">
        <v>420</v>
      </c>
      <c r="FN74">
        <v>16</v>
      </c>
      <c r="FO74">
        <v>0.01</v>
      </c>
      <c r="FP74">
        <v>0.1</v>
      </c>
      <c r="FQ74">
        <v>0.456552175</v>
      </c>
      <c r="FR74">
        <v>0.243486472795497</v>
      </c>
      <c r="FS74">
        <v>0.05161715922388965</v>
      </c>
      <c r="FT74">
        <v>0</v>
      </c>
      <c r="FU74">
        <v>763.0911764705882</v>
      </c>
      <c r="FV74">
        <v>-0.7104659460140014</v>
      </c>
      <c r="FW74">
        <v>7.353525270918341</v>
      </c>
      <c r="FX74">
        <v>-1</v>
      </c>
      <c r="FY74">
        <v>0.21125565</v>
      </c>
      <c r="FZ74">
        <v>-0.004565988742964768</v>
      </c>
      <c r="GA74">
        <v>0.00134781832139944</v>
      </c>
      <c r="GB74">
        <v>1</v>
      </c>
      <c r="GC74">
        <v>1</v>
      </c>
      <c r="GD74">
        <v>2</v>
      </c>
      <c r="GE74" t="s">
        <v>433</v>
      </c>
      <c r="GF74">
        <v>3.13652</v>
      </c>
      <c r="GG74">
        <v>2.71532</v>
      </c>
      <c r="GH74">
        <v>0.0937101</v>
      </c>
      <c r="GI74">
        <v>0.0928361</v>
      </c>
      <c r="GJ74">
        <v>0.107291</v>
      </c>
      <c r="GK74">
        <v>0.105399</v>
      </c>
      <c r="GL74">
        <v>28823.8</v>
      </c>
      <c r="GM74">
        <v>28888</v>
      </c>
      <c r="GN74">
        <v>29567.2</v>
      </c>
      <c r="GO74">
        <v>29429.5</v>
      </c>
      <c r="GP74">
        <v>34880.2</v>
      </c>
      <c r="GQ74">
        <v>34868.5</v>
      </c>
      <c r="GR74">
        <v>41616.4</v>
      </c>
      <c r="GS74">
        <v>41812.1</v>
      </c>
      <c r="GT74">
        <v>1.92073</v>
      </c>
      <c r="GU74">
        <v>1.8803</v>
      </c>
      <c r="GV74">
        <v>0.0810623</v>
      </c>
      <c r="GW74">
        <v>0</v>
      </c>
      <c r="GX74">
        <v>28.7192</v>
      </c>
      <c r="GY74">
        <v>999.9</v>
      </c>
      <c r="GZ74">
        <v>60.3</v>
      </c>
      <c r="HA74">
        <v>30.3</v>
      </c>
      <c r="HB74">
        <v>28.9537</v>
      </c>
      <c r="HC74">
        <v>62.1142</v>
      </c>
      <c r="HD74">
        <v>27.9046</v>
      </c>
      <c r="HE74">
        <v>1</v>
      </c>
      <c r="HF74">
        <v>0.10888</v>
      </c>
      <c r="HG74">
        <v>-1.39897</v>
      </c>
      <c r="HH74">
        <v>20.3525</v>
      </c>
      <c r="HI74">
        <v>5.22777</v>
      </c>
      <c r="HJ74">
        <v>12.0158</v>
      </c>
      <c r="HK74">
        <v>4.9915</v>
      </c>
      <c r="HL74">
        <v>3.28903</v>
      </c>
      <c r="HM74">
        <v>9999</v>
      </c>
      <c r="HN74">
        <v>9999</v>
      </c>
      <c r="HO74">
        <v>9999</v>
      </c>
      <c r="HP74">
        <v>999.9</v>
      </c>
      <c r="HQ74">
        <v>1.86751</v>
      </c>
      <c r="HR74">
        <v>1.86662</v>
      </c>
      <c r="HS74">
        <v>1.86599</v>
      </c>
      <c r="HT74">
        <v>1.86597</v>
      </c>
      <c r="HU74">
        <v>1.86776</v>
      </c>
      <c r="HV74">
        <v>1.87025</v>
      </c>
      <c r="HW74">
        <v>1.86887</v>
      </c>
      <c r="HX74">
        <v>1.87036</v>
      </c>
      <c r="HY74">
        <v>0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0.54</v>
      </c>
      <c r="IM74">
        <v>0.182</v>
      </c>
      <c r="IN74">
        <v>0.2733293791174444</v>
      </c>
      <c r="IO74">
        <v>0.0008355358253796512</v>
      </c>
      <c r="IP74">
        <v>-4.886686190924696E-07</v>
      </c>
      <c r="IQ74">
        <v>2.414133949906871E-11</v>
      </c>
      <c r="IR74">
        <v>-0.06279029043895908</v>
      </c>
      <c r="IS74">
        <v>-0.001004982055389802</v>
      </c>
      <c r="IT74">
        <v>0.0007271071577586355</v>
      </c>
      <c r="IU74">
        <v>-1.113211564567604E-05</v>
      </c>
      <c r="IV74">
        <v>10</v>
      </c>
      <c r="IW74">
        <v>2306</v>
      </c>
      <c r="IX74">
        <v>1</v>
      </c>
      <c r="IY74">
        <v>28</v>
      </c>
      <c r="IZ74">
        <v>186097.3</v>
      </c>
      <c r="JA74">
        <v>186097.4</v>
      </c>
      <c r="JB74">
        <v>1.0376</v>
      </c>
      <c r="JC74">
        <v>2.25586</v>
      </c>
      <c r="JD74">
        <v>1.39648</v>
      </c>
      <c r="JE74">
        <v>2.34497</v>
      </c>
      <c r="JF74">
        <v>1.49536</v>
      </c>
      <c r="JG74">
        <v>2.7063</v>
      </c>
      <c r="JH74">
        <v>35.6845</v>
      </c>
      <c r="JI74">
        <v>24.1575</v>
      </c>
      <c r="JJ74">
        <v>18</v>
      </c>
      <c r="JK74">
        <v>489.989</v>
      </c>
      <c r="JL74">
        <v>454.348</v>
      </c>
      <c r="JM74">
        <v>31.4015</v>
      </c>
      <c r="JN74">
        <v>28.9841</v>
      </c>
      <c r="JO74">
        <v>30.0001</v>
      </c>
      <c r="JP74">
        <v>28.8135</v>
      </c>
      <c r="JQ74">
        <v>28.7376</v>
      </c>
      <c r="JR74">
        <v>20.781</v>
      </c>
      <c r="JS74">
        <v>25.09</v>
      </c>
      <c r="JT74">
        <v>95.4879</v>
      </c>
      <c r="JU74">
        <v>31.3807</v>
      </c>
      <c r="JV74">
        <v>420</v>
      </c>
      <c r="JW74">
        <v>24.2699</v>
      </c>
      <c r="JX74">
        <v>101.066</v>
      </c>
      <c r="JY74">
        <v>100.543</v>
      </c>
    </row>
    <row r="75" spans="1:285">
      <c r="A75">
        <v>59</v>
      </c>
      <c r="B75">
        <v>1758413264.1</v>
      </c>
      <c r="C75">
        <v>389</v>
      </c>
      <c r="D75" t="s">
        <v>545</v>
      </c>
      <c r="E75" t="s">
        <v>546</v>
      </c>
      <c r="F75">
        <v>5</v>
      </c>
      <c r="G75" t="s">
        <v>490</v>
      </c>
      <c r="H75" t="s">
        <v>420</v>
      </c>
      <c r="I75" t="s">
        <v>421</v>
      </c>
      <c r="J75">
        <v>1758413256.1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5.18</v>
      </c>
      <c r="DB75">
        <v>0.5</v>
      </c>
      <c r="DC75" t="s">
        <v>423</v>
      </c>
      <c r="DD75">
        <v>2</v>
      </c>
      <c r="DE75">
        <v>1758413256.1</v>
      </c>
      <c r="DF75">
        <v>420.4329583333333</v>
      </c>
      <c r="DG75">
        <v>419.9660416666666</v>
      </c>
      <c r="DH75">
        <v>24.44882083333333</v>
      </c>
      <c r="DI75">
        <v>24.2376875</v>
      </c>
      <c r="DJ75">
        <v>419.8933333333333</v>
      </c>
      <c r="DK75">
        <v>24.26688333333333</v>
      </c>
      <c r="DL75">
        <v>500.0009583333334</v>
      </c>
      <c r="DM75">
        <v>90.26266249999999</v>
      </c>
      <c r="DN75">
        <v>0.0549486125</v>
      </c>
      <c r="DO75">
        <v>30.704675</v>
      </c>
      <c r="DP75">
        <v>30.04303333333333</v>
      </c>
      <c r="DQ75">
        <v>999.9</v>
      </c>
      <c r="DR75">
        <v>0</v>
      </c>
      <c r="DS75">
        <v>0</v>
      </c>
      <c r="DT75">
        <v>9998.330416666666</v>
      </c>
      <c r="DU75">
        <v>0</v>
      </c>
      <c r="DV75">
        <v>0.67449</v>
      </c>
      <c r="DW75">
        <v>0.4671772083333334</v>
      </c>
      <c r="DX75">
        <v>430.9698333333333</v>
      </c>
      <c r="DY75">
        <v>430.3978333333333</v>
      </c>
      <c r="DZ75">
        <v>0.2111117916666667</v>
      </c>
      <c r="EA75">
        <v>419.9660416666666</v>
      </c>
      <c r="EB75">
        <v>24.2376875</v>
      </c>
      <c r="EC75">
        <v>2.206815833333333</v>
      </c>
      <c r="ED75">
        <v>2.187759583333333</v>
      </c>
      <c r="EE75">
        <v>19.011875</v>
      </c>
      <c r="EF75">
        <v>18.87296666666667</v>
      </c>
      <c r="EG75">
        <v>0.00500097</v>
      </c>
      <c r="EH75">
        <v>0</v>
      </c>
      <c r="EI75">
        <v>0</v>
      </c>
      <c r="EJ75">
        <v>0</v>
      </c>
      <c r="EK75">
        <v>761.2958333333332</v>
      </c>
      <c r="EL75">
        <v>0.00500097</v>
      </c>
      <c r="EM75">
        <v>-6.716666666666668</v>
      </c>
      <c r="EN75">
        <v>-2.241666666666667</v>
      </c>
      <c r="EO75">
        <v>35.0465</v>
      </c>
      <c r="EP75">
        <v>38.281</v>
      </c>
      <c r="EQ75">
        <v>36.68441666666666</v>
      </c>
      <c r="ER75">
        <v>38.05683333333334</v>
      </c>
      <c r="ES75">
        <v>36.91375</v>
      </c>
      <c r="ET75">
        <v>0</v>
      </c>
      <c r="EU75">
        <v>0</v>
      </c>
      <c r="EV75">
        <v>0</v>
      </c>
      <c r="EW75">
        <v>1758413264</v>
      </c>
      <c r="EX75">
        <v>0</v>
      </c>
      <c r="EY75">
        <v>761.8615384615385</v>
      </c>
      <c r="EZ75">
        <v>-2.509401450442057</v>
      </c>
      <c r="FA75">
        <v>21.40854674279911</v>
      </c>
      <c r="FB75">
        <v>-5.707692307692308</v>
      </c>
      <c r="FC75">
        <v>15</v>
      </c>
      <c r="FD75">
        <v>0</v>
      </c>
      <c r="FE75" t="s">
        <v>424</v>
      </c>
      <c r="FF75">
        <v>1747247426.5</v>
      </c>
      <c r="FG75">
        <v>1747247420.5</v>
      </c>
      <c r="FH75">
        <v>0</v>
      </c>
      <c r="FI75">
        <v>1.027</v>
      </c>
      <c r="FJ75">
        <v>0.031</v>
      </c>
      <c r="FK75">
        <v>0.02</v>
      </c>
      <c r="FL75">
        <v>0.05</v>
      </c>
      <c r="FM75">
        <v>420</v>
      </c>
      <c r="FN75">
        <v>16</v>
      </c>
      <c r="FO75">
        <v>0.01</v>
      </c>
      <c r="FP75">
        <v>0.1</v>
      </c>
      <c r="FQ75">
        <v>0.464129243902439</v>
      </c>
      <c r="FR75">
        <v>0.08798117770034893</v>
      </c>
      <c r="FS75">
        <v>0.04588127628510642</v>
      </c>
      <c r="FT75">
        <v>1</v>
      </c>
      <c r="FU75">
        <v>762.064705882353</v>
      </c>
      <c r="FV75">
        <v>-9.255920426719907</v>
      </c>
      <c r="FW75">
        <v>7.552283735359601</v>
      </c>
      <c r="FX75">
        <v>-1</v>
      </c>
      <c r="FY75">
        <v>0.211136</v>
      </c>
      <c r="FZ75">
        <v>-0.002665337979094261</v>
      </c>
      <c r="GA75">
        <v>0.001289240180843912</v>
      </c>
      <c r="GB75">
        <v>1</v>
      </c>
      <c r="GC75">
        <v>2</v>
      </c>
      <c r="GD75">
        <v>2</v>
      </c>
      <c r="GE75" t="s">
        <v>425</v>
      </c>
      <c r="GF75">
        <v>3.13654</v>
      </c>
      <c r="GG75">
        <v>2.71551</v>
      </c>
      <c r="GH75">
        <v>0.0937067</v>
      </c>
      <c r="GI75">
        <v>0.09284820000000001</v>
      </c>
      <c r="GJ75">
        <v>0.107286</v>
      </c>
      <c r="GK75">
        <v>0.105394</v>
      </c>
      <c r="GL75">
        <v>28824.1</v>
      </c>
      <c r="GM75">
        <v>28887.7</v>
      </c>
      <c r="GN75">
        <v>29567.3</v>
      </c>
      <c r="GO75">
        <v>29429.7</v>
      </c>
      <c r="GP75">
        <v>34880.6</v>
      </c>
      <c r="GQ75">
        <v>34868.9</v>
      </c>
      <c r="GR75">
        <v>41616.7</v>
      </c>
      <c r="GS75">
        <v>41812.3</v>
      </c>
      <c r="GT75">
        <v>1.9207</v>
      </c>
      <c r="GU75">
        <v>1.8801</v>
      </c>
      <c r="GV75">
        <v>0.0804588</v>
      </c>
      <c r="GW75">
        <v>0</v>
      </c>
      <c r="GX75">
        <v>28.721</v>
      </c>
      <c r="GY75">
        <v>999.9</v>
      </c>
      <c r="GZ75">
        <v>60.3</v>
      </c>
      <c r="HA75">
        <v>30.3</v>
      </c>
      <c r="HB75">
        <v>28.9578</v>
      </c>
      <c r="HC75">
        <v>62.1842</v>
      </c>
      <c r="HD75">
        <v>27.8566</v>
      </c>
      <c r="HE75">
        <v>1</v>
      </c>
      <c r="HF75">
        <v>0.108765</v>
      </c>
      <c r="HG75">
        <v>-1.42407</v>
      </c>
      <c r="HH75">
        <v>20.3523</v>
      </c>
      <c r="HI75">
        <v>5.22747</v>
      </c>
      <c r="HJ75">
        <v>12.0158</v>
      </c>
      <c r="HK75">
        <v>4.99135</v>
      </c>
      <c r="HL75">
        <v>3.28905</v>
      </c>
      <c r="HM75">
        <v>9999</v>
      </c>
      <c r="HN75">
        <v>9999</v>
      </c>
      <c r="HO75">
        <v>9999</v>
      </c>
      <c r="HP75">
        <v>999.9</v>
      </c>
      <c r="HQ75">
        <v>1.86752</v>
      </c>
      <c r="HR75">
        <v>1.86663</v>
      </c>
      <c r="HS75">
        <v>1.866</v>
      </c>
      <c r="HT75">
        <v>1.86599</v>
      </c>
      <c r="HU75">
        <v>1.86779</v>
      </c>
      <c r="HV75">
        <v>1.87027</v>
      </c>
      <c r="HW75">
        <v>1.86888</v>
      </c>
      <c r="HX75">
        <v>1.87038</v>
      </c>
      <c r="HY75">
        <v>0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0.54</v>
      </c>
      <c r="IM75">
        <v>0.1819</v>
      </c>
      <c r="IN75">
        <v>0.2733293791174444</v>
      </c>
      <c r="IO75">
        <v>0.0008355358253796512</v>
      </c>
      <c r="IP75">
        <v>-4.886686190924696E-07</v>
      </c>
      <c r="IQ75">
        <v>2.414133949906871E-11</v>
      </c>
      <c r="IR75">
        <v>-0.06279029043895908</v>
      </c>
      <c r="IS75">
        <v>-0.001004982055389802</v>
      </c>
      <c r="IT75">
        <v>0.0007271071577586355</v>
      </c>
      <c r="IU75">
        <v>-1.113211564567604E-05</v>
      </c>
      <c r="IV75">
        <v>10</v>
      </c>
      <c r="IW75">
        <v>2306</v>
      </c>
      <c r="IX75">
        <v>1</v>
      </c>
      <c r="IY75">
        <v>28</v>
      </c>
      <c r="IZ75">
        <v>186097.3</v>
      </c>
      <c r="JA75">
        <v>186097.4</v>
      </c>
      <c r="JB75">
        <v>1.0376</v>
      </c>
      <c r="JC75">
        <v>2.27051</v>
      </c>
      <c r="JD75">
        <v>1.39648</v>
      </c>
      <c r="JE75">
        <v>2.34375</v>
      </c>
      <c r="JF75">
        <v>1.49536</v>
      </c>
      <c r="JG75">
        <v>2.57202</v>
      </c>
      <c r="JH75">
        <v>35.6845</v>
      </c>
      <c r="JI75">
        <v>24.1488</v>
      </c>
      <c r="JJ75">
        <v>18</v>
      </c>
      <c r="JK75">
        <v>489.973</v>
      </c>
      <c r="JL75">
        <v>454.222</v>
      </c>
      <c r="JM75">
        <v>31.3815</v>
      </c>
      <c r="JN75">
        <v>28.9841</v>
      </c>
      <c r="JO75">
        <v>30</v>
      </c>
      <c r="JP75">
        <v>28.8135</v>
      </c>
      <c r="JQ75">
        <v>28.7376</v>
      </c>
      <c r="JR75">
        <v>20.7798</v>
      </c>
      <c r="JS75">
        <v>25.09</v>
      </c>
      <c r="JT75">
        <v>95.4879</v>
      </c>
      <c r="JU75">
        <v>31.3404</v>
      </c>
      <c r="JV75">
        <v>420</v>
      </c>
      <c r="JW75">
        <v>24.2699</v>
      </c>
      <c r="JX75">
        <v>101.066</v>
      </c>
      <c r="JY75">
        <v>100.543</v>
      </c>
    </row>
    <row r="76" spans="1:285">
      <c r="A76">
        <v>60</v>
      </c>
      <c r="B76">
        <v>1758413266.1</v>
      </c>
      <c r="C76">
        <v>391</v>
      </c>
      <c r="D76" t="s">
        <v>547</v>
      </c>
      <c r="E76" t="s">
        <v>548</v>
      </c>
      <c r="F76">
        <v>5</v>
      </c>
      <c r="G76" t="s">
        <v>490</v>
      </c>
      <c r="H76" t="s">
        <v>420</v>
      </c>
      <c r="I76" t="s">
        <v>421</v>
      </c>
      <c r="J76">
        <v>1758413258.1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5.18</v>
      </c>
      <c r="DB76">
        <v>0.5</v>
      </c>
      <c r="DC76" t="s">
        <v>423</v>
      </c>
      <c r="DD76">
        <v>2</v>
      </c>
      <c r="DE76">
        <v>1758413258.1</v>
      </c>
      <c r="DF76">
        <v>420.4325416666666</v>
      </c>
      <c r="DG76">
        <v>419.9775833333333</v>
      </c>
      <c r="DH76">
        <v>24.44790833333333</v>
      </c>
      <c r="DI76">
        <v>24.2372625</v>
      </c>
      <c r="DJ76">
        <v>419.892875</v>
      </c>
      <c r="DK76">
        <v>24.2659875</v>
      </c>
      <c r="DL76">
        <v>499.992125</v>
      </c>
      <c r="DM76">
        <v>90.26284166666666</v>
      </c>
      <c r="DN76">
        <v>0.05499380833333334</v>
      </c>
      <c r="DO76">
        <v>30.70276666666667</v>
      </c>
      <c r="DP76">
        <v>30.0410125</v>
      </c>
      <c r="DQ76">
        <v>999.9</v>
      </c>
      <c r="DR76">
        <v>0</v>
      </c>
      <c r="DS76">
        <v>0</v>
      </c>
      <c r="DT76">
        <v>9998.407499999999</v>
      </c>
      <c r="DU76">
        <v>0</v>
      </c>
      <c r="DV76">
        <v>0.67449</v>
      </c>
      <c r="DW76">
        <v>0.455191375</v>
      </c>
      <c r="DX76">
        <v>430.9689583333334</v>
      </c>
      <c r="DY76">
        <v>430.4094583333333</v>
      </c>
      <c r="DZ76">
        <v>0.2106312083333333</v>
      </c>
      <c r="EA76">
        <v>419.9775833333333</v>
      </c>
      <c r="EB76">
        <v>24.2372625</v>
      </c>
      <c r="EC76">
        <v>2.206737916666667</v>
      </c>
      <c r="ED76">
        <v>2.187725416666666</v>
      </c>
      <c r="EE76">
        <v>19.01131666666667</v>
      </c>
      <c r="EF76">
        <v>18.87272083333334</v>
      </c>
      <c r="EG76">
        <v>0.00500097</v>
      </c>
      <c r="EH76">
        <v>0</v>
      </c>
      <c r="EI76">
        <v>0</v>
      </c>
      <c r="EJ76">
        <v>0</v>
      </c>
      <c r="EK76">
        <v>760.9083333333334</v>
      </c>
      <c r="EL76">
        <v>0.00500097</v>
      </c>
      <c r="EM76">
        <v>-4.366666666666666</v>
      </c>
      <c r="EN76">
        <v>-1.866666666666666</v>
      </c>
      <c r="EO76">
        <v>35.03875</v>
      </c>
      <c r="EP76">
        <v>38.27325</v>
      </c>
      <c r="EQ76">
        <v>36.67666666666667</v>
      </c>
      <c r="ER76">
        <v>38.04908333333334</v>
      </c>
      <c r="ES76">
        <v>36.906</v>
      </c>
      <c r="ET76">
        <v>0</v>
      </c>
      <c r="EU76">
        <v>0</v>
      </c>
      <c r="EV76">
        <v>0</v>
      </c>
      <c r="EW76">
        <v>1758413265.8</v>
      </c>
      <c r="EX76">
        <v>0</v>
      </c>
      <c r="EY76">
        <v>762.4999999999999</v>
      </c>
      <c r="EZ76">
        <v>7.223076888303704</v>
      </c>
      <c r="FA76">
        <v>61.11538448002212</v>
      </c>
      <c r="FB76">
        <v>-3.456</v>
      </c>
      <c r="FC76">
        <v>15</v>
      </c>
      <c r="FD76">
        <v>0</v>
      </c>
      <c r="FE76" t="s">
        <v>424</v>
      </c>
      <c r="FF76">
        <v>1747247426.5</v>
      </c>
      <c r="FG76">
        <v>1747247420.5</v>
      </c>
      <c r="FH76">
        <v>0</v>
      </c>
      <c r="FI76">
        <v>1.027</v>
      </c>
      <c r="FJ76">
        <v>0.031</v>
      </c>
      <c r="FK76">
        <v>0.02</v>
      </c>
      <c r="FL76">
        <v>0.05</v>
      </c>
      <c r="FM76">
        <v>420</v>
      </c>
      <c r="FN76">
        <v>16</v>
      </c>
      <c r="FO76">
        <v>0.01</v>
      </c>
      <c r="FP76">
        <v>0.1</v>
      </c>
      <c r="FQ76">
        <v>0.4678307</v>
      </c>
      <c r="FR76">
        <v>-0.1185199474671692</v>
      </c>
      <c r="FS76">
        <v>0.04176328025742231</v>
      </c>
      <c r="FT76">
        <v>0</v>
      </c>
      <c r="FU76">
        <v>762.2588235294118</v>
      </c>
      <c r="FV76">
        <v>-5.595110711639359</v>
      </c>
      <c r="FW76">
        <v>7.433474274683912</v>
      </c>
      <c r="FX76">
        <v>-1</v>
      </c>
      <c r="FY76">
        <v>0.2111327</v>
      </c>
      <c r="FZ76">
        <v>-0.004994341463415061</v>
      </c>
      <c r="GA76">
        <v>0.001327327092317491</v>
      </c>
      <c r="GB76">
        <v>1</v>
      </c>
      <c r="GC76">
        <v>1</v>
      </c>
      <c r="GD76">
        <v>2</v>
      </c>
      <c r="GE76" t="s">
        <v>433</v>
      </c>
      <c r="GF76">
        <v>3.13666</v>
      </c>
      <c r="GG76">
        <v>2.71535</v>
      </c>
      <c r="GH76">
        <v>0.0937103</v>
      </c>
      <c r="GI76">
        <v>0.092851</v>
      </c>
      <c r="GJ76">
        <v>0.107281</v>
      </c>
      <c r="GK76">
        <v>0.105393</v>
      </c>
      <c r="GL76">
        <v>28824.2</v>
      </c>
      <c r="GM76">
        <v>28887.8</v>
      </c>
      <c r="GN76">
        <v>29567.6</v>
      </c>
      <c r="GO76">
        <v>29429.9</v>
      </c>
      <c r="GP76">
        <v>34880.9</v>
      </c>
      <c r="GQ76">
        <v>34869</v>
      </c>
      <c r="GR76">
        <v>41616.8</v>
      </c>
      <c r="GS76">
        <v>41812.3</v>
      </c>
      <c r="GT76">
        <v>1.9209</v>
      </c>
      <c r="GU76">
        <v>1.87978</v>
      </c>
      <c r="GV76">
        <v>0.08019800000000001</v>
      </c>
      <c r="GW76">
        <v>0</v>
      </c>
      <c r="GX76">
        <v>28.7223</v>
      </c>
      <c r="GY76">
        <v>999.9</v>
      </c>
      <c r="GZ76">
        <v>60.3</v>
      </c>
      <c r="HA76">
        <v>30.3</v>
      </c>
      <c r="HB76">
        <v>28.9583</v>
      </c>
      <c r="HC76">
        <v>62.0142</v>
      </c>
      <c r="HD76">
        <v>27.7644</v>
      </c>
      <c r="HE76">
        <v>1</v>
      </c>
      <c r="HF76">
        <v>0.108674</v>
      </c>
      <c r="HG76">
        <v>-1.39935</v>
      </c>
      <c r="HH76">
        <v>20.3525</v>
      </c>
      <c r="HI76">
        <v>5.22747</v>
      </c>
      <c r="HJ76">
        <v>12.0158</v>
      </c>
      <c r="HK76">
        <v>4.99125</v>
      </c>
      <c r="HL76">
        <v>3.28903</v>
      </c>
      <c r="HM76">
        <v>9999</v>
      </c>
      <c r="HN76">
        <v>9999</v>
      </c>
      <c r="HO76">
        <v>9999</v>
      </c>
      <c r="HP76">
        <v>999.9</v>
      </c>
      <c r="HQ76">
        <v>1.86752</v>
      </c>
      <c r="HR76">
        <v>1.86663</v>
      </c>
      <c r="HS76">
        <v>1.866</v>
      </c>
      <c r="HT76">
        <v>1.86599</v>
      </c>
      <c r="HU76">
        <v>1.86782</v>
      </c>
      <c r="HV76">
        <v>1.87027</v>
      </c>
      <c r="HW76">
        <v>1.86888</v>
      </c>
      <c r="HX76">
        <v>1.87037</v>
      </c>
      <c r="HY76">
        <v>0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0.539</v>
      </c>
      <c r="IM76">
        <v>0.1818</v>
      </c>
      <c r="IN76">
        <v>0.2733293791174444</v>
      </c>
      <c r="IO76">
        <v>0.0008355358253796512</v>
      </c>
      <c r="IP76">
        <v>-4.886686190924696E-07</v>
      </c>
      <c r="IQ76">
        <v>2.414133949906871E-11</v>
      </c>
      <c r="IR76">
        <v>-0.06279029043895908</v>
      </c>
      <c r="IS76">
        <v>-0.001004982055389802</v>
      </c>
      <c r="IT76">
        <v>0.0007271071577586355</v>
      </c>
      <c r="IU76">
        <v>-1.113211564567604E-05</v>
      </c>
      <c r="IV76">
        <v>10</v>
      </c>
      <c r="IW76">
        <v>2306</v>
      </c>
      <c r="IX76">
        <v>1</v>
      </c>
      <c r="IY76">
        <v>28</v>
      </c>
      <c r="IZ76">
        <v>186097.3</v>
      </c>
      <c r="JA76">
        <v>186097.4</v>
      </c>
      <c r="JB76">
        <v>1.0376</v>
      </c>
      <c r="JC76">
        <v>2.25464</v>
      </c>
      <c r="JD76">
        <v>1.39648</v>
      </c>
      <c r="JE76">
        <v>2.34375</v>
      </c>
      <c r="JF76">
        <v>1.49536</v>
      </c>
      <c r="JG76">
        <v>2.72217</v>
      </c>
      <c r="JH76">
        <v>35.6845</v>
      </c>
      <c r="JI76">
        <v>24.1575</v>
      </c>
      <c r="JJ76">
        <v>18</v>
      </c>
      <c r="JK76">
        <v>490.1</v>
      </c>
      <c r="JL76">
        <v>454.018</v>
      </c>
      <c r="JM76">
        <v>31.3658</v>
      </c>
      <c r="JN76">
        <v>28.9841</v>
      </c>
      <c r="JO76">
        <v>30</v>
      </c>
      <c r="JP76">
        <v>28.8135</v>
      </c>
      <c r="JQ76">
        <v>28.7376</v>
      </c>
      <c r="JR76">
        <v>20.7801</v>
      </c>
      <c r="JS76">
        <v>25.09</v>
      </c>
      <c r="JT76">
        <v>95.4879</v>
      </c>
      <c r="JU76">
        <v>31.3404</v>
      </c>
      <c r="JV76">
        <v>420</v>
      </c>
      <c r="JW76">
        <v>24.2699</v>
      </c>
      <c r="JX76">
        <v>101.067</v>
      </c>
      <c r="JY76">
        <v>100.544</v>
      </c>
    </row>
    <row r="77" spans="1:285">
      <c r="A77">
        <v>61</v>
      </c>
      <c r="B77">
        <v>1758413619.5</v>
      </c>
      <c r="C77">
        <v>744.4000000953674</v>
      </c>
      <c r="D77" t="s">
        <v>549</v>
      </c>
      <c r="E77" t="s">
        <v>550</v>
      </c>
      <c r="F77">
        <v>5</v>
      </c>
      <c r="G77" t="s">
        <v>551</v>
      </c>
      <c r="H77" t="s">
        <v>420</v>
      </c>
      <c r="I77" t="s">
        <v>421</v>
      </c>
      <c r="J77">
        <v>1758413611.5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2.7</v>
      </c>
      <c r="DB77">
        <v>0.5</v>
      </c>
      <c r="DC77" t="s">
        <v>423</v>
      </c>
      <c r="DD77">
        <v>2</v>
      </c>
      <c r="DE77">
        <v>1758413611.5</v>
      </c>
      <c r="DF77">
        <v>420.0709677419355</v>
      </c>
      <c r="DG77">
        <v>419.9755161290323</v>
      </c>
      <c r="DH77">
        <v>23.82729032258065</v>
      </c>
      <c r="DI77">
        <v>23.78112258064516</v>
      </c>
      <c r="DJ77">
        <v>419.5313870967742</v>
      </c>
      <c r="DK77">
        <v>23.65435483870968</v>
      </c>
      <c r="DL77">
        <v>500.0047096774194</v>
      </c>
      <c r="DM77">
        <v>90.26194516129033</v>
      </c>
      <c r="DN77">
        <v>0.05486435161290322</v>
      </c>
      <c r="DO77">
        <v>30.10651935483871</v>
      </c>
      <c r="DP77">
        <v>29.98785483870968</v>
      </c>
      <c r="DQ77">
        <v>999.9000000000003</v>
      </c>
      <c r="DR77">
        <v>0</v>
      </c>
      <c r="DS77">
        <v>0</v>
      </c>
      <c r="DT77">
        <v>10002.60225806451</v>
      </c>
      <c r="DU77">
        <v>0</v>
      </c>
      <c r="DV77">
        <v>0.6744899999999997</v>
      </c>
      <c r="DW77">
        <v>0.09549047741935485</v>
      </c>
      <c r="DX77">
        <v>430.3244516129032</v>
      </c>
      <c r="DY77">
        <v>430.2062903225807</v>
      </c>
      <c r="DZ77">
        <v>0.04617609999999999</v>
      </c>
      <c r="EA77">
        <v>419.9755161290323</v>
      </c>
      <c r="EB77">
        <v>23.78112258064516</v>
      </c>
      <c r="EC77">
        <v>2.150698387096774</v>
      </c>
      <c r="ED77">
        <v>2.146530322580646</v>
      </c>
      <c r="EE77">
        <v>18.59970967741935</v>
      </c>
      <c r="EF77">
        <v>18.56873225806451</v>
      </c>
      <c r="EG77">
        <v>0.005000969999999999</v>
      </c>
      <c r="EH77">
        <v>0</v>
      </c>
      <c r="EI77">
        <v>0</v>
      </c>
      <c r="EJ77">
        <v>0</v>
      </c>
      <c r="EK77">
        <v>215.6806451612903</v>
      </c>
      <c r="EL77">
        <v>0.005000969999999999</v>
      </c>
      <c r="EM77">
        <v>-6.451612903225806</v>
      </c>
      <c r="EN77">
        <v>-2.458064516129032</v>
      </c>
      <c r="EO77">
        <v>35.63093548387096</v>
      </c>
      <c r="EP77">
        <v>39.23758064516127</v>
      </c>
      <c r="EQ77">
        <v>37.43516129032258</v>
      </c>
      <c r="ER77">
        <v>39.35058064516129</v>
      </c>
      <c r="ES77">
        <v>37.51787096774192</v>
      </c>
      <c r="ET77">
        <v>0</v>
      </c>
      <c r="EU77">
        <v>0</v>
      </c>
      <c r="EV77">
        <v>0</v>
      </c>
      <c r="EW77">
        <v>1758413619.2</v>
      </c>
      <c r="EX77">
        <v>0</v>
      </c>
      <c r="EY77">
        <v>214.7923076923077</v>
      </c>
      <c r="EZ77">
        <v>10.58461570714625</v>
      </c>
      <c r="FA77">
        <v>-10.98119750857384</v>
      </c>
      <c r="FB77">
        <v>-6.184615384615385</v>
      </c>
      <c r="FC77">
        <v>15</v>
      </c>
      <c r="FD77">
        <v>0</v>
      </c>
      <c r="FE77" t="s">
        <v>424</v>
      </c>
      <c r="FF77">
        <v>1747247426.5</v>
      </c>
      <c r="FG77">
        <v>1747247420.5</v>
      </c>
      <c r="FH77">
        <v>0</v>
      </c>
      <c r="FI77">
        <v>1.027</v>
      </c>
      <c r="FJ77">
        <v>0.031</v>
      </c>
      <c r="FK77">
        <v>0.02</v>
      </c>
      <c r="FL77">
        <v>0.05</v>
      </c>
      <c r="FM77">
        <v>420</v>
      </c>
      <c r="FN77">
        <v>16</v>
      </c>
      <c r="FO77">
        <v>0.01</v>
      </c>
      <c r="FP77">
        <v>0.1</v>
      </c>
      <c r="FQ77">
        <v>0.1021259707317073</v>
      </c>
      <c r="FR77">
        <v>-0.05404748989547011</v>
      </c>
      <c r="FS77">
        <v>0.02673792587932751</v>
      </c>
      <c r="FT77">
        <v>1</v>
      </c>
      <c r="FU77">
        <v>215.1882352941177</v>
      </c>
      <c r="FV77">
        <v>-0.1100074522462</v>
      </c>
      <c r="FW77">
        <v>7.005618111280922</v>
      </c>
      <c r="FX77">
        <v>-1</v>
      </c>
      <c r="FY77">
        <v>0.04618992682926829</v>
      </c>
      <c r="FZ77">
        <v>-0.0006855365853656566</v>
      </c>
      <c r="GA77">
        <v>0.0006945154798269187</v>
      </c>
      <c r="GB77">
        <v>1</v>
      </c>
      <c r="GC77">
        <v>2</v>
      </c>
      <c r="GD77">
        <v>2</v>
      </c>
      <c r="GE77" t="s">
        <v>425</v>
      </c>
      <c r="GF77">
        <v>3.13641</v>
      </c>
      <c r="GG77">
        <v>2.71515</v>
      </c>
      <c r="GH77">
        <v>0.09364690000000001</v>
      </c>
      <c r="GI77">
        <v>0.0928441</v>
      </c>
      <c r="GJ77">
        <v>0.105388</v>
      </c>
      <c r="GK77">
        <v>0.104024</v>
      </c>
      <c r="GL77">
        <v>28828.4</v>
      </c>
      <c r="GM77">
        <v>28888.3</v>
      </c>
      <c r="GN77">
        <v>29569.7</v>
      </c>
      <c r="GO77">
        <v>29430.1</v>
      </c>
      <c r="GP77">
        <v>34958.2</v>
      </c>
      <c r="GQ77">
        <v>34923.7</v>
      </c>
      <c r="GR77">
        <v>41619.8</v>
      </c>
      <c r="GS77">
        <v>41812.9</v>
      </c>
      <c r="GT77">
        <v>1.9205</v>
      </c>
      <c r="GU77">
        <v>1.87868</v>
      </c>
      <c r="GV77">
        <v>0.0883564</v>
      </c>
      <c r="GW77">
        <v>0</v>
      </c>
      <c r="GX77">
        <v>28.5534</v>
      </c>
      <c r="GY77">
        <v>999.9</v>
      </c>
      <c r="GZ77">
        <v>60.1</v>
      </c>
      <c r="HA77">
        <v>30.4</v>
      </c>
      <c r="HB77">
        <v>29.0262</v>
      </c>
      <c r="HC77">
        <v>62.0243</v>
      </c>
      <c r="HD77">
        <v>27.8926</v>
      </c>
      <c r="HE77">
        <v>1</v>
      </c>
      <c r="HF77">
        <v>0.106258</v>
      </c>
      <c r="HG77">
        <v>-1.34566</v>
      </c>
      <c r="HH77">
        <v>20.3533</v>
      </c>
      <c r="HI77">
        <v>5.22672</v>
      </c>
      <c r="HJ77">
        <v>12.0153</v>
      </c>
      <c r="HK77">
        <v>4.99125</v>
      </c>
      <c r="HL77">
        <v>3.28903</v>
      </c>
      <c r="HM77">
        <v>9999</v>
      </c>
      <c r="HN77">
        <v>9999</v>
      </c>
      <c r="HO77">
        <v>9999</v>
      </c>
      <c r="HP77">
        <v>999.9</v>
      </c>
      <c r="HQ77">
        <v>1.86752</v>
      </c>
      <c r="HR77">
        <v>1.86661</v>
      </c>
      <c r="HS77">
        <v>1.86599</v>
      </c>
      <c r="HT77">
        <v>1.86599</v>
      </c>
      <c r="HU77">
        <v>1.86783</v>
      </c>
      <c r="HV77">
        <v>1.87026</v>
      </c>
      <c r="HW77">
        <v>1.8689</v>
      </c>
      <c r="HX77">
        <v>1.87042</v>
      </c>
      <c r="HY77">
        <v>0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0.54</v>
      </c>
      <c r="IM77">
        <v>0.173</v>
      </c>
      <c r="IN77">
        <v>0.2733293791174444</v>
      </c>
      <c r="IO77">
        <v>0.0008355358253796512</v>
      </c>
      <c r="IP77">
        <v>-4.886686190924696E-07</v>
      </c>
      <c r="IQ77">
        <v>2.414133949906871E-11</v>
      </c>
      <c r="IR77">
        <v>-0.06279029043895908</v>
      </c>
      <c r="IS77">
        <v>-0.001004982055389802</v>
      </c>
      <c r="IT77">
        <v>0.0007271071577586355</v>
      </c>
      <c r="IU77">
        <v>-1.113211564567604E-05</v>
      </c>
      <c r="IV77">
        <v>10</v>
      </c>
      <c r="IW77">
        <v>2306</v>
      </c>
      <c r="IX77">
        <v>1</v>
      </c>
      <c r="IY77">
        <v>28</v>
      </c>
      <c r="IZ77">
        <v>186103.2</v>
      </c>
      <c r="JA77">
        <v>186103.3</v>
      </c>
      <c r="JB77">
        <v>1.03882</v>
      </c>
      <c r="JC77">
        <v>2.25952</v>
      </c>
      <c r="JD77">
        <v>1.39648</v>
      </c>
      <c r="JE77">
        <v>2.34497</v>
      </c>
      <c r="JF77">
        <v>1.49536</v>
      </c>
      <c r="JG77">
        <v>2.71729</v>
      </c>
      <c r="JH77">
        <v>35.7311</v>
      </c>
      <c r="JI77">
        <v>24.1575</v>
      </c>
      <c r="JJ77">
        <v>18</v>
      </c>
      <c r="JK77">
        <v>489.768</v>
      </c>
      <c r="JL77">
        <v>453.253</v>
      </c>
      <c r="JM77">
        <v>30.5347</v>
      </c>
      <c r="JN77">
        <v>28.9667</v>
      </c>
      <c r="JO77">
        <v>30</v>
      </c>
      <c r="JP77">
        <v>28.8037</v>
      </c>
      <c r="JQ77">
        <v>28.7279</v>
      </c>
      <c r="JR77">
        <v>20.8031</v>
      </c>
      <c r="JS77">
        <v>26.5463</v>
      </c>
      <c r="JT77">
        <v>95.47069999999999</v>
      </c>
      <c r="JU77">
        <v>30.5389</v>
      </c>
      <c r="JV77">
        <v>420</v>
      </c>
      <c r="JW77">
        <v>23.7969</v>
      </c>
      <c r="JX77">
        <v>101.074</v>
      </c>
      <c r="JY77">
        <v>100.545</v>
      </c>
    </row>
    <row r="78" spans="1:285">
      <c r="A78">
        <v>62</v>
      </c>
      <c r="B78">
        <v>1758413621.5</v>
      </c>
      <c r="C78">
        <v>746.4000000953674</v>
      </c>
      <c r="D78" t="s">
        <v>552</v>
      </c>
      <c r="E78" t="s">
        <v>553</v>
      </c>
      <c r="F78">
        <v>5</v>
      </c>
      <c r="G78" t="s">
        <v>551</v>
      </c>
      <c r="H78" t="s">
        <v>420</v>
      </c>
      <c r="I78" t="s">
        <v>421</v>
      </c>
      <c r="J78">
        <v>1758413613.551724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2.7</v>
      </c>
      <c r="DB78">
        <v>0.5</v>
      </c>
      <c r="DC78" t="s">
        <v>423</v>
      </c>
      <c r="DD78">
        <v>2</v>
      </c>
      <c r="DE78">
        <v>1758413613.551724</v>
      </c>
      <c r="DF78">
        <v>420.0735172413793</v>
      </c>
      <c r="DG78">
        <v>419.9800689655173</v>
      </c>
      <c r="DH78">
        <v>23.82666551724138</v>
      </c>
      <c r="DI78">
        <v>23.78076206896552</v>
      </c>
      <c r="DJ78">
        <v>419.5340344827587</v>
      </c>
      <c r="DK78">
        <v>23.65374137931034</v>
      </c>
      <c r="DL78">
        <v>500.001827586207</v>
      </c>
      <c r="DM78">
        <v>90.26194137931034</v>
      </c>
      <c r="DN78">
        <v>0.05484930689655173</v>
      </c>
      <c r="DO78">
        <v>30.10573448275861</v>
      </c>
      <c r="DP78">
        <v>29.98841034482759</v>
      </c>
      <c r="DQ78">
        <v>999.9000000000002</v>
      </c>
      <c r="DR78">
        <v>0</v>
      </c>
      <c r="DS78">
        <v>0</v>
      </c>
      <c r="DT78">
        <v>10001.70482758621</v>
      </c>
      <c r="DU78">
        <v>0</v>
      </c>
      <c r="DV78">
        <v>0.6744899999999998</v>
      </c>
      <c r="DW78">
        <v>0.09354794482758619</v>
      </c>
      <c r="DX78">
        <v>430.3268620689656</v>
      </c>
      <c r="DY78">
        <v>430.2107931034483</v>
      </c>
      <c r="DZ78">
        <v>0.04591770344827585</v>
      </c>
      <c r="EA78">
        <v>419.9800689655173</v>
      </c>
      <c r="EB78">
        <v>23.78076206896552</v>
      </c>
      <c r="EC78">
        <v>2.150642068965517</v>
      </c>
      <c r="ED78">
        <v>2.146497586206896</v>
      </c>
      <c r="EE78">
        <v>18.59929655172414</v>
      </c>
      <c r="EF78">
        <v>18.56848965517241</v>
      </c>
      <c r="EG78">
        <v>0.00500097</v>
      </c>
      <c r="EH78">
        <v>0</v>
      </c>
      <c r="EI78">
        <v>0</v>
      </c>
      <c r="EJ78">
        <v>0</v>
      </c>
      <c r="EK78">
        <v>216.9068965517241</v>
      </c>
      <c r="EL78">
        <v>0.00500097</v>
      </c>
      <c r="EM78">
        <v>-7.603448275862069</v>
      </c>
      <c r="EN78">
        <v>-2.351724137931034</v>
      </c>
      <c r="EO78">
        <v>35.61841379310345</v>
      </c>
      <c r="EP78">
        <v>39.21093103448275</v>
      </c>
      <c r="EQ78">
        <v>37.41775862068965</v>
      </c>
      <c r="ER78">
        <v>39.31224137931033</v>
      </c>
      <c r="ES78">
        <v>37.50406896551723</v>
      </c>
      <c r="ET78">
        <v>0</v>
      </c>
      <c r="EU78">
        <v>0</v>
      </c>
      <c r="EV78">
        <v>0</v>
      </c>
      <c r="EW78">
        <v>1758413621.6</v>
      </c>
      <c r="EX78">
        <v>0</v>
      </c>
      <c r="EY78">
        <v>216.0923076923077</v>
      </c>
      <c r="EZ78">
        <v>30.82393191891573</v>
      </c>
      <c r="FA78">
        <v>-35.97265020170259</v>
      </c>
      <c r="FB78">
        <v>-7.430769230769231</v>
      </c>
      <c r="FC78">
        <v>15</v>
      </c>
      <c r="FD78">
        <v>0</v>
      </c>
      <c r="FE78" t="s">
        <v>424</v>
      </c>
      <c r="FF78">
        <v>1747247426.5</v>
      </c>
      <c r="FG78">
        <v>1747247420.5</v>
      </c>
      <c r="FH78">
        <v>0</v>
      </c>
      <c r="FI78">
        <v>1.027</v>
      </c>
      <c r="FJ78">
        <v>0.031</v>
      </c>
      <c r="FK78">
        <v>0.02</v>
      </c>
      <c r="FL78">
        <v>0.05</v>
      </c>
      <c r="FM78">
        <v>420</v>
      </c>
      <c r="FN78">
        <v>16</v>
      </c>
      <c r="FO78">
        <v>0.01</v>
      </c>
      <c r="FP78">
        <v>0.1</v>
      </c>
      <c r="FQ78">
        <v>0.09931261499999999</v>
      </c>
      <c r="FR78">
        <v>-0.05217102439024385</v>
      </c>
      <c r="FS78">
        <v>0.02696238429246893</v>
      </c>
      <c r="FT78">
        <v>1</v>
      </c>
      <c r="FU78">
        <v>215.6588235294118</v>
      </c>
      <c r="FV78">
        <v>11.35828892341236</v>
      </c>
      <c r="FW78">
        <v>7.300327053393237</v>
      </c>
      <c r="FX78">
        <v>-1</v>
      </c>
      <c r="FY78">
        <v>0.046204365</v>
      </c>
      <c r="FZ78">
        <v>-0.003314805253283377</v>
      </c>
      <c r="GA78">
        <v>0.0006925623981093696</v>
      </c>
      <c r="GB78">
        <v>1</v>
      </c>
      <c r="GC78">
        <v>2</v>
      </c>
      <c r="GD78">
        <v>2</v>
      </c>
      <c r="GE78" t="s">
        <v>425</v>
      </c>
      <c r="GF78">
        <v>3.13643</v>
      </c>
      <c r="GG78">
        <v>2.71528</v>
      </c>
      <c r="GH78">
        <v>0.0936442</v>
      </c>
      <c r="GI78">
        <v>0.09285</v>
      </c>
      <c r="GJ78">
        <v>0.105382</v>
      </c>
      <c r="GK78">
        <v>0.104021</v>
      </c>
      <c r="GL78">
        <v>28828.8</v>
      </c>
      <c r="GM78">
        <v>28888.2</v>
      </c>
      <c r="GN78">
        <v>29570</v>
      </c>
      <c r="GO78">
        <v>29430.2</v>
      </c>
      <c r="GP78">
        <v>34958.8</v>
      </c>
      <c r="GQ78">
        <v>34923.8</v>
      </c>
      <c r="GR78">
        <v>41620.2</v>
      </c>
      <c r="GS78">
        <v>41813</v>
      </c>
      <c r="GT78">
        <v>1.92035</v>
      </c>
      <c r="GU78">
        <v>1.8786</v>
      </c>
      <c r="GV78">
        <v>0.0885725</v>
      </c>
      <c r="GW78">
        <v>0</v>
      </c>
      <c r="GX78">
        <v>28.5522</v>
      </c>
      <c r="GY78">
        <v>999.9</v>
      </c>
      <c r="GZ78">
        <v>60.1</v>
      </c>
      <c r="HA78">
        <v>30.4</v>
      </c>
      <c r="HB78">
        <v>29.0271</v>
      </c>
      <c r="HC78">
        <v>62.0643</v>
      </c>
      <c r="HD78">
        <v>27.9087</v>
      </c>
      <c r="HE78">
        <v>1</v>
      </c>
      <c r="HF78">
        <v>0.106364</v>
      </c>
      <c r="HG78">
        <v>-1.34214</v>
      </c>
      <c r="HH78">
        <v>20.3532</v>
      </c>
      <c r="HI78">
        <v>5.22642</v>
      </c>
      <c r="HJ78">
        <v>12.0153</v>
      </c>
      <c r="HK78">
        <v>4.99115</v>
      </c>
      <c r="HL78">
        <v>3.289</v>
      </c>
      <c r="HM78">
        <v>9999</v>
      </c>
      <c r="HN78">
        <v>9999</v>
      </c>
      <c r="HO78">
        <v>9999</v>
      </c>
      <c r="HP78">
        <v>999.9</v>
      </c>
      <c r="HQ78">
        <v>1.86752</v>
      </c>
      <c r="HR78">
        <v>1.86661</v>
      </c>
      <c r="HS78">
        <v>1.86599</v>
      </c>
      <c r="HT78">
        <v>1.866</v>
      </c>
      <c r="HU78">
        <v>1.86783</v>
      </c>
      <c r="HV78">
        <v>1.87026</v>
      </c>
      <c r="HW78">
        <v>1.8689</v>
      </c>
      <c r="HX78">
        <v>1.87041</v>
      </c>
      <c r="HY78">
        <v>0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0.539</v>
      </c>
      <c r="IM78">
        <v>0.1729</v>
      </c>
      <c r="IN78">
        <v>0.2733293791174444</v>
      </c>
      <c r="IO78">
        <v>0.0008355358253796512</v>
      </c>
      <c r="IP78">
        <v>-4.886686190924696E-07</v>
      </c>
      <c r="IQ78">
        <v>2.414133949906871E-11</v>
      </c>
      <c r="IR78">
        <v>-0.06279029043895908</v>
      </c>
      <c r="IS78">
        <v>-0.001004982055389802</v>
      </c>
      <c r="IT78">
        <v>0.0007271071577586355</v>
      </c>
      <c r="IU78">
        <v>-1.113211564567604E-05</v>
      </c>
      <c r="IV78">
        <v>10</v>
      </c>
      <c r="IW78">
        <v>2306</v>
      </c>
      <c r="IX78">
        <v>1</v>
      </c>
      <c r="IY78">
        <v>28</v>
      </c>
      <c r="IZ78">
        <v>186103.2</v>
      </c>
      <c r="JA78">
        <v>186103.4</v>
      </c>
      <c r="JB78">
        <v>1.03882</v>
      </c>
      <c r="JC78">
        <v>2.2644</v>
      </c>
      <c r="JD78">
        <v>1.39771</v>
      </c>
      <c r="JE78">
        <v>2.34497</v>
      </c>
      <c r="JF78">
        <v>1.49536</v>
      </c>
      <c r="JG78">
        <v>2.65625</v>
      </c>
      <c r="JH78">
        <v>35.7311</v>
      </c>
      <c r="JI78">
        <v>24.1575</v>
      </c>
      <c r="JJ78">
        <v>18</v>
      </c>
      <c r="JK78">
        <v>489.673</v>
      </c>
      <c r="JL78">
        <v>453.206</v>
      </c>
      <c r="JM78">
        <v>30.5383</v>
      </c>
      <c r="JN78">
        <v>28.9667</v>
      </c>
      <c r="JO78">
        <v>30.0001</v>
      </c>
      <c r="JP78">
        <v>28.8037</v>
      </c>
      <c r="JQ78">
        <v>28.7279</v>
      </c>
      <c r="JR78">
        <v>20.8015</v>
      </c>
      <c r="JS78">
        <v>26.5463</v>
      </c>
      <c r="JT78">
        <v>95.47069999999999</v>
      </c>
      <c r="JU78">
        <v>30.545</v>
      </c>
      <c r="JV78">
        <v>420</v>
      </c>
      <c r="JW78">
        <v>23.7969</v>
      </c>
      <c r="JX78">
        <v>101.075</v>
      </c>
      <c r="JY78">
        <v>100.545</v>
      </c>
    </row>
    <row r="79" spans="1:285">
      <c r="A79">
        <v>63</v>
      </c>
      <c r="B79">
        <v>1758413623.5</v>
      </c>
      <c r="C79">
        <v>748.4000000953674</v>
      </c>
      <c r="D79" t="s">
        <v>554</v>
      </c>
      <c r="E79" t="s">
        <v>555</v>
      </c>
      <c r="F79">
        <v>5</v>
      </c>
      <c r="G79" t="s">
        <v>551</v>
      </c>
      <c r="H79" t="s">
        <v>420</v>
      </c>
      <c r="I79" t="s">
        <v>421</v>
      </c>
      <c r="J79">
        <v>1758413615.410714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2.7</v>
      </c>
      <c r="DB79">
        <v>0.5</v>
      </c>
      <c r="DC79" t="s">
        <v>423</v>
      </c>
      <c r="DD79">
        <v>2</v>
      </c>
      <c r="DE79">
        <v>1758413615.410714</v>
      </c>
      <c r="DF79">
        <v>420.07675</v>
      </c>
      <c r="DG79">
        <v>419.984142857143</v>
      </c>
      <c r="DH79">
        <v>23.82638571428571</v>
      </c>
      <c r="DI79">
        <v>23.78064642857143</v>
      </c>
      <c r="DJ79">
        <v>419.53725</v>
      </c>
      <c r="DK79">
        <v>23.65347142857143</v>
      </c>
      <c r="DL79">
        <v>500.0099285714286</v>
      </c>
      <c r="DM79">
        <v>90.2616714285714</v>
      </c>
      <c r="DN79">
        <v>0.05484762857142857</v>
      </c>
      <c r="DO79">
        <v>30.10483214285714</v>
      </c>
      <c r="DP79">
        <v>29.9889</v>
      </c>
      <c r="DQ79">
        <v>999.9000000000002</v>
      </c>
      <c r="DR79">
        <v>0</v>
      </c>
      <c r="DS79">
        <v>0</v>
      </c>
      <c r="DT79">
        <v>10001.36321428572</v>
      </c>
      <c r="DU79">
        <v>0</v>
      </c>
      <c r="DV79">
        <v>0.6744899999999998</v>
      </c>
      <c r="DW79">
        <v>0.0926916857142857</v>
      </c>
      <c r="DX79">
        <v>430.3300714285715</v>
      </c>
      <c r="DY79">
        <v>430.2148928571429</v>
      </c>
      <c r="DZ79">
        <v>0.04575988214285714</v>
      </c>
      <c r="EA79">
        <v>419.984142857143</v>
      </c>
      <c r="EB79">
        <v>23.78064642857143</v>
      </c>
      <c r="EC79">
        <v>2.150611428571429</v>
      </c>
      <c r="ED79">
        <v>2.146481071428572</v>
      </c>
      <c r="EE79">
        <v>18.59906785714285</v>
      </c>
      <c r="EF79">
        <v>18.56836428571429</v>
      </c>
      <c r="EG79">
        <v>0.00500097</v>
      </c>
      <c r="EH79">
        <v>0</v>
      </c>
      <c r="EI79">
        <v>0</v>
      </c>
      <c r="EJ79">
        <v>0</v>
      </c>
      <c r="EK79">
        <v>217.2071428571429</v>
      </c>
      <c r="EL79">
        <v>0.00500097</v>
      </c>
      <c r="EM79">
        <v>-7.610714285714286</v>
      </c>
      <c r="EN79">
        <v>-2.160714285714286</v>
      </c>
      <c r="EO79">
        <v>35.60700000000001</v>
      </c>
      <c r="EP79">
        <v>39.19171428571428</v>
      </c>
      <c r="EQ79">
        <v>37.41042857142857</v>
      </c>
      <c r="ER79">
        <v>39.28099999999999</v>
      </c>
      <c r="ES79">
        <v>37.48860714285714</v>
      </c>
      <c r="ET79">
        <v>0</v>
      </c>
      <c r="EU79">
        <v>0</v>
      </c>
      <c r="EV79">
        <v>0</v>
      </c>
      <c r="EW79">
        <v>1758413623.4</v>
      </c>
      <c r="EX79">
        <v>0</v>
      </c>
      <c r="EY79">
        <v>215.812</v>
      </c>
      <c r="EZ79">
        <v>30.24615373169437</v>
      </c>
      <c r="FA79">
        <v>-17.93076960083531</v>
      </c>
      <c r="FB79">
        <v>-6.968000000000001</v>
      </c>
      <c r="FC79">
        <v>15</v>
      </c>
      <c r="FD79">
        <v>0</v>
      </c>
      <c r="FE79" t="s">
        <v>424</v>
      </c>
      <c r="FF79">
        <v>1747247426.5</v>
      </c>
      <c r="FG79">
        <v>1747247420.5</v>
      </c>
      <c r="FH79">
        <v>0</v>
      </c>
      <c r="FI79">
        <v>1.027</v>
      </c>
      <c r="FJ79">
        <v>0.031</v>
      </c>
      <c r="FK79">
        <v>0.02</v>
      </c>
      <c r="FL79">
        <v>0.05</v>
      </c>
      <c r="FM79">
        <v>420</v>
      </c>
      <c r="FN79">
        <v>16</v>
      </c>
      <c r="FO79">
        <v>0.01</v>
      </c>
      <c r="FP79">
        <v>0.1</v>
      </c>
      <c r="FQ79">
        <v>0.08937259512195121</v>
      </c>
      <c r="FR79">
        <v>-0.09869915121951217</v>
      </c>
      <c r="FS79">
        <v>0.03082461423323545</v>
      </c>
      <c r="FT79">
        <v>1</v>
      </c>
      <c r="FU79">
        <v>215.9705882352941</v>
      </c>
      <c r="FV79">
        <v>16.91367464315964</v>
      </c>
      <c r="FW79">
        <v>7.296313711157593</v>
      </c>
      <c r="FX79">
        <v>-1</v>
      </c>
      <c r="FY79">
        <v>0.04600784390243903</v>
      </c>
      <c r="FZ79">
        <v>-0.004287556097560881</v>
      </c>
      <c r="GA79">
        <v>0.0008033426402132354</v>
      </c>
      <c r="GB79">
        <v>1</v>
      </c>
      <c r="GC79">
        <v>2</v>
      </c>
      <c r="GD79">
        <v>2</v>
      </c>
      <c r="GE79" t="s">
        <v>425</v>
      </c>
      <c r="GF79">
        <v>3.13651</v>
      </c>
      <c r="GG79">
        <v>2.71539</v>
      </c>
      <c r="GH79">
        <v>0.0936457</v>
      </c>
      <c r="GI79">
        <v>0.0928456</v>
      </c>
      <c r="GJ79">
        <v>0.105386</v>
      </c>
      <c r="GK79">
        <v>0.104015</v>
      </c>
      <c r="GL79">
        <v>28828.8</v>
      </c>
      <c r="GM79">
        <v>28888.4</v>
      </c>
      <c r="GN79">
        <v>29570.1</v>
      </c>
      <c r="GO79">
        <v>29430.2</v>
      </c>
      <c r="GP79">
        <v>34958.9</v>
      </c>
      <c r="GQ79">
        <v>34923.9</v>
      </c>
      <c r="GR79">
        <v>41620.5</v>
      </c>
      <c r="GS79">
        <v>41812.9</v>
      </c>
      <c r="GT79">
        <v>1.92065</v>
      </c>
      <c r="GU79">
        <v>1.8785</v>
      </c>
      <c r="GV79">
        <v>0.0882298</v>
      </c>
      <c r="GW79">
        <v>0</v>
      </c>
      <c r="GX79">
        <v>28.551</v>
      </c>
      <c r="GY79">
        <v>999.9</v>
      </c>
      <c r="GZ79">
        <v>60.1</v>
      </c>
      <c r="HA79">
        <v>30.4</v>
      </c>
      <c r="HB79">
        <v>29.0279</v>
      </c>
      <c r="HC79">
        <v>62.1643</v>
      </c>
      <c r="HD79">
        <v>27.9447</v>
      </c>
      <c r="HE79">
        <v>1</v>
      </c>
      <c r="HF79">
        <v>0.106303</v>
      </c>
      <c r="HG79">
        <v>-1.34795</v>
      </c>
      <c r="HH79">
        <v>20.3531</v>
      </c>
      <c r="HI79">
        <v>5.22657</v>
      </c>
      <c r="HJ79">
        <v>12.0156</v>
      </c>
      <c r="HK79">
        <v>4.991</v>
      </c>
      <c r="HL79">
        <v>3.28903</v>
      </c>
      <c r="HM79">
        <v>9999</v>
      </c>
      <c r="HN79">
        <v>9999</v>
      </c>
      <c r="HO79">
        <v>9999</v>
      </c>
      <c r="HP79">
        <v>999.9</v>
      </c>
      <c r="HQ79">
        <v>1.86752</v>
      </c>
      <c r="HR79">
        <v>1.86661</v>
      </c>
      <c r="HS79">
        <v>1.86599</v>
      </c>
      <c r="HT79">
        <v>1.86598</v>
      </c>
      <c r="HU79">
        <v>1.86783</v>
      </c>
      <c r="HV79">
        <v>1.87027</v>
      </c>
      <c r="HW79">
        <v>1.8689</v>
      </c>
      <c r="HX79">
        <v>1.8704</v>
      </c>
      <c r="HY79">
        <v>0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0.539</v>
      </c>
      <c r="IM79">
        <v>0.1729</v>
      </c>
      <c r="IN79">
        <v>0.2733293791174444</v>
      </c>
      <c r="IO79">
        <v>0.0008355358253796512</v>
      </c>
      <c r="IP79">
        <v>-4.886686190924696E-07</v>
      </c>
      <c r="IQ79">
        <v>2.414133949906871E-11</v>
      </c>
      <c r="IR79">
        <v>-0.06279029043895908</v>
      </c>
      <c r="IS79">
        <v>-0.001004982055389802</v>
      </c>
      <c r="IT79">
        <v>0.0007271071577586355</v>
      </c>
      <c r="IU79">
        <v>-1.113211564567604E-05</v>
      </c>
      <c r="IV79">
        <v>10</v>
      </c>
      <c r="IW79">
        <v>2306</v>
      </c>
      <c r="IX79">
        <v>1</v>
      </c>
      <c r="IY79">
        <v>28</v>
      </c>
      <c r="IZ79">
        <v>186103.3</v>
      </c>
      <c r="JA79">
        <v>186103.4</v>
      </c>
      <c r="JB79">
        <v>1.03882</v>
      </c>
      <c r="JC79">
        <v>2.26074</v>
      </c>
      <c r="JD79">
        <v>1.39648</v>
      </c>
      <c r="JE79">
        <v>2.34253</v>
      </c>
      <c r="JF79">
        <v>1.49536</v>
      </c>
      <c r="JG79">
        <v>2.71118</v>
      </c>
      <c r="JH79">
        <v>35.7311</v>
      </c>
      <c r="JI79">
        <v>24.1575</v>
      </c>
      <c r="JJ79">
        <v>18</v>
      </c>
      <c r="JK79">
        <v>489.863</v>
      </c>
      <c r="JL79">
        <v>453.143</v>
      </c>
      <c r="JM79">
        <v>30.5407</v>
      </c>
      <c r="JN79">
        <v>28.9667</v>
      </c>
      <c r="JO79">
        <v>30.0001</v>
      </c>
      <c r="JP79">
        <v>28.8037</v>
      </c>
      <c r="JQ79">
        <v>28.7279</v>
      </c>
      <c r="JR79">
        <v>20.8029</v>
      </c>
      <c r="JS79">
        <v>26.5463</v>
      </c>
      <c r="JT79">
        <v>95.47069999999999</v>
      </c>
      <c r="JU79">
        <v>30.545</v>
      </c>
      <c r="JV79">
        <v>420</v>
      </c>
      <c r="JW79">
        <v>23.7969</v>
      </c>
      <c r="JX79">
        <v>101.076</v>
      </c>
      <c r="JY79">
        <v>100.545</v>
      </c>
    </row>
    <row r="80" spans="1:285">
      <c r="A80">
        <v>64</v>
      </c>
      <c r="B80">
        <v>1758413625.5</v>
      </c>
      <c r="C80">
        <v>750.4000000953674</v>
      </c>
      <c r="D80" t="s">
        <v>556</v>
      </c>
      <c r="E80" t="s">
        <v>557</v>
      </c>
      <c r="F80">
        <v>5</v>
      </c>
      <c r="G80" t="s">
        <v>551</v>
      </c>
      <c r="H80" t="s">
        <v>420</v>
      </c>
      <c r="I80" t="s">
        <v>421</v>
      </c>
      <c r="J80">
        <v>1758413617.333333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2.7</v>
      </c>
      <c r="DB80">
        <v>0.5</v>
      </c>
      <c r="DC80" t="s">
        <v>423</v>
      </c>
      <c r="DD80">
        <v>2</v>
      </c>
      <c r="DE80">
        <v>1758413617.333333</v>
      </c>
      <c r="DF80">
        <v>420.0795555555555</v>
      </c>
      <c r="DG80">
        <v>419.9842962962962</v>
      </c>
      <c r="DH80">
        <v>23.82633703703703</v>
      </c>
      <c r="DI80">
        <v>23.78028518518519</v>
      </c>
      <c r="DJ80">
        <v>419.5400370370371</v>
      </c>
      <c r="DK80">
        <v>23.65341481481481</v>
      </c>
      <c r="DL80">
        <v>500.0102962962963</v>
      </c>
      <c r="DM80">
        <v>90.26144444444445</v>
      </c>
      <c r="DN80">
        <v>0.05487646666666667</v>
      </c>
      <c r="DO80">
        <v>30.10384444444444</v>
      </c>
      <c r="DP80">
        <v>29.98883703703704</v>
      </c>
      <c r="DQ80">
        <v>999.9000000000001</v>
      </c>
      <c r="DR80">
        <v>0</v>
      </c>
      <c r="DS80">
        <v>0</v>
      </c>
      <c r="DT80">
        <v>10001.06185185185</v>
      </c>
      <c r="DU80">
        <v>0</v>
      </c>
      <c r="DV80">
        <v>0.6744899999999999</v>
      </c>
      <c r="DW80">
        <v>0.09534255185185184</v>
      </c>
      <c r="DX80">
        <v>430.3328888888889</v>
      </c>
      <c r="DY80">
        <v>430.2148518518518</v>
      </c>
      <c r="DZ80">
        <v>0.04606564814814815</v>
      </c>
      <c r="EA80">
        <v>419.9842962962962</v>
      </c>
      <c r="EB80">
        <v>23.78028518518519</v>
      </c>
      <c r="EC80">
        <v>2.150601111111111</v>
      </c>
      <c r="ED80">
        <v>2.146442962962963</v>
      </c>
      <c r="EE80">
        <v>18.59899259259259</v>
      </c>
      <c r="EF80">
        <v>18.56808148148148</v>
      </c>
      <c r="EG80">
        <v>0.00500097</v>
      </c>
      <c r="EH80">
        <v>0</v>
      </c>
      <c r="EI80">
        <v>0</v>
      </c>
      <c r="EJ80">
        <v>0</v>
      </c>
      <c r="EK80">
        <v>217.1333333333334</v>
      </c>
      <c r="EL80">
        <v>0.00500097</v>
      </c>
      <c r="EM80">
        <v>-7.874074074074074</v>
      </c>
      <c r="EN80">
        <v>-2.233333333333333</v>
      </c>
      <c r="EO80">
        <v>35.59933333333333</v>
      </c>
      <c r="EP80">
        <v>39.17566666666666</v>
      </c>
      <c r="EQ80">
        <v>37.39788888888889</v>
      </c>
      <c r="ER80">
        <v>39.24974074074074</v>
      </c>
      <c r="ES80">
        <v>37.4765925925926</v>
      </c>
      <c r="ET80">
        <v>0</v>
      </c>
      <c r="EU80">
        <v>0</v>
      </c>
      <c r="EV80">
        <v>0</v>
      </c>
      <c r="EW80">
        <v>1758413625.2</v>
      </c>
      <c r="EX80">
        <v>0</v>
      </c>
      <c r="EY80">
        <v>216.2269230769231</v>
      </c>
      <c r="EZ80">
        <v>23.38803412239142</v>
      </c>
      <c r="FA80">
        <v>-13.03247901255038</v>
      </c>
      <c r="FB80">
        <v>-7.415384615384615</v>
      </c>
      <c r="FC80">
        <v>15</v>
      </c>
      <c r="FD80">
        <v>0</v>
      </c>
      <c r="FE80" t="s">
        <v>424</v>
      </c>
      <c r="FF80">
        <v>1747247426.5</v>
      </c>
      <c r="FG80">
        <v>1747247420.5</v>
      </c>
      <c r="FH80">
        <v>0</v>
      </c>
      <c r="FI80">
        <v>1.027</v>
      </c>
      <c r="FJ80">
        <v>0.031</v>
      </c>
      <c r="FK80">
        <v>0.02</v>
      </c>
      <c r="FL80">
        <v>0.05</v>
      </c>
      <c r="FM80">
        <v>420</v>
      </c>
      <c r="FN80">
        <v>16</v>
      </c>
      <c r="FO80">
        <v>0.01</v>
      </c>
      <c r="FP80">
        <v>0.1</v>
      </c>
      <c r="FQ80">
        <v>0.086425025</v>
      </c>
      <c r="FR80">
        <v>-0.05276372082551622</v>
      </c>
      <c r="FS80">
        <v>0.03008054756014882</v>
      </c>
      <c r="FT80">
        <v>1</v>
      </c>
      <c r="FU80">
        <v>216.2264705882353</v>
      </c>
      <c r="FV80">
        <v>15.51260514050673</v>
      </c>
      <c r="FW80">
        <v>7.287229313852031</v>
      </c>
      <c r="FX80">
        <v>-1</v>
      </c>
      <c r="FY80">
        <v>0.046058075</v>
      </c>
      <c r="FZ80">
        <v>-0.000557979737335847</v>
      </c>
      <c r="GA80">
        <v>0.0009187132342983859</v>
      </c>
      <c r="GB80">
        <v>1</v>
      </c>
      <c r="GC80">
        <v>2</v>
      </c>
      <c r="GD80">
        <v>2</v>
      </c>
      <c r="GE80" t="s">
        <v>425</v>
      </c>
      <c r="GF80">
        <v>3.13651</v>
      </c>
      <c r="GG80">
        <v>2.7154</v>
      </c>
      <c r="GH80">
        <v>0.09365130000000001</v>
      </c>
      <c r="GI80">
        <v>0.0928393</v>
      </c>
      <c r="GJ80">
        <v>0.105387</v>
      </c>
      <c r="GK80">
        <v>0.104016</v>
      </c>
      <c r="GL80">
        <v>28828.6</v>
      </c>
      <c r="GM80">
        <v>28888.7</v>
      </c>
      <c r="GN80">
        <v>29570</v>
      </c>
      <c r="GO80">
        <v>29430.3</v>
      </c>
      <c r="GP80">
        <v>34958.8</v>
      </c>
      <c r="GQ80">
        <v>34924.1</v>
      </c>
      <c r="GR80">
        <v>41620.4</v>
      </c>
      <c r="GS80">
        <v>41813</v>
      </c>
      <c r="GT80">
        <v>1.92083</v>
      </c>
      <c r="GU80">
        <v>1.87835</v>
      </c>
      <c r="GV80">
        <v>0.08788700000000001</v>
      </c>
      <c r="GW80">
        <v>0</v>
      </c>
      <c r="GX80">
        <v>28.5504</v>
      </c>
      <c r="GY80">
        <v>999.9</v>
      </c>
      <c r="GZ80">
        <v>60.1</v>
      </c>
      <c r="HA80">
        <v>30.4</v>
      </c>
      <c r="HB80">
        <v>29.0295</v>
      </c>
      <c r="HC80">
        <v>62.0543</v>
      </c>
      <c r="HD80">
        <v>28.0449</v>
      </c>
      <c r="HE80">
        <v>1</v>
      </c>
      <c r="HF80">
        <v>0.106364</v>
      </c>
      <c r="HG80">
        <v>-1.34677</v>
      </c>
      <c r="HH80">
        <v>20.3531</v>
      </c>
      <c r="HI80">
        <v>5.22627</v>
      </c>
      <c r="HJ80">
        <v>12.0158</v>
      </c>
      <c r="HK80">
        <v>4.991</v>
      </c>
      <c r="HL80">
        <v>3.28903</v>
      </c>
      <c r="HM80">
        <v>9999</v>
      </c>
      <c r="HN80">
        <v>9999</v>
      </c>
      <c r="HO80">
        <v>9999</v>
      </c>
      <c r="HP80">
        <v>999.9</v>
      </c>
      <c r="HQ80">
        <v>1.86752</v>
      </c>
      <c r="HR80">
        <v>1.86661</v>
      </c>
      <c r="HS80">
        <v>1.866</v>
      </c>
      <c r="HT80">
        <v>1.86597</v>
      </c>
      <c r="HU80">
        <v>1.86782</v>
      </c>
      <c r="HV80">
        <v>1.87027</v>
      </c>
      <c r="HW80">
        <v>1.8689</v>
      </c>
      <c r="HX80">
        <v>1.8704</v>
      </c>
      <c r="HY80">
        <v>0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0.539</v>
      </c>
      <c r="IM80">
        <v>0.1729</v>
      </c>
      <c r="IN80">
        <v>0.2733293791174444</v>
      </c>
      <c r="IO80">
        <v>0.0008355358253796512</v>
      </c>
      <c r="IP80">
        <v>-4.886686190924696E-07</v>
      </c>
      <c r="IQ80">
        <v>2.414133949906871E-11</v>
      </c>
      <c r="IR80">
        <v>-0.06279029043895908</v>
      </c>
      <c r="IS80">
        <v>-0.001004982055389802</v>
      </c>
      <c r="IT80">
        <v>0.0007271071577586355</v>
      </c>
      <c r="IU80">
        <v>-1.113211564567604E-05</v>
      </c>
      <c r="IV80">
        <v>10</v>
      </c>
      <c r="IW80">
        <v>2306</v>
      </c>
      <c r="IX80">
        <v>1</v>
      </c>
      <c r="IY80">
        <v>28</v>
      </c>
      <c r="IZ80">
        <v>186103.3</v>
      </c>
      <c r="JA80">
        <v>186103.4</v>
      </c>
      <c r="JB80">
        <v>1.03882</v>
      </c>
      <c r="JC80">
        <v>2.27783</v>
      </c>
      <c r="JD80">
        <v>1.39648</v>
      </c>
      <c r="JE80">
        <v>2.34253</v>
      </c>
      <c r="JF80">
        <v>1.49536</v>
      </c>
      <c r="JG80">
        <v>2.5293</v>
      </c>
      <c r="JH80">
        <v>35.7311</v>
      </c>
      <c r="JI80">
        <v>24.1488</v>
      </c>
      <c r="JJ80">
        <v>18</v>
      </c>
      <c r="JK80">
        <v>489.966</v>
      </c>
      <c r="JL80">
        <v>453.049</v>
      </c>
      <c r="JM80">
        <v>30.544</v>
      </c>
      <c r="JN80">
        <v>28.9667</v>
      </c>
      <c r="JO80">
        <v>30.0001</v>
      </c>
      <c r="JP80">
        <v>28.8027</v>
      </c>
      <c r="JQ80">
        <v>28.7279</v>
      </c>
      <c r="JR80">
        <v>20.803</v>
      </c>
      <c r="JS80">
        <v>26.5463</v>
      </c>
      <c r="JT80">
        <v>95.47069999999999</v>
      </c>
      <c r="JU80">
        <v>30.545</v>
      </c>
      <c r="JV80">
        <v>420</v>
      </c>
      <c r="JW80">
        <v>23.7969</v>
      </c>
      <c r="JX80">
        <v>101.075</v>
      </c>
      <c r="JY80">
        <v>100.545</v>
      </c>
    </row>
    <row r="81" spans="1:285">
      <c r="A81">
        <v>65</v>
      </c>
      <c r="B81">
        <v>1758413627.5</v>
      </c>
      <c r="C81">
        <v>752.4000000953674</v>
      </c>
      <c r="D81" t="s">
        <v>558</v>
      </c>
      <c r="E81" t="s">
        <v>559</v>
      </c>
      <c r="F81">
        <v>5</v>
      </c>
      <c r="G81" t="s">
        <v>551</v>
      </c>
      <c r="H81" t="s">
        <v>420</v>
      </c>
      <c r="I81" t="s">
        <v>421</v>
      </c>
      <c r="J81">
        <v>1758413619.326923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2.7</v>
      </c>
      <c r="DB81">
        <v>0.5</v>
      </c>
      <c r="DC81" t="s">
        <v>423</v>
      </c>
      <c r="DD81">
        <v>2</v>
      </c>
      <c r="DE81">
        <v>1758413619.326923</v>
      </c>
      <c r="DF81">
        <v>420.0800769230769</v>
      </c>
      <c r="DG81">
        <v>419.9859999999999</v>
      </c>
      <c r="DH81">
        <v>23.82607692307693</v>
      </c>
      <c r="DI81">
        <v>23.77973076923077</v>
      </c>
      <c r="DJ81">
        <v>419.5405769230769</v>
      </c>
      <c r="DK81">
        <v>23.65316153846154</v>
      </c>
      <c r="DL81">
        <v>500.0095769230769</v>
      </c>
      <c r="DM81">
        <v>90.26138846153847</v>
      </c>
      <c r="DN81">
        <v>0.0549034</v>
      </c>
      <c r="DO81">
        <v>30.10304230769231</v>
      </c>
      <c r="DP81">
        <v>29.98879615384616</v>
      </c>
      <c r="DQ81">
        <v>999.9000000000001</v>
      </c>
      <c r="DR81">
        <v>0</v>
      </c>
      <c r="DS81">
        <v>0</v>
      </c>
      <c r="DT81">
        <v>10000.49884615385</v>
      </c>
      <c r="DU81">
        <v>0</v>
      </c>
      <c r="DV81">
        <v>0.6744899999999999</v>
      </c>
      <c r="DW81">
        <v>0.09418311153846154</v>
      </c>
      <c r="DX81">
        <v>430.3333076923076</v>
      </c>
      <c r="DY81">
        <v>430.2163461538461</v>
      </c>
      <c r="DZ81">
        <v>0.04635708076923076</v>
      </c>
      <c r="EA81">
        <v>419.9859999999999</v>
      </c>
      <c r="EB81">
        <v>23.77973076923077</v>
      </c>
      <c r="EC81">
        <v>2.150576153846154</v>
      </c>
      <c r="ED81">
        <v>2.146391538461538</v>
      </c>
      <c r="EE81">
        <v>18.59881153846154</v>
      </c>
      <c r="EF81">
        <v>18.5677</v>
      </c>
      <c r="EG81">
        <v>0.00500097</v>
      </c>
      <c r="EH81">
        <v>0</v>
      </c>
      <c r="EI81">
        <v>0</v>
      </c>
      <c r="EJ81">
        <v>0</v>
      </c>
      <c r="EK81">
        <v>218.0807692307692</v>
      </c>
      <c r="EL81">
        <v>0.00500097</v>
      </c>
      <c r="EM81">
        <v>-7.111538461538462</v>
      </c>
      <c r="EN81">
        <v>-2.253846153846154</v>
      </c>
      <c r="EO81">
        <v>35.59107692307692</v>
      </c>
      <c r="EP81">
        <v>39.15111538461538</v>
      </c>
      <c r="EQ81">
        <v>37.38438461538461</v>
      </c>
      <c r="ER81">
        <v>39.21607692307692</v>
      </c>
      <c r="ES81">
        <v>37.46365384615385</v>
      </c>
      <c r="ET81">
        <v>0</v>
      </c>
      <c r="EU81">
        <v>0</v>
      </c>
      <c r="EV81">
        <v>0</v>
      </c>
      <c r="EW81">
        <v>1758413627.6</v>
      </c>
      <c r="EX81">
        <v>0</v>
      </c>
      <c r="EY81">
        <v>217.1653846153846</v>
      </c>
      <c r="EZ81">
        <v>-8.605128365809184</v>
      </c>
      <c r="FA81">
        <v>7.770939987060576</v>
      </c>
      <c r="FB81">
        <v>-6.61923076923077</v>
      </c>
      <c r="FC81">
        <v>15</v>
      </c>
      <c r="FD81">
        <v>0</v>
      </c>
      <c r="FE81" t="s">
        <v>424</v>
      </c>
      <c r="FF81">
        <v>1747247426.5</v>
      </c>
      <c r="FG81">
        <v>1747247420.5</v>
      </c>
      <c r="FH81">
        <v>0</v>
      </c>
      <c r="FI81">
        <v>1.027</v>
      </c>
      <c r="FJ81">
        <v>0.031</v>
      </c>
      <c r="FK81">
        <v>0.02</v>
      </c>
      <c r="FL81">
        <v>0.05</v>
      </c>
      <c r="FM81">
        <v>420</v>
      </c>
      <c r="FN81">
        <v>16</v>
      </c>
      <c r="FO81">
        <v>0.01</v>
      </c>
      <c r="FP81">
        <v>0.1</v>
      </c>
      <c r="FQ81">
        <v>0.09305178780487805</v>
      </c>
      <c r="FR81">
        <v>0.02343268432055752</v>
      </c>
      <c r="FS81">
        <v>0.03259925913640575</v>
      </c>
      <c r="FT81">
        <v>1</v>
      </c>
      <c r="FU81">
        <v>215.964705882353</v>
      </c>
      <c r="FV81">
        <v>9.796791438436845</v>
      </c>
      <c r="FW81">
        <v>7.610166665599426</v>
      </c>
      <c r="FX81">
        <v>-1</v>
      </c>
      <c r="FY81">
        <v>0.04615280731707316</v>
      </c>
      <c r="FZ81">
        <v>0.003765344947735194</v>
      </c>
      <c r="GA81">
        <v>0.001024196742578025</v>
      </c>
      <c r="GB81">
        <v>1</v>
      </c>
      <c r="GC81">
        <v>2</v>
      </c>
      <c r="GD81">
        <v>2</v>
      </c>
      <c r="GE81" t="s">
        <v>425</v>
      </c>
      <c r="GF81">
        <v>3.13654</v>
      </c>
      <c r="GG81">
        <v>2.71513</v>
      </c>
      <c r="GH81">
        <v>0.09365030000000001</v>
      </c>
      <c r="GI81">
        <v>0.0928445</v>
      </c>
      <c r="GJ81">
        <v>0.105382</v>
      </c>
      <c r="GK81">
        <v>0.104015</v>
      </c>
      <c r="GL81">
        <v>28828.5</v>
      </c>
      <c r="GM81">
        <v>28888.4</v>
      </c>
      <c r="GN81">
        <v>29569.9</v>
      </c>
      <c r="GO81">
        <v>29430.2</v>
      </c>
      <c r="GP81">
        <v>34958.6</v>
      </c>
      <c r="GQ81">
        <v>34924.1</v>
      </c>
      <c r="GR81">
        <v>41619.9</v>
      </c>
      <c r="GS81">
        <v>41813</v>
      </c>
      <c r="GT81">
        <v>1.92073</v>
      </c>
      <c r="GU81">
        <v>1.87838</v>
      </c>
      <c r="GV81">
        <v>0.088051</v>
      </c>
      <c r="GW81">
        <v>0</v>
      </c>
      <c r="GX81">
        <v>28.5492</v>
      </c>
      <c r="GY81">
        <v>999.9</v>
      </c>
      <c r="GZ81">
        <v>60.1</v>
      </c>
      <c r="HA81">
        <v>30.4</v>
      </c>
      <c r="HB81">
        <v>29.0254</v>
      </c>
      <c r="HC81">
        <v>62.0343</v>
      </c>
      <c r="HD81">
        <v>27.8446</v>
      </c>
      <c r="HE81">
        <v>1</v>
      </c>
      <c r="HF81">
        <v>0.106496</v>
      </c>
      <c r="HG81">
        <v>-1.34813</v>
      </c>
      <c r="HH81">
        <v>20.3531</v>
      </c>
      <c r="HI81">
        <v>5.22553</v>
      </c>
      <c r="HJ81">
        <v>12.0153</v>
      </c>
      <c r="HK81">
        <v>4.99095</v>
      </c>
      <c r="HL81">
        <v>3.28903</v>
      </c>
      <c r="HM81">
        <v>9999</v>
      </c>
      <c r="HN81">
        <v>9999</v>
      </c>
      <c r="HO81">
        <v>9999</v>
      </c>
      <c r="HP81">
        <v>999.9</v>
      </c>
      <c r="HQ81">
        <v>1.86752</v>
      </c>
      <c r="HR81">
        <v>1.86661</v>
      </c>
      <c r="HS81">
        <v>1.866</v>
      </c>
      <c r="HT81">
        <v>1.86596</v>
      </c>
      <c r="HU81">
        <v>1.86781</v>
      </c>
      <c r="HV81">
        <v>1.87026</v>
      </c>
      <c r="HW81">
        <v>1.86889</v>
      </c>
      <c r="HX81">
        <v>1.8704</v>
      </c>
      <c r="HY81">
        <v>0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0.54</v>
      </c>
      <c r="IM81">
        <v>0.1729</v>
      </c>
      <c r="IN81">
        <v>0.2733293791174444</v>
      </c>
      <c r="IO81">
        <v>0.0008355358253796512</v>
      </c>
      <c r="IP81">
        <v>-4.886686190924696E-07</v>
      </c>
      <c r="IQ81">
        <v>2.414133949906871E-11</v>
      </c>
      <c r="IR81">
        <v>-0.06279029043895908</v>
      </c>
      <c r="IS81">
        <v>-0.001004982055389802</v>
      </c>
      <c r="IT81">
        <v>0.0007271071577586355</v>
      </c>
      <c r="IU81">
        <v>-1.113211564567604E-05</v>
      </c>
      <c r="IV81">
        <v>10</v>
      </c>
      <c r="IW81">
        <v>2306</v>
      </c>
      <c r="IX81">
        <v>1</v>
      </c>
      <c r="IY81">
        <v>28</v>
      </c>
      <c r="IZ81">
        <v>186103.4</v>
      </c>
      <c r="JA81">
        <v>186103.5</v>
      </c>
      <c r="JB81">
        <v>1.03882</v>
      </c>
      <c r="JC81">
        <v>2.25586</v>
      </c>
      <c r="JD81">
        <v>1.39648</v>
      </c>
      <c r="JE81">
        <v>2.34253</v>
      </c>
      <c r="JF81">
        <v>1.49536</v>
      </c>
      <c r="JG81">
        <v>2.677</v>
      </c>
      <c r="JH81">
        <v>35.7311</v>
      </c>
      <c r="JI81">
        <v>24.1575</v>
      </c>
      <c r="JJ81">
        <v>18</v>
      </c>
      <c r="JK81">
        <v>489.893</v>
      </c>
      <c r="JL81">
        <v>453.063</v>
      </c>
      <c r="JM81">
        <v>30.5469</v>
      </c>
      <c r="JN81">
        <v>28.9663</v>
      </c>
      <c r="JO81">
        <v>30.0001</v>
      </c>
      <c r="JP81">
        <v>28.8015</v>
      </c>
      <c r="JQ81">
        <v>28.7276</v>
      </c>
      <c r="JR81">
        <v>20.802</v>
      </c>
      <c r="JS81">
        <v>26.5463</v>
      </c>
      <c r="JT81">
        <v>95.47069999999999</v>
      </c>
      <c r="JU81">
        <v>30.5532</v>
      </c>
      <c r="JV81">
        <v>420</v>
      </c>
      <c r="JW81">
        <v>23.7969</v>
      </c>
      <c r="JX81">
        <v>101.075</v>
      </c>
      <c r="JY81">
        <v>100.545</v>
      </c>
    </row>
    <row r="82" spans="1:285">
      <c r="A82">
        <v>66</v>
      </c>
      <c r="B82">
        <v>1758413629.5</v>
      </c>
      <c r="C82">
        <v>754.4000000953674</v>
      </c>
      <c r="D82" t="s">
        <v>560</v>
      </c>
      <c r="E82" t="s">
        <v>561</v>
      </c>
      <c r="F82">
        <v>5</v>
      </c>
      <c r="G82" t="s">
        <v>551</v>
      </c>
      <c r="H82" t="s">
        <v>420</v>
      </c>
      <c r="I82" t="s">
        <v>421</v>
      </c>
      <c r="J82">
        <v>1758413621.4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2.7</v>
      </c>
      <c r="DB82">
        <v>0.5</v>
      </c>
      <c r="DC82" t="s">
        <v>423</v>
      </c>
      <c r="DD82">
        <v>2</v>
      </c>
      <c r="DE82">
        <v>1758413621.4</v>
      </c>
      <c r="DF82">
        <v>420.08456</v>
      </c>
      <c r="DG82">
        <v>419.9923200000001</v>
      </c>
      <c r="DH82">
        <v>23.825784</v>
      </c>
      <c r="DI82">
        <v>23.77931600000001</v>
      </c>
      <c r="DJ82">
        <v>419.54508</v>
      </c>
      <c r="DK82">
        <v>23.652864</v>
      </c>
      <c r="DL82">
        <v>500.0166</v>
      </c>
      <c r="DM82">
        <v>90.26135599999999</v>
      </c>
      <c r="DN82">
        <v>0.054890888</v>
      </c>
      <c r="DO82">
        <v>30.10238</v>
      </c>
      <c r="DP82">
        <v>29.98912</v>
      </c>
      <c r="DQ82">
        <v>999.9</v>
      </c>
      <c r="DR82">
        <v>0</v>
      </c>
      <c r="DS82">
        <v>0</v>
      </c>
      <c r="DT82">
        <v>9999.940399999999</v>
      </c>
      <c r="DU82">
        <v>0</v>
      </c>
      <c r="DV82">
        <v>0.67449</v>
      </c>
      <c r="DW82">
        <v>0.09230711600000001</v>
      </c>
      <c r="DX82">
        <v>430.3378000000001</v>
      </c>
      <c r="DY82">
        <v>430.22272</v>
      </c>
      <c r="DZ82">
        <v>0.046467588</v>
      </c>
      <c r="EA82">
        <v>419.9923200000001</v>
      </c>
      <c r="EB82">
        <v>23.77931600000001</v>
      </c>
      <c r="EC82">
        <v>2.1505484</v>
      </c>
      <c r="ED82">
        <v>2.1463532</v>
      </c>
      <c r="EE82">
        <v>18.598604</v>
      </c>
      <c r="EF82">
        <v>18.56742</v>
      </c>
      <c r="EG82">
        <v>0.00500097</v>
      </c>
      <c r="EH82">
        <v>0</v>
      </c>
      <c r="EI82">
        <v>0</v>
      </c>
      <c r="EJ82">
        <v>0</v>
      </c>
      <c r="EK82">
        <v>218.036</v>
      </c>
      <c r="EL82">
        <v>0.00500097</v>
      </c>
      <c r="EM82">
        <v>-8.076000000000001</v>
      </c>
      <c r="EN82">
        <v>-2.268</v>
      </c>
      <c r="EO82">
        <v>35.58216</v>
      </c>
      <c r="EP82">
        <v>39.13468</v>
      </c>
      <c r="EQ82">
        <v>37.36727999999999</v>
      </c>
      <c r="ER82">
        <v>39.18224</v>
      </c>
      <c r="ES82">
        <v>37.45464</v>
      </c>
      <c r="ET82">
        <v>0</v>
      </c>
      <c r="EU82">
        <v>0</v>
      </c>
      <c r="EV82">
        <v>0</v>
      </c>
      <c r="EW82">
        <v>1758413629.4</v>
      </c>
      <c r="EX82">
        <v>0</v>
      </c>
      <c r="EY82">
        <v>217.696</v>
      </c>
      <c r="EZ82">
        <v>-9.030769446473883</v>
      </c>
      <c r="FA82">
        <v>22.21538446067116</v>
      </c>
      <c r="FB82">
        <v>-7.644</v>
      </c>
      <c r="FC82">
        <v>15</v>
      </c>
      <c r="FD82">
        <v>0</v>
      </c>
      <c r="FE82" t="s">
        <v>424</v>
      </c>
      <c r="FF82">
        <v>1747247426.5</v>
      </c>
      <c r="FG82">
        <v>1747247420.5</v>
      </c>
      <c r="FH82">
        <v>0</v>
      </c>
      <c r="FI82">
        <v>1.027</v>
      </c>
      <c r="FJ82">
        <v>0.031</v>
      </c>
      <c r="FK82">
        <v>0.02</v>
      </c>
      <c r="FL82">
        <v>0.05</v>
      </c>
      <c r="FM82">
        <v>420</v>
      </c>
      <c r="FN82">
        <v>16</v>
      </c>
      <c r="FO82">
        <v>0.01</v>
      </c>
      <c r="FP82">
        <v>0.1</v>
      </c>
      <c r="FQ82">
        <v>0.09686581499999999</v>
      </c>
      <c r="FR82">
        <v>-0.03690241801125704</v>
      </c>
      <c r="FS82">
        <v>0.03083907449176734</v>
      </c>
      <c r="FT82">
        <v>1</v>
      </c>
      <c r="FU82">
        <v>216.2294117647059</v>
      </c>
      <c r="FV82">
        <v>6.129870095666646</v>
      </c>
      <c r="FW82">
        <v>7.40463008615574</v>
      </c>
      <c r="FX82">
        <v>-1</v>
      </c>
      <c r="FY82">
        <v>0.046167035</v>
      </c>
      <c r="FZ82">
        <v>0.005224487054408855</v>
      </c>
      <c r="GA82">
        <v>0.001032503551458783</v>
      </c>
      <c r="GB82">
        <v>1</v>
      </c>
      <c r="GC82">
        <v>2</v>
      </c>
      <c r="GD82">
        <v>2</v>
      </c>
      <c r="GE82" t="s">
        <v>425</v>
      </c>
      <c r="GF82">
        <v>3.13652</v>
      </c>
      <c r="GG82">
        <v>2.71492</v>
      </c>
      <c r="GH82">
        <v>0.0936543</v>
      </c>
      <c r="GI82">
        <v>0.0928438</v>
      </c>
      <c r="GJ82">
        <v>0.105388</v>
      </c>
      <c r="GK82">
        <v>0.104013</v>
      </c>
      <c r="GL82">
        <v>28828.3</v>
      </c>
      <c r="GM82">
        <v>28888.3</v>
      </c>
      <c r="GN82">
        <v>29569.8</v>
      </c>
      <c r="GO82">
        <v>29430</v>
      </c>
      <c r="GP82">
        <v>34958.3</v>
      </c>
      <c r="GQ82">
        <v>34924</v>
      </c>
      <c r="GR82">
        <v>41619.9</v>
      </c>
      <c r="GS82">
        <v>41812.8</v>
      </c>
      <c r="GT82">
        <v>1.92068</v>
      </c>
      <c r="GU82">
        <v>1.87862</v>
      </c>
      <c r="GV82">
        <v>0.08837879999999999</v>
      </c>
      <c r="GW82">
        <v>0</v>
      </c>
      <c r="GX82">
        <v>28.5474</v>
      </c>
      <c r="GY82">
        <v>999.9</v>
      </c>
      <c r="GZ82">
        <v>60.1</v>
      </c>
      <c r="HA82">
        <v>30.4</v>
      </c>
      <c r="HB82">
        <v>29.0264</v>
      </c>
      <c r="HC82">
        <v>61.9543</v>
      </c>
      <c r="HD82">
        <v>28.0088</v>
      </c>
      <c r="HE82">
        <v>1</v>
      </c>
      <c r="HF82">
        <v>0.106367</v>
      </c>
      <c r="HG82">
        <v>-1.35497</v>
      </c>
      <c r="HH82">
        <v>20.3531</v>
      </c>
      <c r="HI82">
        <v>5.22613</v>
      </c>
      <c r="HJ82">
        <v>12.0149</v>
      </c>
      <c r="HK82">
        <v>4.99095</v>
      </c>
      <c r="HL82">
        <v>3.28903</v>
      </c>
      <c r="HM82">
        <v>9999</v>
      </c>
      <c r="HN82">
        <v>9999</v>
      </c>
      <c r="HO82">
        <v>9999</v>
      </c>
      <c r="HP82">
        <v>999.9</v>
      </c>
      <c r="HQ82">
        <v>1.86752</v>
      </c>
      <c r="HR82">
        <v>1.86661</v>
      </c>
      <c r="HS82">
        <v>1.86598</v>
      </c>
      <c r="HT82">
        <v>1.86596</v>
      </c>
      <c r="HU82">
        <v>1.86782</v>
      </c>
      <c r="HV82">
        <v>1.87026</v>
      </c>
      <c r="HW82">
        <v>1.86889</v>
      </c>
      <c r="HX82">
        <v>1.87038</v>
      </c>
      <c r="HY82">
        <v>0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0.54</v>
      </c>
      <c r="IM82">
        <v>0.1729</v>
      </c>
      <c r="IN82">
        <v>0.2733293791174444</v>
      </c>
      <c r="IO82">
        <v>0.0008355358253796512</v>
      </c>
      <c r="IP82">
        <v>-4.886686190924696E-07</v>
      </c>
      <c r="IQ82">
        <v>2.414133949906871E-11</v>
      </c>
      <c r="IR82">
        <v>-0.06279029043895908</v>
      </c>
      <c r="IS82">
        <v>-0.001004982055389802</v>
      </c>
      <c r="IT82">
        <v>0.0007271071577586355</v>
      </c>
      <c r="IU82">
        <v>-1.113211564567604E-05</v>
      </c>
      <c r="IV82">
        <v>10</v>
      </c>
      <c r="IW82">
        <v>2306</v>
      </c>
      <c r="IX82">
        <v>1</v>
      </c>
      <c r="IY82">
        <v>28</v>
      </c>
      <c r="IZ82">
        <v>186103.4</v>
      </c>
      <c r="JA82">
        <v>186103.5</v>
      </c>
      <c r="JB82">
        <v>1.03882</v>
      </c>
      <c r="JC82">
        <v>2.27173</v>
      </c>
      <c r="JD82">
        <v>1.39771</v>
      </c>
      <c r="JE82">
        <v>2.34375</v>
      </c>
      <c r="JF82">
        <v>1.49536</v>
      </c>
      <c r="JG82">
        <v>2.67456</v>
      </c>
      <c r="JH82">
        <v>35.7311</v>
      </c>
      <c r="JI82">
        <v>24.1488</v>
      </c>
      <c r="JJ82">
        <v>18</v>
      </c>
      <c r="JK82">
        <v>489.859</v>
      </c>
      <c r="JL82">
        <v>453.211</v>
      </c>
      <c r="JM82">
        <v>30.5501</v>
      </c>
      <c r="JN82">
        <v>28.965</v>
      </c>
      <c r="JO82">
        <v>30</v>
      </c>
      <c r="JP82">
        <v>28.8012</v>
      </c>
      <c r="JQ82">
        <v>28.7264</v>
      </c>
      <c r="JR82">
        <v>20.8033</v>
      </c>
      <c r="JS82">
        <v>26.5463</v>
      </c>
      <c r="JT82">
        <v>95.47069999999999</v>
      </c>
      <c r="JU82">
        <v>30.5532</v>
      </c>
      <c r="JV82">
        <v>420</v>
      </c>
      <c r="JW82">
        <v>23.7969</v>
      </c>
      <c r="JX82">
        <v>101.074</v>
      </c>
      <c r="JY82">
        <v>100.544</v>
      </c>
    </row>
    <row r="83" spans="1:285">
      <c r="A83">
        <v>67</v>
      </c>
      <c r="B83">
        <v>1758413631.5</v>
      </c>
      <c r="C83">
        <v>756.4000000953674</v>
      </c>
      <c r="D83" t="s">
        <v>562</v>
      </c>
      <c r="E83" t="s">
        <v>563</v>
      </c>
      <c r="F83">
        <v>5</v>
      </c>
      <c r="G83" t="s">
        <v>551</v>
      </c>
      <c r="H83" t="s">
        <v>420</v>
      </c>
      <c r="I83" t="s">
        <v>421</v>
      </c>
      <c r="J83">
        <v>1758413623.5625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2.7</v>
      </c>
      <c r="DB83">
        <v>0.5</v>
      </c>
      <c r="DC83" t="s">
        <v>423</v>
      </c>
      <c r="DD83">
        <v>2</v>
      </c>
      <c r="DE83">
        <v>1758413623.5625</v>
      </c>
      <c r="DF83">
        <v>420.093875</v>
      </c>
      <c r="DG83">
        <v>419.9916666666667</v>
      </c>
      <c r="DH83">
        <v>23.82585416666667</v>
      </c>
      <c r="DI83">
        <v>23.77892916666667</v>
      </c>
      <c r="DJ83">
        <v>419.5544166666667</v>
      </c>
      <c r="DK83">
        <v>23.65292916666667</v>
      </c>
      <c r="DL83">
        <v>500.0119583333333</v>
      </c>
      <c r="DM83">
        <v>90.26136666666666</v>
      </c>
      <c r="DN83">
        <v>0.05488236666666668</v>
      </c>
      <c r="DO83">
        <v>30.10195</v>
      </c>
      <c r="DP83">
        <v>29.98853333333333</v>
      </c>
      <c r="DQ83">
        <v>999.9</v>
      </c>
      <c r="DR83">
        <v>0</v>
      </c>
      <c r="DS83">
        <v>0</v>
      </c>
      <c r="DT83">
        <v>9998.975833333332</v>
      </c>
      <c r="DU83">
        <v>0</v>
      </c>
      <c r="DV83">
        <v>0.67449</v>
      </c>
      <c r="DW83">
        <v>0.1022504125</v>
      </c>
      <c r="DX83">
        <v>430.3473333333334</v>
      </c>
      <c r="DY83">
        <v>430.2219166666667</v>
      </c>
      <c r="DZ83">
        <v>0.04691926666666666</v>
      </c>
      <c r="EA83">
        <v>419.9916666666667</v>
      </c>
      <c r="EB83">
        <v>23.77892916666667</v>
      </c>
      <c r="EC83">
        <v>2.150554583333333</v>
      </c>
      <c r="ED83">
        <v>2.146319166666667</v>
      </c>
      <c r="EE83">
        <v>18.59865416666667</v>
      </c>
      <c r="EF83">
        <v>18.5671625</v>
      </c>
      <c r="EG83">
        <v>0.00500097</v>
      </c>
      <c r="EH83">
        <v>0</v>
      </c>
      <c r="EI83">
        <v>0</v>
      </c>
      <c r="EJ83">
        <v>0</v>
      </c>
      <c r="EK83">
        <v>218.6791666666667</v>
      </c>
      <c r="EL83">
        <v>0.00500097</v>
      </c>
      <c r="EM83">
        <v>-8.470833333333333</v>
      </c>
      <c r="EN83">
        <v>-1.908333333333333</v>
      </c>
      <c r="EO83">
        <v>35.5725</v>
      </c>
      <c r="EP83">
        <v>39.11170833333333</v>
      </c>
      <c r="EQ83">
        <v>37.34875</v>
      </c>
      <c r="ER83">
        <v>39.15075</v>
      </c>
      <c r="ES83">
        <v>37.437125</v>
      </c>
      <c r="ET83">
        <v>0</v>
      </c>
      <c r="EU83">
        <v>0</v>
      </c>
      <c r="EV83">
        <v>0</v>
      </c>
      <c r="EW83">
        <v>1758413631.2</v>
      </c>
      <c r="EX83">
        <v>0</v>
      </c>
      <c r="EY83">
        <v>218.6384615384615</v>
      </c>
      <c r="EZ83">
        <v>-4.895726832976711</v>
      </c>
      <c r="FA83">
        <v>27.36410259408732</v>
      </c>
      <c r="FB83">
        <v>-8.176923076923078</v>
      </c>
      <c r="FC83">
        <v>15</v>
      </c>
      <c r="FD83">
        <v>0</v>
      </c>
      <c r="FE83" t="s">
        <v>424</v>
      </c>
      <c r="FF83">
        <v>1747247426.5</v>
      </c>
      <c r="FG83">
        <v>1747247420.5</v>
      </c>
      <c r="FH83">
        <v>0</v>
      </c>
      <c r="FI83">
        <v>1.027</v>
      </c>
      <c r="FJ83">
        <v>0.031</v>
      </c>
      <c r="FK83">
        <v>0.02</v>
      </c>
      <c r="FL83">
        <v>0.05</v>
      </c>
      <c r="FM83">
        <v>420</v>
      </c>
      <c r="FN83">
        <v>16</v>
      </c>
      <c r="FO83">
        <v>0.01</v>
      </c>
      <c r="FP83">
        <v>0.1</v>
      </c>
      <c r="FQ83">
        <v>0.1030437024390244</v>
      </c>
      <c r="FR83">
        <v>0.05653223832752624</v>
      </c>
      <c r="FS83">
        <v>0.03460708124527152</v>
      </c>
      <c r="FT83">
        <v>1</v>
      </c>
      <c r="FU83">
        <v>217.35</v>
      </c>
      <c r="FV83">
        <v>16.25210066241905</v>
      </c>
      <c r="FW83">
        <v>7.143785863993141</v>
      </c>
      <c r="FX83">
        <v>-1</v>
      </c>
      <c r="FY83">
        <v>0.0466586731707317</v>
      </c>
      <c r="FZ83">
        <v>0.009693650174215911</v>
      </c>
      <c r="GA83">
        <v>0.001487791197817954</v>
      </c>
      <c r="GB83">
        <v>1</v>
      </c>
      <c r="GC83">
        <v>2</v>
      </c>
      <c r="GD83">
        <v>2</v>
      </c>
      <c r="GE83" t="s">
        <v>425</v>
      </c>
      <c r="GF83">
        <v>3.13645</v>
      </c>
      <c r="GG83">
        <v>2.71502</v>
      </c>
      <c r="GH83">
        <v>0.0936579</v>
      </c>
      <c r="GI83">
        <v>0.09283710000000001</v>
      </c>
      <c r="GJ83">
        <v>0.105392</v>
      </c>
      <c r="GK83">
        <v>0.104013</v>
      </c>
      <c r="GL83">
        <v>28827.9</v>
      </c>
      <c r="GM83">
        <v>28888.5</v>
      </c>
      <c r="GN83">
        <v>29569.6</v>
      </c>
      <c r="GO83">
        <v>29430</v>
      </c>
      <c r="GP83">
        <v>34958</v>
      </c>
      <c r="GQ83">
        <v>34924</v>
      </c>
      <c r="GR83">
        <v>41619.8</v>
      </c>
      <c r="GS83">
        <v>41812.8</v>
      </c>
      <c r="GT83">
        <v>1.9207</v>
      </c>
      <c r="GU83">
        <v>1.87853</v>
      </c>
      <c r="GV83">
        <v>0.0885874</v>
      </c>
      <c r="GW83">
        <v>0</v>
      </c>
      <c r="GX83">
        <v>28.5459</v>
      </c>
      <c r="GY83">
        <v>999.9</v>
      </c>
      <c r="GZ83">
        <v>60</v>
      </c>
      <c r="HA83">
        <v>30.4</v>
      </c>
      <c r="HB83">
        <v>28.9763</v>
      </c>
      <c r="HC83">
        <v>62.1743</v>
      </c>
      <c r="HD83">
        <v>27.8686</v>
      </c>
      <c r="HE83">
        <v>1</v>
      </c>
      <c r="HF83">
        <v>0.106273</v>
      </c>
      <c r="HG83">
        <v>-1.35058</v>
      </c>
      <c r="HH83">
        <v>20.3531</v>
      </c>
      <c r="HI83">
        <v>5.22672</v>
      </c>
      <c r="HJ83">
        <v>12.0146</v>
      </c>
      <c r="HK83">
        <v>4.9912</v>
      </c>
      <c r="HL83">
        <v>3.289</v>
      </c>
      <c r="HM83">
        <v>9999</v>
      </c>
      <c r="HN83">
        <v>9999</v>
      </c>
      <c r="HO83">
        <v>9999</v>
      </c>
      <c r="HP83">
        <v>999.9</v>
      </c>
      <c r="HQ83">
        <v>1.86752</v>
      </c>
      <c r="HR83">
        <v>1.86662</v>
      </c>
      <c r="HS83">
        <v>1.86597</v>
      </c>
      <c r="HT83">
        <v>1.86597</v>
      </c>
      <c r="HU83">
        <v>1.86783</v>
      </c>
      <c r="HV83">
        <v>1.87026</v>
      </c>
      <c r="HW83">
        <v>1.8689</v>
      </c>
      <c r="HX83">
        <v>1.87036</v>
      </c>
      <c r="HY83">
        <v>0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0.539</v>
      </c>
      <c r="IM83">
        <v>0.1729</v>
      </c>
      <c r="IN83">
        <v>0.2733293791174444</v>
      </c>
      <c r="IO83">
        <v>0.0008355358253796512</v>
      </c>
      <c r="IP83">
        <v>-4.886686190924696E-07</v>
      </c>
      <c r="IQ83">
        <v>2.414133949906871E-11</v>
      </c>
      <c r="IR83">
        <v>-0.06279029043895908</v>
      </c>
      <c r="IS83">
        <v>-0.001004982055389802</v>
      </c>
      <c r="IT83">
        <v>0.0007271071577586355</v>
      </c>
      <c r="IU83">
        <v>-1.113211564567604E-05</v>
      </c>
      <c r="IV83">
        <v>10</v>
      </c>
      <c r="IW83">
        <v>2306</v>
      </c>
      <c r="IX83">
        <v>1</v>
      </c>
      <c r="IY83">
        <v>28</v>
      </c>
      <c r="IZ83">
        <v>186103.4</v>
      </c>
      <c r="JA83">
        <v>186103.5</v>
      </c>
      <c r="JB83">
        <v>1.03882</v>
      </c>
      <c r="JC83">
        <v>2.2583</v>
      </c>
      <c r="JD83">
        <v>1.39648</v>
      </c>
      <c r="JE83">
        <v>2.34497</v>
      </c>
      <c r="JF83">
        <v>1.49536</v>
      </c>
      <c r="JG83">
        <v>2.65381</v>
      </c>
      <c r="JH83">
        <v>35.7311</v>
      </c>
      <c r="JI83">
        <v>24.1575</v>
      </c>
      <c r="JJ83">
        <v>18</v>
      </c>
      <c r="JK83">
        <v>489.875</v>
      </c>
      <c r="JL83">
        <v>453.14</v>
      </c>
      <c r="JM83">
        <v>30.5538</v>
      </c>
      <c r="JN83">
        <v>28.9642</v>
      </c>
      <c r="JO83">
        <v>30</v>
      </c>
      <c r="JP83">
        <v>28.8012</v>
      </c>
      <c r="JQ83">
        <v>28.7254</v>
      </c>
      <c r="JR83">
        <v>20.8038</v>
      </c>
      <c r="JS83">
        <v>26.5463</v>
      </c>
      <c r="JT83">
        <v>95.47069999999999</v>
      </c>
      <c r="JU83">
        <v>30.563</v>
      </c>
      <c r="JV83">
        <v>420</v>
      </c>
      <c r="JW83">
        <v>23.7969</v>
      </c>
      <c r="JX83">
        <v>101.074</v>
      </c>
      <c r="JY83">
        <v>100.545</v>
      </c>
    </row>
    <row r="84" spans="1:285">
      <c r="A84">
        <v>68</v>
      </c>
      <c r="B84">
        <v>1758413633.5</v>
      </c>
      <c r="C84">
        <v>758.4000000953674</v>
      </c>
      <c r="D84" t="s">
        <v>564</v>
      </c>
      <c r="E84" t="s">
        <v>565</v>
      </c>
      <c r="F84">
        <v>5</v>
      </c>
      <c r="G84" t="s">
        <v>551</v>
      </c>
      <c r="H84" t="s">
        <v>420</v>
      </c>
      <c r="I84" t="s">
        <v>421</v>
      </c>
      <c r="J84">
        <v>1758413625.826087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2.7</v>
      </c>
      <c r="DB84">
        <v>0.5</v>
      </c>
      <c r="DC84" t="s">
        <v>423</v>
      </c>
      <c r="DD84">
        <v>2</v>
      </c>
      <c r="DE84">
        <v>1758413625.826087</v>
      </c>
      <c r="DF84">
        <v>420.1031304347827</v>
      </c>
      <c r="DG84">
        <v>419.9942173913043</v>
      </c>
      <c r="DH84">
        <v>23.8258652173913</v>
      </c>
      <c r="DI84">
        <v>23.77839565217391</v>
      </c>
      <c r="DJ84">
        <v>419.563608695652</v>
      </c>
      <c r="DK84">
        <v>23.65294347826087</v>
      </c>
      <c r="DL84">
        <v>500.0079130434783</v>
      </c>
      <c r="DM84">
        <v>90.26161739130436</v>
      </c>
      <c r="DN84">
        <v>0.05489377826086956</v>
      </c>
      <c r="DO84">
        <v>30.10154782608696</v>
      </c>
      <c r="DP84">
        <v>29.98820434782609</v>
      </c>
      <c r="DQ84">
        <v>999.9000000000003</v>
      </c>
      <c r="DR84">
        <v>0</v>
      </c>
      <c r="DS84">
        <v>0</v>
      </c>
      <c r="DT84">
        <v>9998.934782608696</v>
      </c>
      <c r="DU84">
        <v>0</v>
      </c>
      <c r="DV84">
        <v>0.6744900000000001</v>
      </c>
      <c r="DW84">
        <v>0.1089384217391304</v>
      </c>
      <c r="DX84">
        <v>430.3567826086956</v>
      </c>
      <c r="DY84">
        <v>430.2242173913044</v>
      </c>
      <c r="DZ84">
        <v>0.04746652608695652</v>
      </c>
      <c r="EA84">
        <v>419.9942173913043</v>
      </c>
      <c r="EB84">
        <v>23.77839565217391</v>
      </c>
      <c r="EC84">
        <v>2.150561739130435</v>
      </c>
      <c r="ED84">
        <v>2.146276086956521</v>
      </c>
      <c r="EE84">
        <v>18.59870434782609</v>
      </c>
      <c r="EF84">
        <v>18.56684782608696</v>
      </c>
      <c r="EG84">
        <v>0.005000969999999999</v>
      </c>
      <c r="EH84">
        <v>0</v>
      </c>
      <c r="EI84">
        <v>0</v>
      </c>
      <c r="EJ84">
        <v>0</v>
      </c>
      <c r="EK84">
        <v>217.0478260869565</v>
      </c>
      <c r="EL84">
        <v>0.005000969999999999</v>
      </c>
      <c r="EM84">
        <v>-5.600000000000001</v>
      </c>
      <c r="EN84">
        <v>-1.404347826086957</v>
      </c>
      <c r="EO84">
        <v>35.55660869565217</v>
      </c>
      <c r="EP84">
        <v>39.08404347826087</v>
      </c>
      <c r="EQ84">
        <v>37.33939130434783</v>
      </c>
      <c r="ER84">
        <v>39.11652173913044</v>
      </c>
      <c r="ES84">
        <v>37.4235652173913</v>
      </c>
      <c r="ET84">
        <v>0</v>
      </c>
      <c r="EU84">
        <v>0</v>
      </c>
      <c r="EV84">
        <v>0</v>
      </c>
      <c r="EW84">
        <v>1758413633.6</v>
      </c>
      <c r="EX84">
        <v>0</v>
      </c>
      <c r="EY84">
        <v>216.9846153846154</v>
      </c>
      <c r="EZ84">
        <v>6.789743245601187</v>
      </c>
      <c r="FA84">
        <v>11.71623928108524</v>
      </c>
      <c r="FB84">
        <v>-5.734615384615386</v>
      </c>
      <c r="FC84">
        <v>15</v>
      </c>
      <c r="FD84">
        <v>0</v>
      </c>
      <c r="FE84" t="s">
        <v>424</v>
      </c>
      <c r="FF84">
        <v>1747247426.5</v>
      </c>
      <c r="FG84">
        <v>1747247420.5</v>
      </c>
      <c r="FH84">
        <v>0</v>
      </c>
      <c r="FI84">
        <v>1.027</v>
      </c>
      <c r="FJ84">
        <v>0.031</v>
      </c>
      <c r="FK84">
        <v>0.02</v>
      </c>
      <c r="FL84">
        <v>0.05</v>
      </c>
      <c r="FM84">
        <v>420</v>
      </c>
      <c r="FN84">
        <v>16</v>
      </c>
      <c r="FO84">
        <v>0.01</v>
      </c>
      <c r="FP84">
        <v>0.1</v>
      </c>
      <c r="FQ84">
        <v>0.10466917</v>
      </c>
      <c r="FR84">
        <v>0.2165828803001876</v>
      </c>
      <c r="FS84">
        <v>0.03825205407702442</v>
      </c>
      <c r="FT84">
        <v>0</v>
      </c>
      <c r="FU84">
        <v>217.45</v>
      </c>
      <c r="FV84">
        <v>-1.281894707643981</v>
      </c>
      <c r="FW84">
        <v>6.863297526785247</v>
      </c>
      <c r="FX84">
        <v>-1</v>
      </c>
      <c r="FY84">
        <v>0.0470756</v>
      </c>
      <c r="FZ84">
        <v>0.01225152270168856</v>
      </c>
      <c r="GA84">
        <v>0.00170197796196073</v>
      </c>
      <c r="GB84">
        <v>1</v>
      </c>
      <c r="GC84">
        <v>1</v>
      </c>
      <c r="GD84">
        <v>2</v>
      </c>
      <c r="GE84" t="s">
        <v>433</v>
      </c>
      <c r="GF84">
        <v>3.13645</v>
      </c>
      <c r="GG84">
        <v>2.71507</v>
      </c>
      <c r="GH84">
        <v>0.09365519999999999</v>
      </c>
      <c r="GI84">
        <v>0.0928467</v>
      </c>
      <c r="GJ84">
        <v>0.105391</v>
      </c>
      <c r="GK84">
        <v>0.104014</v>
      </c>
      <c r="GL84">
        <v>28827.8</v>
      </c>
      <c r="GM84">
        <v>28888.3</v>
      </c>
      <c r="GN84">
        <v>29569.4</v>
      </c>
      <c r="GO84">
        <v>29430.2</v>
      </c>
      <c r="GP84">
        <v>34957.8</v>
      </c>
      <c r="GQ84">
        <v>34924.2</v>
      </c>
      <c r="GR84">
        <v>41619.5</v>
      </c>
      <c r="GS84">
        <v>41813.1</v>
      </c>
      <c r="GT84">
        <v>1.92075</v>
      </c>
      <c r="GU84">
        <v>1.87857</v>
      </c>
      <c r="GV84">
        <v>0.0884682</v>
      </c>
      <c r="GW84">
        <v>0</v>
      </c>
      <c r="GX84">
        <v>28.5443</v>
      </c>
      <c r="GY84">
        <v>999.9</v>
      </c>
      <c r="GZ84">
        <v>60</v>
      </c>
      <c r="HA84">
        <v>30.4</v>
      </c>
      <c r="HB84">
        <v>28.9758</v>
      </c>
      <c r="HC84">
        <v>61.9743</v>
      </c>
      <c r="HD84">
        <v>27.9888</v>
      </c>
      <c r="HE84">
        <v>1</v>
      </c>
      <c r="HF84">
        <v>0.106479</v>
      </c>
      <c r="HG84">
        <v>-1.36172</v>
      </c>
      <c r="HH84">
        <v>20.353</v>
      </c>
      <c r="HI84">
        <v>5.22598</v>
      </c>
      <c r="HJ84">
        <v>12.0146</v>
      </c>
      <c r="HK84">
        <v>4.9912</v>
      </c>
      <c r="HL84">
        <v>3.289</v>
      </c>
      <c r="HM84">
        <v>9999</v>
      </c>
      <c r="HN84">
        <v>9999</v>
      </c>
      <c r="HO84">
        <v>9999</v>
      </c>
      <c r="HP84">
        <v>999.9</v>
      </c>
      <c r="HQ84">
        <v>1.86752</v>
      </c>
      <c r="HR84">
        <v>1.86663</v>
      </c>
      <c r="HS84">
        <v>1.86597</v>
      </c>
      <c r="HT84">
        <v>1.86598</v>
      </c>
      <c r="HU84">
        <v>1.86782</v>
      </c>
      <c r="HV84">
        <v>1.87026</v>
      </c>
      <c r="HW84">
        <v>1.8689</v>
      </c>
      <c r="HX84">
        <v>1.87036</v>
      </c>
      <c r="HY84">
        <v>0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0.54</v>
      </c>
      <c r="IM84">
        <v>0.1729</v>
      </c>
      <c r="IN84">
        <v>0.2733293791174444</v>
      </c>
      <c r="IO84">
        <v>0.0008355358253796512</v>
      </c>
      <c r="IP84">
        <v>-4.886686190924696E-07</v>
      </c>
      <c r="IQ84">
        <v>2.414133949906871E-11</v>
      </c>
      <c r="IR84">
        <v>-0.06279029043895908</v>
      </c>
      <c r="IS84">
        <v>-0.001004982055389802</v>
      </c>
      <c r="IT84">
        <v>0.0007271071577586355</v>
      </c>
      <c r="IU84">
        <v>-1.113211564567604E-05</v>
      </c>
      <c r="IV84">
        <v>10</v>
      </c>
      <c r="IW84">
        <v>2306</v>
      </c>
      <c r="IX84">
        <v>1</v>
      </c>
      <c r="IY84">
        <v>28</v>
      </c>
      <c r="IZ84">
        <v>186103.5</v>
      </c>
      <c r="JA84">
        <v>186103.5</v>
      </c>
      <c r="JB84">
        <v>1.03882</v>
      </c>
      <c r="JC84">
        <v>2.26685</v>
      </c>
      <c r="JD84">
        <v>1.39771</v>
      </c>
      <c r="JE84">
        <v>2.34375</v>
      </c>
      <c r="JF84">
        <v>1.49536</v>
      </c>
      <c r="JG84">
        <v>2.67456</v>
      </c>
      <c r="JH84">
        <v>35.7311</v>
      </c>
      <c r="JI84">
        <v>24.1488</v>
      </c>
      <c r="JJ84">
        <v>18</v>
      </c>
      <c r="JK84">
        <v>489.907</v>
      </c>
      <c r="JL84">
        <v>453.171</v>
      </c>
      <c r="JM84">
        <v>30.5569</v>
      </c>
      <c r="JN84">
        <v>28.9642</v>
      </c>
      <c r="JO84">
        <v>30.0002</v>
      </c>
      <c r="JP84">
        <v>28.8012</v>
      </c>
      <c r="JQ84">
        <v>28.7254</v>
      </c>
      <c r="JR84">
        <v>20.8034</v>
      </c>
      <c r="JS84">
        <v>26.5463</v>
      </c>
      <c r="JT84">
        <v>95.47069999999999</v>
      </c>
      <c r="JU84">
        <v>30.563</v>
      </c>
      <c r="JV84">
        <v>420</v>
      </c>
      <c r="JW84">
        <v>23.7969</v>
      </c>
      <c r="JX84">
        <v>101.073</v>
      </c>
      <c r="JY84">
        <v>100.545</v>
      </c>
    </row>
    <row r="85" spans="1:285">
      <c r="A85">
        <v>69</v>
      </c>
      <c r="B85">
        <v>1758413635.5</v>
      </c>
      <c r="C85">
        <v>760.4000000953674</v>
      </c>
      <c r="D85" t="s">
        <v>566</v>
      </c>
      <c r="E85" t="s">
        <v>567</v>
      </c>
      <c r="F85">
        <v>5</v>
      </c>
      <c r="G85" t="s">
        <v>551</v>
      </c>
      <c r="H85" t="s">
        <v>420</v>
      </c>
      <c r="I85" t="s">
        <v>421</v>
      </c>
      <c r="J85">
        <v>1758413627.5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2.7</v>
      </c>
      <c r="DB85">
        <v>0.5</v>
      </c>
      <c r="DC85" t="s">
        <v>423</v>
      </c>
      <c r="DD85">
        <v>2</v>
      </c>
      <c r="DE85">
        <v>1758413627.5</v>
      </c>
      <c r="DF85">
        <v>420.1059166666667</v>
      </c>
      <c r="DG85">
        <v>419.9950000000001</v>
      </c>
      <c r="DH85">
        <v>23.82584583333334</v>
      </c>
      <c r="DI85">
        <v>23.777925</v>
      </c>
      <c r="DJ85">
        <v>419.5663750000001</v>
      </c>
      <c r="DK85">
        <v>23.652925</v>
      </c>
      <c r="DL85">
        <v>500.0082916666667</v>
      </c>
      <c r="DM85">
        <v>90.26192916666666</v>
      </c>
      <c r="DN85">
        <v>0.05489942083333334</v>
      </c>
      <c r="DO85">
        <v>30.10140833333334</v>
      </c>
      <c r="DP85">
        <v>29.98779583333333</v>
      </c>
      <c r="DQ85">
        <v>999.9</v>
      </c>
      <c r="DR85">
        <v>0</v>
      </c>
      <c r="DS85">
        <v>0</v>
      </c>
      <c r="DT85">
        <v>9998.954166666666</v>
      </c>
      <c r="DU85">
        <v>0</v>
      </c>
      <c r="DV85">
        <v>0.67449</v>
      </c>
      <c r="DW85">
        <v>0.1108779583333333</v>
      </c>
      <c r="DX85">
        <v>430.3595833333334</v>
      </c>
      <c r="DY85">
        <v>430.2248333333334</v>
      </c>
      <c r="DZ85">
        <v>0.04792006666666667</v>
      </c>
      <c r="EA85">
        <v>419.9950000000001</v>
      </c>
      <c r="EB85">
        <v>23.777925</v>
      </c>
      <c r="EC85">
        <v>2.150567083333333</v>
      </c>
      <c r="ED85">
        <v>2.146240833333334</v>
      </c>
      <c r="EE85">
        <v>18.59874583333334</v>
      </c>
      <c r="EF85">
        <v>18.5665875</v>
      </c>
      <c r="EG85">
        <v>0.00500097</v>
      </c>
      <c r="EH85">
        <v>0</v>
      </c>
      <c r="EI85">
        <v>0</v>
      </c>
      <c r="EJ85">
        <v>0</v>
      </c>
      <c r="EK85">
        <v>217.6</v>
      </c>
      <c r="EL85">
        <v>0.00500097</v>
      </c>
      <c r="EM85">
        <v>-5.829166666666667</v>
      </c>
      <c r="EN85">
        <v>-1.420833333333333</v>
      </c>
      <c r="EO85">
        <v>35.55166666666667</v>
      </c>
      <c r="EP85">
        <v>39.06495833333333</v>
      </c>
      <c r="EQ85">
        <v>37.333</v>
      </c>
      <c r="ER85">
        <v>39.09083333333333</v>
      </c>
      <c r="ES85">
        <v>37.416375</v>
      </c>
      <c r="ET85">
        <v>0</v>
      </c>
      <c r="EU85">
        <v>0</v>
      </c>
      <c r="EV85">
        <v>0</v>
      </c>
      <c r="EW85">
        <v>1758413635.4</v>
      </c>
      <c r="EX85">
        <v>0</v>
      </c>
      <c r="EY85">
        <v>216.936</v>
      </c>
      <c r="EZ85">
        <v>-5.569231227821871</v>
      </c>
      <c r="FA85">
        <v>22.0846153776321</v>
      </c>
      <c r="FB85">
        <v>-5.036</v>
      </c>
      <c r="FC85">
        <v>15</v>
      </c>
      <c r="FD85">
        <v>0</v>
      </c>
      <c r="FE85" t="s">
        <v>424</v>
      </c>
      <c r="FF85">
        <v>1747247426.5</v>
      </c>
      <c r="FG85">
        <v>1747247420.5</v>
      </c>
      <c r="FH85">
        <v>0</v>
      </c>
      <c r="FI85">
        <v>1.027</v>
      </c>
      <c r="FJ85">
        <v>0.031</v>
      </c>
      <c r="FK85">
        <v>0.02</v>
      </c>
      <c r="FL85">
        <v>0.05</v>
      </c>
      <c r="FM85">
        <v>420</v>
      </c>
      <c r="FN85">
        <v>16</v>
      </c>
      <c r="FO85">
        <v>0.01</v>
      </c>
      <c r="FP85">
        <v>0.1</v>
      </c>
      <c r="FQ85">
        <v>0.1065956341463414</v>
      </c>
      <c r="FR85">
        <v>0.2255807226480834</v>
      </c>
      <c r="FS85">
        <v>0.03797346202811623</v>
      </c>
      <c r="FT85">
        <v>0</v>
      </c>
      <c r="FU85">
        <v>217.4470588235294</v>
      </c>
      <c r="FV85">
        <v>-8.629488276453888</v>
      </c>
      <c r="FW85">
        <v>6.715006692393743</v>
      </c>
      <c r="FX85">
        <v>-1</v>
      </c>
      <c r="FY85">
        <v>0.04751177073170731</v>
      </c>
      <c r="FZ85">
        <v>0.01556984529616737</v>
      </c>
      <c r="GA85">
        <v>0.001916204178647285</v>
      </c>
      <c r="GB85">
        <v>1</v>
      </c>
      <c r="GC85">
        <v>1</v>
      </c>
      <c r="GD85">
        <v>2</v>
      </c>
      <c r="GE85" t="s">
        <v>433</v>
      </c>
      <c r="GF85">
        <v>3.13648</v>
      </c>
      <c r="GG85">
        <v>2.71504</v>
      </c>
      <c r="GH85">
        <v>0.0936529</v>
      </c>
      <c r="GI85">
        <v>0.0928469</v>
      </c>
      <c r="GJ85">
        <v>0.10539</v>
      </c>
      <c r="GK85">
        <v>0.104013</v>
      </c>
      <c r="GL85">
        <v>28827.9</v>
      </c>
      <c r="GM85">
        <v>28888.3</v>
      </c>
      <c r="GN85">
        <v>29569.4</v>
      </c>
      <c r="GO85">
        <v>29430.1</v>
      </c>
      <c r="GP85">
        <v>34957.9</v>
      </c>
      <c r="GQ85">
        <v>34924.2</v>
      </c>
      <c r="GR85">
        <v>41619.6</v>
      </c>
      <c r="GS85">
        <v>41813.2</v>
      </c>
      <c r="GT85">
        <v>1.92073</v>
      </c>
      <c r="GU85">
        <v>1.8786</v>
      </c>
      <c r="GV85">
        <v>0.0884384</v>
      </c>
      <c r="GW85">
        <v>0</v>
      </c>
      <c r="GX85">
        <v>28.5431</v>
      </c>
      <c r="GY85">
        <v>999.9</v>
      </c>
      <c r="GZ85">
        <v>60.1</v>
      </c>
      <c r="HA85">
        <v>30.4</v>
      </c>
      <c r="HB85">
        <v>29.0225</v>
      </c>
      <c r="HC85">
        <v>61.9543</v>
      </c>
      <c r="HD85">
        <v>27.9728</v>
      </c>
      <c r="HE85">
        <v>1</v>
      </c>
      <c r="HF85">
        <v>0.106532</v>
      </c>
      <c r="HG85">
        <v>-1.36377</v>
      </c>
      <c r="HH85">
        <v>20.3531</v>
      </c>
      <c r="HI85">
        <v>5.22598</v>
      </c>
      <c r="HJ85">
        <v>12.0153</v>
      </c>
      <c r="HK85">
        <v>4.99105</v>
      </c>
      <c r="HL85">
        <v>3.289</v>
      </c>
      <c r="HM85">
        <v>9999</v>
      </c>
      <c r="HN85">
        <v>9999</v>
      </c>
      <c r="HO85">
        <v>9999</v>
      </c>
      <c r="HP85">
        <v>999.9</v>
      </c>
      <c r="HQ85">
        <v>1.86752</v>
      </c>
      <c r="HR85">
        <v>1.86663</v>
      </c>
      <c r="HS85">
        <v>1.86598</v>
      </c>
      <c r="HT85">
        <v>1.86598</v>
      </c>
      <c r="HU85">
        <v>1.86781</v>
      </c>
      <c r="HV85">
        <v>1.87027</v>
      </c>
      <c r="HW85">
        <v>1.86889</v>
      </c>
      <c r="HX85">
        <v>1.87035</v>
      </c>
      <c r="HY85">
        <v>0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0.539</v>
      </c>
      <c r="IM85">
        <v>0.1729</v>
      </c>
      <c r="IN85">
        <v>0.2733293791174444</v>
      </c>
      <c r="IO85">
        <v>0.0008355358253796512</v>
      </c>
      <c r="IP85">
        <v>-4.886686190924696E-07</v>
      </c>
      <c r="IQ85">
        <v>2.414133949906871E-11</v>
      </c>
      <c r="IR85">
        <v>-0.06279029043895908</v>
      </c>
      <c r="IS85">
        <v>-0.001004982055389802</v>
      </c>
      <c r="IT85">
        <v>0.0007271071577586355</v>
      </c>
      <c r="IU85">
        <v>-1.113211564567604E-05</v>
      </c>
      <c r="IV85">
        <v>10</v>
      </c>
      <c r="IW85">
        <v>2306</v>
      </c>
      <c r="IX85">
        <v>1</v>
      </c>
      <c r="IY85">
        <v>28</v>
      </c>
      <c r="IZ85">
        <v>186103.5</v>
      </c>
      <c r="JA85">
        <v>186103.6</v>
      </c>
      <c r="JB85">
        <v>1.03882</v>
      </c>
      <c r="JC85">
        <v>2.27661</v>
      </c>
      <c r="JD85">
        <v>1.39648</v>
      </c>
      <c r="JE85">
        <v>2.34375</v>
      </c>
      <c r="JF85">
        <v>1.49536</v>
      </c>
      <c r="JG85">
        <v>2.53906</v>
      </c>
      <c r="JH85">
        <v>35.7311</v>
      </c>
      <c r="JI85">
        <v>24.1488</v>
      </c>
      <c r="JJ85">
        <v>18</v>
      </c>
      <c r="JK85">
        <v>489.891</v>
      </c>
      <c r="JL85">
        <v>453.187</v>
      </c>
      <c r="JM85">
        <v>30.5612</v>
      </c>
      <c r="JN85">
        <v>28.9642</v>
      </c>
      <c r="JO85">
        <v>30.0001</v>
      </c>
      <c r="JP85">
        <v>28.8012</v>
      </c>
      <c r="JQ85">
        <v>28.7254</v>
      </c>
      <c r="JR85">
        <v>20.8042</v>
      </c>
      <c r="JS85">
        <v>26.5463</v>
      </c>
      <c r="JT85">
        <v>95.47069999999999</v>
      </c>
      <c r="JU85">
        <v>30.563</v>
      </c>
      <c r="JV85">
        <v>420</v>
      </c>
      <c r="JW85">
        <v>23.7969</v>
      </c>
      <c r="JX85">
        <v>101.073</v>
      </c>
      <c r="JY85">
        <v>100.545</v>
      </c>
    </row>
    <row r="86" spans="1:285">
      <c r="A86">
        <v>70</v>
      </c>
      <c r="B86">
        <v>1758413637.5</v>
      </c>
      <c r="C86">
        <v>762.4000000953674</v>
      </c>
      <c r="D86" t="s">
        <v>568</v>
      </c>
      <c r="E86" t="s">
        <v>569</v>
      </c>
      <c r="F86">
        <v>5</v>
      </c>
      <c r="G86" t="s">
        <v>551</v>
      </c>
      <c r="H86" t="s">
        <v>420</v>
      </c>
      <c r="I86" t="s">
        <v>421</v>
      </c>
      <c r="J86">
        <v>1758413629.5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2.7</v>
      </c>
      <c r="DB86">
        <v>0.5</v>
      </c>
      <c r="DC86" t="s">
        <v>423</v>
      </c>
      <c r="DD86">
        <v>2</v>
      </c>
      <c r="DE86">
        <v>1758413629.5</v>
      </c>
      <c r="DF86">
        <v>420.1054166666666</v>
      </c>
      <c r="DG86">
        <v>419.9901666666667</v>
      </c>
      <c r="DH86">
        <v>23.82594583333333</v>
      </c>
      <c r="DI86">
        <v>23.77737083333333</v>
      </c>
      <c r="DJ86">
        <v>419.5658333333334</v>
      </c>
      <c r="DK86">
        <v>23.653025</v>
      </c>
      <c r="DL86">
        <v>500.0147083333333</v>
      </c>
      <c r="DM86">
        <v>90.26215000000001</v>
      </c>
      <c r="DN86">
        <v>0.05489435</v>
      </c>
      <c r="DO86">
        <v>30.1014625</v>
      </c>
      <c r="DP86">
        <v>29.98625833333334</v>
      </c>
      <c r="DQ86">
        <v>999.9</v>
      </c>
      <c r="DR86">
        <v>0</v>
      </c>
      <c r="DS86">
        <v>0</v>
      </c>
      <c r="DT86">
        <v>9999.112083333333</v>
      </c>
      <c r="DU86">
        <v>0</v>
      </c>
      <c r="DV86">
        <v>0.67449</v>
      </c>
      <c r="DW86">
        <v>0.1151974708333333</v>
      </c>
      <c r="DX86">
        <v>430.3590833333333</v>
      </c>
      <c r="DY86">
        <v>430.2196666666667</v>
      </c>
      <c r="DZ86">
        <v>0.04857095</v>
      </c>
      <c r="EA86">
        <v>419.9901666666667</v>
      </c>
      <c r="EB86">
        <v>23.77737083333333</v>
      </c>
      <c r="EC86">
        <v>2.15058125</v>
      </c>
      <c r="ED86">
        <v>2.146195833333334</v>
      </c>
      <c r="EE86">
        <v>18.59885</v>
      </c>
      <c r="EF86">
        <v>18.56625416666667</v>
      </c>
      <c r="EG86">
        <v>0.00500097</v>
      </c>
      <c r="EH86">
        <v>0</v>
      </c>
      <c r="EI86">
        <v>0</v>
      </c>
      <c r="EJ86">
        <v>0</v>
      </c>
      <c r="EK86">
        <v>217.2208333333333</v>
      </c>
      <c r="EL86">
        <v>0.00500097</v>
      </c>
      <c r="EM86">
        <v>-5.075</v>
      </c>
      <c r="EN86">
        <v>-1.1375</v>
      </c>
      <c r="EO86">
        <v>35.54391666666667</v>
      </c>
      <c r="EP86">
        <v>39.04408333333333</v>
      </c>
      <c r="EQ86">
        <v>37.31995833333333</v>
      </c>
      <c r="ER86">
        <v>39.06745833333333</v>
      </c>
      <c r="ES86">
        <v>37.406</v>
      </c>
      <c r="ET86">
        <v>0</v>
      </c>
      <c r="EU86">
        <v>0</v>
      </c>
      <c r="EV86">
        <v>0</v>
      </c>
      <c r="EW86">
        <v>1758413637.2</v>
      </c>
      <c r="EX86">
        <v>0</v>
      </c>
      <c r="EY86">
        <v>217.0230769230769</v>
      </c>
      <c r="EZ86">
        <v>9.305982399005265</v>
      </c>
      <c r="FA86">
        <v>-2.950427365031927</v>
      </c>
      <c r="FB86">
        <v>-4.75</v>
      </c>
      <c r="FC86">
        <v>15</v>
      </c>
      <c r="FD86">
        <v>0</v>
      </c>
      <c r="FE86" t="s">
        <v>424</v>
      </c>
      <c r="FF86">
        <v>1747247426.5</v>
      </c>
      <c r="FG86">
        <v>1747247420.5</v>
      </c>
      <c r="FH86">
        <v>0</v>
      </c>
      <c r="FI86">
        <v>1.027</v>
      </c>
      <c r="FJ86">
        <v>0.031</v>
      </c>
      <c r="FK86">
        <v>0.02</v>
      </c>
      <c r="FL86">
        <v>0.05</v>
      </c>
      <c r="FM86">
        <v>420</v>
      </c>
      <c r="FN86">
        <v>16</v>
      </c>
      <c r="FO86">
        <v>0.01</v>
      </c>
      <c r="FP86">
        <v>0.1</v>
      </c>
      <c r="FQ86">
        <v>0.1085578425</v>
      </c>
      <c r="FR86">
        <v>0.1994751410881798</v>
      </c>
      <c r="FS86">
        <v>0.03773950474353027</v>
      </c>
      <c r="FT86">
        <v>0</v>
      </c>
      <c r="FU86">
        <v>217.5441176470588</v>
      </c>
      <c r="FV86">
        <v>0.5668446882093013</v>
      </c>
      <c r="FW86">
        <v>6.275216948509835</v>
      </c>
      <c r="FX86">
        <v>-1</v>
      </c>
      <c r="FY86">
        <v>0.047795245</v>
      </c>
      <c r="FZ86">
        <v>0.01790697861163226</v>
      </c>
      <c r="GA86">
        <v>0.002010568049824477</v>
      </c>
      <c r="GB86">
        <v>1</v>
      </c>
      <c r="GC86">
        <v>1</v>
      </c>
      <c r="GD86">
        <v>2</v>
      </c>
      <c r="GE86" t="s">
        <v>433</v>
      </c>
      <c r="GF86">
        <v>3.13652</v>
      </c>
      <c r="GG86">
        <v>2.715</v>
      </c>
      <c r="GH86">
        <v>0.0936488</v>
      </c>
      <c r="GI86">
        <v>0.0928402</v>
      </c>
      <c r="GJ86">
        <v>0.105389</v>
      </c>
      <c r="GK86">
        <v>0.104011</v>
      </c>
      <c r="GL86">
        <v>28828.1</v>
      </c>
      <c r="GM86">
        <v>28888.5</v>
      </c>
      <c r="GN86">
        <v>29569.4</v>
      </c>
      <c r="GO86">
        <v>29430.1</v>
      </c>
      <c r="GP86">
        <v>34958</v>
      </c>
      <c r="GQ86">
        <v>34924.3</v>
      </c>
      <c r="GR86">
        <v>41619.6</v>
      </c>
      <c r="GS86">
        <v>41813.1</v>
      </c>
      <c r="GT86">
        <v>1.92078</v>
      </c>
      <c r="GU86">
        <v>1.8786</v>
      </c>
      <c r="GV86">
        <v>0.0883043</v>
      </c>
      <c r="GW86">
        <v>0</v>
      </c>
      <c r="GX86">
        <v>28.5419</v>
      </c>
      <c r="GY86">
        <v>999.9</v>
      </c>
      <c r="GZ86">
        <v>60</v>
      </c>
      <c r="HA86">
        <v>30.4</v>
      </c>
      <c r="HB86">
        <v>28.9782</v>
      </c>
      <c r="HC86">
        <v>62.1143</v>
      </c>
      <c r="HD86">
        <v>27.9207</v>
      </c>
      <c r="HE86">
        <v>1</v>
      </c>
      <c r="HF86">
        <v>0.106319</v>
      </c>
      <c r="HG86">
        <v>-1.36527</v>
      </c>
      <c r="HH86">
        <v>20.353</v>
      </c>
      <c r="HI86">
        <v>5.22613</v>
      </c>
      <c r="HJ86">
        <v>12.0153</v>
      </c>
      <c r="HK86">
        <v>4.99085</v>
      </c>
      <c r="HL86">
        <v>3.289</v>
      </c>
      <c r="HM86">
        <v>9999</v>
      </c>
      <c r="HN86">
        <v>9999</v>
      </c>
      <c r="HO86">
        <v>9999</v>
      </c>
      <c r="HP86">
        <v>999.9</v>
      </c>
      <c r="HQ86">
        <v>1.86752</v>
      </c>
      <c r="HR86">
        <v>1.86662</v>
      </c>
      <c r="HS86">
        <v>1.866</v>
      </c>
      <c r="HT86">
        <v>1.86598</v>
      </c>
      <c r="HU86">
        <v>1.86781</v>
      </c>
      <c r="HV86">
        <v>1.87026</v>
      </c>
      <c r="HW86">
        <v>1.86889</v>
      </c>
      <c r="HX86">
        <v>1.87038</v>
      </c>
      <c r="HY86">
        <v>0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0.54</v>
      </c>
      <c r="IM86">
        <v>0.1729</v>
      </c>
      <c r="IN86">
        <v>0.2733293791174444</v>
      </c>
      <c r="IO86">
        <v>0.0008355358253796512</v>
      </c>
      <c r="IP86">
        <v>-4.886686190924696E-07</v>
      </c>
      <c r="IQ86">
        <v>2.414133949906871E-11</v>
      </c>
      <c r="IR86">
        <v>-0.06279029043895908</v>
      </c>
      <c r="IS86">
        <v>-0.001004982055389802</v>
      </c>
      <c r="IT86">
        <v>0.0007271071577586355</v>
      </c>
      <c r="IU86">
        <v>-1.113211564567604E-05</v>
      </c>
      <c r="IV86">
        <v>10</v>
      </c>
      <c r="IW86">
        <v>2306</v>
      </c>
      <c r="IX86">
        <v>1</v>
      </c>
      <c r="IY86">
        <v>28</v>
      </c>
      <c r="IZ86">
        <v>186103.5</v>
      </c>
      <c r="JA86">
        <v>186103.6</v>
      </c>
      <c r="JB86">
        <v>1.03882</v>
      </c>
      <c r="JC86">
        <v>2.26074</v>
      </c>
      <c r="JD86">
        <v>1.39648</v>
      </c>
      <c r="JE86">
        <v>2.34375</v>
      </c>
      <c r="JF86">
        <v>1.49536</v>
      </c>
      <c r="JG86">
        <v>2.71973</v>
      </c>
      <c r="JH86">
        <v>35.7311</v>
      </c>
      <c r="JI86">
        <v>24.1488</v>
      </c>
      <c r="JJ86">
        <v>18</v>
      </c>
      <c r="JK86">
        <v>489.923</v>
      </c>
      <c r="JL86">
        <v>453.187</v>
      </c>
      <c r="JM86">
        <v>30.565</v>
      </c>
      <c r="JN86">
        <v>28.9642</v>
      </c>
      <c r="JO86">
        <v>30</v>
      </c>
      <c r="JP86">
        <v>28.8012</v>
      </c>
      <c r="JQ86">
        <v>28.7254</v>
      </c>
      <c r="JR86">
        <v>20.8052</v>
      </c>
      <c r="JS86">
        <v>26.5463</v>
      </c>
      <c r="JT86">
        <v>95.47069999999999</v>
      </c>
      <c r="JU86">
        <v>30.5728</v>
      </c>
      <c r="JV86">
        <v>420</v>
      </c>
      <c r="JW86">
        <v>23.7969</v>
      </c>
      <c r="JX86">
        <v>101.073</v>
      </c>
      <c r="JY86">
        <v>100.545</v>
      </c>
    </row>
    <row r="87" spans="1:285">
      <c r="A87">
        <v>71</v>
      </c>
      <c r="B87">
        <v>1758413639.5</v>
      </c>
      <c r="C87">
        <v>764.4000000953674</v>
      </c>
      <c r="D87" t="s">
        <v>570</v>
      </c>
      <c r="E87" t="s">
        <v>571</v>
      </c>
      <c r="F87">
        <v>5</v>
      </c>
      <c r="G87" t="s">
        <v>551</v>
      </c>
      <c r="H87" t="s">
        <v>420</v>
      </c>
      <c r="I87" t="s">
        <v>421</v>
      </c>
      <c r="J87">
        <v>1758413631.5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2.7</v>
      </c>
      <c r="DB87">
        <v>0.5</v>
      </c>
      <c r="DC87" t="s">
        <v>423</v>
      </c>
      <c r="DD87">
        <v>2</v>
      </c>
      <c r="DE87">
        <v>1758413631.5</v>
      </c>
      <c r="DF87">
        <v>420.1079166666667</v>
      </c>
      <c r="DG87">
        <v>419.9875</v>
      </c>
      <c r="DH87">
        <v>23.826025</v>
      </c>
      <c r="DI87">
        <v>23.77695</v>
      </c>
      <c r="DJ87">
        <v>419.568375</v>
      </c>
      <c r="DK87">
        <v>23.65310416666667</v>
      </c>
      <c r="DL87">
        <v>500.0096666666666</v>
      </c>
      <c r="DM87">
        <v>90.2623</v>
      </c>
      <c r="DN87">
        <v>0.05486234583333333</v>
      </c>
      <c r="DO87">
        <v>30.10157916666667</v>
      </c>
      <c r="DP87">
        <v>29.98447083333334</v>
      </c>
      <c r="DQ87">
        <v>999.9</v>
      </c>
      <c r="DR87">
        <v>0</v>
      </c>
      <c r="DS87">
        <v>0</v>
      </c>
      <c r="DT87">
        <v>9998.930833333334</v>
      </c>
      <c r="DU87">
        <v>0</v>
      </c>
      <c r="DV87">
        <v>0.67449</v>
      </c>
      <c r="DW87">
        <v>0.120390525</v>
      </c>
      <c r="DX87">
        <v>430.361625</v>
      </c>
      <c r="DY87">
        <v>430.21675</v>
      </c>
      <c r="DZ87">
        <v>0.0490663875</v>
      </c>
      <c r="EA87">
        <v>419.9875</v>
      </c>
      <c r="EB87">
        <v>23.77695</v>
      </c>
      <c r="EC87">
        <v>2.15059125</v>
      </c>
      <c r="ED87">
        <v>2.14616125</v>
      </c>
      <c r="EE87">
        <v>18.59892916666666</v>
      </c>
      <c r="EF87">
        <v>18.56599583333333</v>
      </c>
      <c r="EG87">
        <v>0.00500097</v>
      </c>
      <c r="EH87">
        <v>0</v>
      </c>
      <c r="EI87">
        <v>0</v>
      </c>
      <c r="EJ87">
        <v>0</v>
      </c>
      <c r="EK87">
        <v>217.6416666666667</v>
      </c>
      <c r="EL87">
        <v>0.00500097</v>
      </c>
      <c r="EM87">
        <v>-5.341666666666668</v>
      </c>
      <c r="EN87">
        <v>-1.225</v>
      </c>
      <c r="EO87">
        <v>35.53616666666667</v>
      </c>
      <c r="EP87">
        <v>39.02058333333333</v>
      </c>
      <c r="EQ87">
        <v>37.30433333333333</v>
      </c>
      <c r="ER87">
        <v>39.03883333333334</v>
      </c>
      <c r="ES87">
        <v>37.39825</v>
      </c>
      <c r="ET87">
        <v>0</v>
      </c>
      <c r="EU87">
        <v>0</v>
      </c>
      <c r="EV87">
        <v>0</v>
      </c>
      <c r="EW87">
        <v>1758413639.6</v>
      </c>
      <c r="EX87">
        <v>0</v>
      </c>
      <c r="EY87">
        <v>217.1884615384616</v>
      </c>
      <c r="EZ87">
        <v>7.38119632404085</v>
      </c>
      <c r="FA87">
        <v>-27.6000000514562</v>
      </c>
      <c r="FB87">
        <v>-4.934615384615385</v>
      </c>
      <c r="FC87">
        <v>15</v>
      </c>
      <c r="FD87">
        <v>0</v>
      </c>
      <c r="FE87" t="s">
        <v>424</v>
      </c>
      <c r="FF87">
        <v>1747247426.5</v>
      </c>
      <c r="FG87">
        <v>1747247420.5</v>
      </c>
      <c r="FH87">
        <v>0</v>
      </c>
      <c r="FI87">
        <v>1.027</v>
      </c>
      <c r="FJ87">
        <v>0.031</v>
      </c>
      <c r="FK87">
        <v>0.02</v>
      </c>
      <c r="FL87">
        <v>0.05</v>
      </c>
      <c r="FM87">
        <v>420</v>
      </c>
      <c r="FN87">
        <v>16</v>
      </c>
      <c r="FO87">
        <v>0.01</v>
      </c>
      <c r="FP87">
        <v>0.1</v>
      </c>
      <c r="FQ87">
        <v>0.1074352268292683</v>
      </c>
      <c r="FR87">
        <v>0.1497948355400697</v>
      </c>
      <c r="FS87">
        <v>0.03837257942052374</v>
      </c>
      <c r="FT87">
        <v>0</v>
      </c>
      <c r="FU87">
        <v>217.614705882353</v>
      </c>
      <c r="FV87">
        <v>1.87776906628343</v>
      </c>
      <c r="FW87">
        <v>5.874527883555521</v>
      </c>
      <c r="FX87">
        <v>-1</v>
      </c>
      <c r="FY87">
        <v>0.04818492926829268</v>
      </c>
      <c r="FZ87">
        <v>0.01733584808362377</v>
      </c>
      <c r="GA87">
        <v>0.002003792000578501</v>
      </c>
      <c r="GB87">
        <v>1</v>
      </c>
      <c r="GC87">
        <v>1</v>
      </c>
      <c r="GD87">
        <v>2</v>
      </c>
      <c r="GE87" t="s">
        <v>433</v>
      </c>
      <c r="GF87">
        <v>3.13646</v>
      </c>
      <c r="GG87">
        <v>2.71511</v>
      </c>
      <c r="GH87">
        <v>0.0936492</v>
      </c>
      <c r="GI87">
        <v>0.09284829999999999</v>
      </c>
      <c r="GJ87">
        <v>0.105386</v>
      </c>
      <c r="GK87">
        <v>0.104011</v>
      </c>
      <c r="GL87">
        <v>28828.1</v>
      </c>
      <c r="GM87">
        <v>28888.3</v>
      </c>
      <c r="GN87">
        <v>29569.5</v>
      </c>
      <c r="GO87">
        <v>29430.1</v>
      </c>
      <c r="GP87">
        <v>34958.1</v>
      </c>
      <c r="GQ87">
        <v>34924.3</v>
      </c>
      <c r="GR87">
        <v>41619.5</v>
      </c>
      <c r="GS87">
        <v>41813.1</v>
      </c>
      <c r="GT87">
        <v>1.92078</v>
      </c>
      <c r="GU87">
        <v>1.87853</v>
      </c>
      <c r="GV87">
        <v>0.0881702</v>
      </c>
      <c r="GW87">
        <v>0</v>
      </c>
      <c r="GX87">
        <v>28.5406</v>
      </c>
      <c r="GY87">
        <v>999.9</v>
      </c>
      <c r="GZ87">
        <v>60</v>
      </c>
      <c r="HA87">
        <v>30.4</v>
      </c>
      <c r="HB87">
        <v>28.9785</v>
      </c>
      <c r="HC87">
        <v>61.9743</v>
      </c>
      <c r="HD87">
        <v>27.9888</v>
      </c>
      <c r="HE87">
        <v>1</v>
      </c>
      <c r="HF87">
        <v>0.106258</v>
      </c>
      <c r="HG87">
        <v>-1.37389</v>
      </c>
      <c r="HH87">
        <v>20.3528</v>
      </c>
      <c r="HI87">
        <v>5.22583</v>
      </c>
      <c r="HJ87">
        <v>12.0152</v>
      </c>
      <c r="HK87">
        <v>4.9909</v>
      </c>
      <c r="HL87">
        <v>3.289</v>
      </c>
      <c r="HM87">
        <v>9999</v>
      </c>
      <c r="HN87">
        <v>9999</v>
      </c>
      <c r="HO87">
        <v>9999</v>
      </c>
      <c r="HP87">
        <v>999.9</v>
      </c>
      <c r="HQ87">
        <v>1.86752</v>
      </c>
      <c r="HR87">
        <v>1.86662</v>
      </c>
      <c r="HS87">
        <v>1.866</v>
      </c>
      <c r="HT87">
        <v>1.86598</v>
      </c>
      <c r="HU87">
        <v>1.86782</v>
      </c>
      <c r="HV87">
        <v>1.87024</v>
      </c>
      <c r="HW87">
        <v>1.8689</v>
      </c>
      <c r="HX87">
        <v>1.8704</v>
      </c>
      <c r="HY87">
        <v>0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0.54</v>
      </c>
      <c r="IM87">
        <v>0.1729</v>
      </c>
      <c r="IN87">
        <v>0.2733293791174444</v>
      </c>
      <c r="IO87">
        <v>0.0008355358253796512</v>
      </c>
      <c r="IP87">
        <v>-4.886686190924696E-07</v>
      </c>
      <c r="IQ87">
        <v>2.414133949906871E-11</v>
      </c>
      <c r="IR87">
        <v>-0.06279029043895908</v>
      </c>
      <c r="IS87">
        <v>-0.001004982055389802</v>
      </c>
      <c r="IT87">
        <v>0.0007271071577586355</v>
      </c>
      <c r="IU87">
        <v>-1.113211564567604E-05</v>
      </c>
      <c r="IV87">
        <v>10</v>
      </c>
      <c r="IW87">
        <v>2306</v>
      </c>
      <c r="IX87">
        <v>1</v>
      </c>
      <c r="IY87">
        <v>28</v>
      </c>
      <c r="IZ87">
        <v>186103.5</v>
      </c>
      <c r="JA87">
        <v>186103.6</v>
      </c>
      <c r="JB87">
        <v>1.03882</v>
      </c>
      <c r="JC87">
        <v>2.27417</v>
      </c>
      <c r="JD87">
        <v>1.39648</v>
      </c>
      <c r="JE87">
        <v>2.34497</v>
      </c>
      <c r="JF87">
        <v>1.49536</v>
      </c>
      <c r="JG87">
        <v>2.55859</v>
      </c>
      <c r="JH87">
        <v>35.7311</v>
      </c>
      <c r="JI87">
        <v>24.1488</v>
      </c>
      <c r="JJ87">
        <v>18</v>
      </c>
      <c r="JK87">
        <v>489.922</v>
      </c>
      <c r="JL87">
        <v>453.14</v>
      </c>
      <c r="JM87">
        <v>30.5688</v>
      </c>
      <c r="JN87">
        <v>28.9642</v>
      </c>
      <c r="JO87">
        <v>30</v>
      </c>
      <c r="JP87">
        <v>28.8012</v>
      </c>
      <c r="JQ87">
        <v>28.7254</v>
      </c>
      <c r="JR87">
        <v>20.8034</v>
      </c>
      <c r="JS87">
        <v>26.5463</v>
      </c>
      <c r="JT87">
        <v>95.47069999999999</v>
      </c>
      <c r="JU87">
        <v>30.5728</v>
      </c>
      <c r="JV87">
        <v>420</v>
      </c>
      <c r="JW87">
        <v>23.7969</v>
      </c>
      <c r="JX87">
        <v>101.073</v>
      </c>
      <c r="JY87">
        <v>100.545</v>
      </c>
    </row>
    <row r="88" spans="1:285">
      <c r="A88">
        <v>72</v>
      </c>
      <c r="B88">
        <v>1758413641.5</v>
      </c>
      <c r="C88">
        <v>766.4000000953674</v>
      </c>
      <c r="D88" t="s">
        <v>572</v>
      </c>
      <c r="E88" t="s">
        <v>573</v>
      </c>
      <c r="F88">
        <v>5</v>
      </c>
      <c r="G88" t="s">
        <v>551</v>
      </c>
      <c r="H88" t="s">
        <v>420</v>
      </c>
      <c r="I88" t="s">
        <v>421</v>
      </c>
      <c r="J88">
        <v>1758413633.5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2.7</v>
      </c>
      <c r="DB88">
        <v>0.5</v>
      </c>
      <c r="DC88" t="s">
        <v>423</v>
      </c>
      <c r="DD88">
        <v>2</v>
      </c>
      <c r="DE88">
        <v>1758413633.5</v>
      </c>
      <c r="DF88">
        <v>420.1087916666667</v>
      </c>
      <c r="DG88">
        <v>419.9917083333333</v>
      </c>
      <c r="DH88">
        <v>23.82583333333333</v>
      </c>
      <c r="DI88">
        <v>23.7766125</v>
      </c>
      <c r="DJ88">
        <v>419.56925</v>
      </c>
      <c r="DK88">
        <v>23.65292083333334</v>
      </c>
      <c r="DL88">
        <v>500.00225</v>
      </c>
      <c r="DM88">
        <v>90.26257500000001</v>
      </c>
      <c r="DN88">
        <v>0.05480492083333333</v>
      </c>
      <c r="DO88">
        <v>30.1017</v>
      </c>
      <c r="DP88">
        <v>29.98354583333333</v>
      </c>
      <c r="DQ88">
        <v>999.9</v>
      </c>
      <c r="DR88">
        <v>0</v>
      </c>
      <c r="DS88">
        <v>0</v>
      </c>
      <c r="DT88">
        <v>9999.064166666667</v>
      </c>
      <c r="DU88">
        <v>0</v>
      </c>
      <c r="DV88">
        <v>0.67449</v>
      </c>
      <c r="DW88">
        <v>0.1170704625</v>
      </c>
      <c r="DX88">
        <v>430.3624166666667</v>
      </c>
      <c r="DY88">
        <v>430.2209166666667</v>
      </c>
      <c r="DZ88">
        <v>0.04921643750000001</v>
      </c>
      <c r="EA88">
        <v>419.9917083333333</v>
      </c>
      <c r="EB88">
        <v>23.7766125</v>
      </c>
      <c r="EC88">
        <v>2.150580416666667</v>
      </c>
      <c r="ED88">
        <v>2.1461375</v>
      </c>
      <c r="EE88">
        <v>18.59885</v>
      </c>
      <c r="EF88">
        <v>18.56581666666667</v>
      </c>
      <c r="EG88">
        <v>0.00500097</v>
      </c>
      <c r="EH88">
        <v>0</v>
      </c>
      <c r="EI88">
        <v>0</v>
      </c>
      <c r="EJ88">
        <v>0</v>
      </c>
      <c r="EK88">
        <v>217.7791666666667</v>
      </c>
      <c r="EL88">
        <v>0.00500097</v>
      </c>
      <c r="EM88">
        <v>-6.804166666666667</v>
      </c>
      <c r="EN88">
        <v>-1.545833333333333</v>
      </c>
      <c r="EO88">
        <v>35.52841666666666</v>
      </c>
      <c r="EP88">
        <v>38.99708333333333</v>
      </c>
      <c r="EQ88">
        <v>37.29395833333333</v>
      </c>
      <c r="ER88">
        <v>39.01533333333333</v>
      </c>
      <c r="ES88">
        <v>37.38525</v>
      </c>
      <c r="ET88">
        <v>0</v>
      </c>
      <c r="EU88">
        <v>0</v>
      </c>
      <c r="EV88">
        <v>0</v>
      </c>
      <c r="EW88">
        <v>1758413641.4</v>
      </c>
      <c r="EX88">
        <v>0</v>
      </c>
      <c r="EY88">
        <v>218.604</v>
      </c>
      <c r="EZ88">
        <v>8.769230880587825</v>
      </c>
      <c r="FA88">
        <v>-31.7461540492799</v>
      </c>
      <c r="FB88">
        <v>-7.52</v>
      </c>
      <c r="FC88">
        <v>15</v>
      </c>
      <c r="FD88">
        <v>0</v>
      </c>
      <c r="FE88" t="s">
        <v>424</v>
      </c>
      <c r="FF88">
        <v>1747247426.5</v>
      </c>
      <c r="FG88">
        <v>1747247420.5</v>
      </c>
      <c r="FH88">
        <v>0</v>
      </c>
      <c r="FI88">
        <v>1.027</v>
      </c>
      <c r="FJ88">
        <v>0.031</v>
      </c>
      <c r="FK88">
        <v>0.02</v>
      </c>
      <c r="FL88">
        <v>0.05</v>
      </c>
      <c r="FM88">
        <v>420</v>
      </c>
      <c r="FN88">
        <v>16</v>
      </c>
      <c r="FO88">
        <v>0.01</v>
      </c>
      <c r="FP88">
        <v>0.1</v>
      </c>
      <c r="FQ88">
        <v>0.1077643875</v>
      </c>
      <c r="FR88">
        <v>0.0807364649155719</v>
      </c>
      <c r="FS88">
        <v>0.03886610624007882</v>
      </c>
      <c r="FT88">
        <v>1</v>
      </c>
      <c r="FU88">
        <v>217.5411764705883</v>
      </c>
      <c r="FV88">
        <v>-0.9136747124202569</v>
      </c>
      <c r="FW88">
        <v>5.497866840183342</v>
      </c>
      <c r="FX88">
        <v>-1</v>
      </c>
      <c r="FY88">
        <v>0.0485421675</v>
      </c>
      <c r="FZ88">
        <v>0.01475495797373349</v>
      </c>
      <c r="GA88">
        <v>0.001826741109241742</v>
      </c>
      <c r="GB88">
        <v>1</v>
      </c>
      <c r="GC88">
        <v>2</v>
      </c>
      <c r="GD88">
        <v>2</v>
      </c>
      <c r="GE88" t="s">
        <v>425</v>
      </c>
      <c r="GF88">
        <v>3.13649</v>
      </c>
      <c r="GG88">
        <v>2.71513</v>
      </c>
      <c r="GH88">
        <v>0.0936507</v>
      </c>
      <c r="GI88">
        <v>0.0928527</v>
      </c>
      <c r="GJ88">
        <v>0.105385</v>
      </c>
      <c r="GK88">
        <v>0.104009</v>
      </c>
      <c r="GL88">
        <v>28828.2</v>
      </c>
      <c r="GM88">
        <v>28888.2</v>
      </c>
      <c r="GN88">
        <v>29569.6</v>
      </c>
      <c r="GO88">
        <v>29430.2</v>
      </c>
      <c r="GP88">
        <v>34958.3</v>
      </c>
      <c r="GQ88">
        <v>34924.4</v>
      </c>
      <c r="GR88">
        <v>41619.8</v>
      </c>
      <c r="GS88">
        <v>41813.2</v>
      </c>
      <c r="GT88">
        <v>1.92057</v>
      </c>
      <c r="GU88">
        <v>1.87853</v>
      </c>
      <c r="GV88">
        <v>0.0884235</v>
      </c>
      <c r="GW88">
        <v>0</v>
      </c>
      <c r="GX88">
        <v>28.5394</v>
      </c>
      <c r="GY88">
        <v>999.9</v>
      </c>
      <c r="GZ88">
        <v>60</v>
      </c>
      <c r="HA88">
        <v>30.4</v>
      </c>
      <c r="HB88">
        <v>28.9752</v>
      </c>
      <c r="HC88">
        <v>61.9244</v>
      </c>
      <c r="HD88">
        <v>27.8526</v>
      </c>
      <c r="HE88">
        <v>1</v>
      </c>
      <c r="HF88">
        <v>0.106349</v>
      </c>
      <c r="HG88">
        <v>-1.37062</v>
      </c>
      <c r="HH88">
        <v>20.3529</v>
      </c>
      <c r="HI88">
        <v>5.22627</v>
      </c>
      <c r="HJ88">
        <v>12.0156</v>
      </c>
      <c r="HK88">
        <v>4.9912</v>
      </c>
      <c r="HL88">
        <v>3.289</v>
      </c>
      <c r="HM88">
        <v>9999</v>
      </c>
      <c r="HN88">
        <v>9999</v>
      </c>
      <c r="HO88">
        <v>9999</v>
      </c>
      <c r="HP88">
        <v>999.9</v>
      </c>
      <c r="HQ88">
        <v>1.86752</v>
      </c>
      <c r="HR88">
        <v>1.86662</v>
      </c>
      <c r="HS88">
        <v>1.866</v>
      </c>
      <c r="HT88">
        <v>1.86599</v>
      </c>
      <c r="HU88">
        <v>1.86783</v>
      </c>
      <c r="HV88">
        <v>1.87026</v>
      </c>
      <c r="HW88">
        <v>1.8689</v>
      </c>
      <c r="HX88">
        <v>1.8704</v>
      </c>
      <c r="HY88">
        <v>0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0.54</v>
      </c>
      <c r="IM88">
        <v>0.1729</v>
      </c>
      <c r="IN88">
        <v>0.2733293791174444</v>
      </c>
      <c r="IO88">
        <v>0.0008355358253796512</v>
      </c>
      <c r="IP88">
        <v>-4.886686190924696E-07</v>
      </c>
      <c r="IQ88">
        <v>2.414133949906871E-11</v>
      </c>
      <c r="IR88">
        <v>-0.06279029043895908</v>
      </c>
      <c r="IS88">
        <v>-0.001004982055389802</v>
      </c>
      <c r="IT88">
        <v>0.0007271071577586355</v>
      </c>
      <c r="IU88">
        <v>-1.113211564567604E-05</v>
      </c>
      <c r="IV88">
        <v>10</v>
      </c>
      <c r="IW88">
        <v>2306</v>
      </c>
      <c r="IX88">
        <v>1</v>
      </c>
      <c r="IY88">
        <v>28</v>
      </c>
      <c r="IZ88">
        <v>186103.6</v>
      </c>
      <c r="JA88">
        <v>186103.7</v>
      </c>
      <c r="JB88">
        <v>1.03882</v>
      </c>
      <c r="JC88">
        <v>2.26074</v>
      </c>
      <c r="JD88">
        <v>1.39648</v>
      </c>
      <c r="JE88">
        <v>2.34375</v>
      </c>
      <c r="JF88">
        <v>1.49536</v>
      </c>
      <c r="JG88">
        <v>2.69531</v>
      </c>
      <c r="JH88">
        <v>35.7311</v>
      </c>
      <c r="JI88">
        <v>24.1488</v>
      </c>
      <c r="JJ88">
        <v>18</v>
      </c>
      <c r="JK88">
        <v>489.796</v>
      </c>
      <c r="JL88">
        <v>453.14</v>
      </c>
      <c r="JM88">
        <v>30.5732</v>
      </c>
      <c r="JN88">
        <v>28.9642</v>
      </c>
      <c r="JO88">
        <v>30.0001</v>
      </c>
      <c r="JP88">
        <v>28.8012</v>
      </c>
      <c r="JQ88">
        <v>28.7254</v>
      </c>
      <c r="JR88">
        <v>20.8028</v>
      </c>
      <c r="JS88">
        <v>26.5463</v>
      </c>
      <c r="JT88">
        <v>95.47069999999999</v>
      </c>
      <c r="JU88">
        <v>30.5873</v>
      </c>
      <c r="JV88">
        <v>420</v>
      </c>
      <c r="JW88">
        <v>23.7969</v>
      </c>
      <c r="JX88">
        <v>101.074</v>
      </c>
      <c r="JY88">
        <v>100.545</v>
      </c>
    </row>
    <row r="89" spans="1:285">
      <c r="A89">
        <v>73</v>
      </c>
      <c r="B89">
        <v>1758413643.5</v>
      </c>
      <c r="C89">
        <v>768.4000000953674</v>
      </c>
      <c r="D89" t="s">
        <v>574</v>
      </c>
      <c r="E89" t="s">
        <v>575</v>
      </c>
      <c r="F89">
        <v>5</v>
      </c>
      <c r="G89" t="s">
        <v>551</v>
      </c>
      <c r="H89" t="s">
        <v>420</v>
      </c>
      <c r="I89" t="s">
        <v>421</v>
      </c>
      <c r="J89">
        <v>1758413635.5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2.7</v>
      </c>
      <c r="DB89">
        <v>0.5</v>
      </c>
      <c r="DC89" t="s">
        <v>423</v>
      </c>
      <c r="DD89">
        <v>2</v>
      </c>
      <c r="DE89">
        <v>1758413635.5</v>
      </c>
      <c r="DF89">
        <v>420.1054583333333</v>
      </c>
      <c r="DG89">
        <v>419.9927916666667</v>
      </c>
      <c r="DH89">
        <v>23.82581666666667</v>
      </c>
      <c r="DI89">
        <v>23.77619166666667</v>
      </c>
      <c r="DJ89">
        <v>419.5659166666666</v>
      </c>
      <c r="DK89">
        <v>23.65290416666666</v>
      </c>
      <c r="DL89">
        <v>500.0069166666667</v>
      </c>
      <c r="DM89">
        <v>90.26307083333332</v>
      </c>
      <c r="DN89">
        <v>0.05477984583333333</v>
      </c>
      <c r="DO89">
        <v>30.10172916666667</v>
      </c>
      <c r="DP89">
        <v>29.98325416666667</v>
      </c>
      <c r="DQ89">
        <v>999.9</v>
      </c>
      <c r="DR89">
        <v>0</v>
      </c>
      <c r="DS89">
        <v>0</v>
      </c>
      <c r="DT89">
        <v>9998.882916666667</v>
      </c>
      <c r="DU89">
        <v>0</v>
      </c>
      <c r="DV89">
        <v>0.67449</v>
      </c>
      <c r="DW89">
        <v>0.1126466916666667</v>
      </c>
      <c r="DX89">
        <v>430.3589583333333</v>
      </c>
      <c r="DY89">
        <v>430.2218333333333</v>
      </c>
      <c r="DZ89">
        <v>0.04961348333333333</v>
      </c>
      <c r="EA89">
        <v>419.9927916666667</v>
      </c>
      <c r="EB89">
        <v>23.77619166666667</v>
      </c>
      <c r="EC89">
        <v>2.150590416666667</v>
      </c>
      <c r="ED89">
        <v>2.146111666666667</v>
      </c>
      <c r="EE89">
        <v>18.598925</v>
      </c>
      <c r="EF89">
        <v>18.56562916666667</v>
      </c>
      <c r="EG89">
        <v>0.00500097</v>
      </c>
      <c r="EH89">
        <v>0</v>
      </c>
      <c r="EI89">
        <v>0</v>
      </c>
      <c r="EJ89">
        <v>0</v>
      </c>
      <c r="EK89">
        <v>218.2958333333333</v>
      </c>
      <c r="EL89">
        <v>0.00500097</v>
      </c>
      <c r="EM89">
        <v>-7.975000000000001</v>
      </c>
      <c r="EN89">
        <v>-1.6625</v>
      </c>
      <c r="EO89">
        <v>35.52066666666666</v>
      </c>
      <c r="EP89">
        <v>38.98145833333333</v>
      </c>
      <c r="EQ89">
        <v>37.28358333333333</v>
      </c>
      <c r="ER89">
        <v>38.98933333333333</v>
      </c>
      <c r="ES89">
        <v>37.369625</v>
      </c>
      <c r="ET89">
        <v>0</v>
      </c>
      <c r="EU89">
        <v>0</v>
      </c>
      <c r="EV89">
        <v>0</v>
      </c>
      <c r="EW89">
        <v>1758413643.2</v>
      </c>
      <c r="EX89">
        <v>0</v>
      </c>
      <c r="EY89">
        <v>218.6269230769231</v>
      </c>
      <c r="EZ89">
        <v>8.208547207570174</v>
      </c>
      <c r="FA89">
        <v>-31.54871830867445</v>
      </c>
      <c r="FB89">
        <v>-7.746153846153846</v>
      </c>
      <c r="FC89">
        <v>15</v>
      </c>
      <c r="FD89">
        <v>0</v>
      </c>
      <c r="FE89" t="s">
        <v>424</v>
      </c>
      <c r="FF89">
        <v>1747247426.5</v>
      </c>
      <c r="FG89">
        <v>1747247420.5</v>
      </c>
      <c r="FH89">
        <v>0</v>
      </c>
      <c r="FI89">
        <v>1.027</v>
      </c>
      <c r="FJ89">
        <v>0.031</v>
      </c>
      <c r="FK89">
        <v>0.02</v>
      </c>
      <c r="FL89">
        <v>0.05</v>
      </c>
      <c r="FM89">
        <v>420</v>
      </c>
      <c r="FN89">
        <v>16</v>
      </c>
      <c r="FO89">
        <v>0.01</v>
      </c>
      <c r="FP89">
        <v>0.1</v>
      </c>
      <c r="FQ89">
        <v>0.1118290024390244</v>
      </c>
      <c r="FR89">
        <v>-0.09677989756097563</v>
      </c>
      <c r="FS89">
        <v>0.03323154635911184</v>
      </c>
      <c r="FT89">
        <v>1</v>
      </c>
      <c r="FU89">
        <v>217.8323529411765</v>
      </c>
      <c r="FV89">
        <v>14.47364398152358</v>
      </c>
      <c r="FW89">
        <v>6.167310434304375</v>
      </c>
      <c r="FX89">
        <v>-1</v>
      </c>
      <c r="FY89">
        <v>0.04907170975609756</v>
      </c>
      <c r="FZ89">
        <v>0.009136952613240287</v>
      </c>
      <c r="GA89">
        <v>0.001342614999353941</v>
      </c>
      <c r="GB89">
        <v>1</v>
      </c>
      <c r="GC89">
        <v>2</v>
      </c>
      <c r="GD89">
        <v>2</v>
      </c>
      <c r="GE89" t="s">
        <v>425</v>
      </c>
      <c r="GF89">
        <v>3.13648</v>
      </c>
      <c r="GG89">
        <v>2.71508</v>
      </c>
      <c r="GH89">
        <v>0.0936535</v>
      </c>
      <c r="GI89">
        <v>0.0928431</v>
      </c>
      <c r="GJ89">
        <v>0.105389</v>
      </c>
      <c r="GK89">
        <v>0.104009</v>
      </c>
      <c r="GL89">
        <v>28828</v>
      </c>
      <c r="GM89">
        <v>28888.5</v>
      </c>
      <c r="GN89">
        <v>29569.5</v>
      </c>
      <c r="GO89">
        <v>29430.2</v>
      </c>
      <c r="GP89">
        <v>34958.3</v>
      </c>
      <c r="GQ89">
        <v>34924.5</v>
      </c>
      <c r="GR89">
        <v>41619.9</v>
      </c>
      <c r="GS89">
        <v>41813.2</v>
      </c>
      <c r="GT89">
        <v>1.9206</v>
      </c>
      <c r="GU89">
        <v>1.87862</v>
      </c>
      <c r="GV89">
        <v>0.0883192</v>
      </c>
      <c r="GW89">
        <v>0</v>
      </c>
      <c r="GX89">
        <v>28.5384</v>
      </c>
      <c r="GY89">
        <v>999.9</v>
      </c>
      <c r="GZ89">
        <v>60</v>
      </c>
      <c r="HA89">
        <v>30.4</v>
      </c>
      <c r="HB89">
        <v>28.9781</v>
      </c>
      <c r="HC89">
        <v>62.1444</v>
      </c>
      <c r="HD89">
        <v>28.0569</v>
      </c>
      <c r="HE89">
        <v>1</v>
      </c>
      <c r="HF89">
        <v>0.106334</v>
      </c>
      <c r="HG89">
        <v>-1.3904</v>
      </c>
      <c r="HH89">
        <v>20.3529</v>
      </c>
      <c r="HI89">
        <v>5.22702</v>
      </c>
      <c r="HJ89">
        <v>12.0155</v>
      </c>
      <c r="HK89">
        <v>4.9913</v>
      </c>
      <c r="HL89">
        <v>3.289</v>
      </c>
      <c r="HM89">
        <v>9999</v>
      </c>
      <c r="HN89">
        <v>9999</v>
      </c>
      <c r="HO89">
        <v>9999</v>
      </c>
      <c r="HP89">
        <v>999.9</v>
      </c>
      <c r="HQ89">
        <v>1.86752</v>
      </c>
      <c r="HR89">
        <v>1.86663</v>
      </c>
      <c r="HS89">
        <v>1.86599</v>
      </c>
      <c r="HT89">
        <v>1.86598</v>
      </c>
      <c r="HU89">
        <v>1.86783</v>
      </c>
      <c r="HV89">
        <v>1.87026</v>
      </c>
      <c r="HW89">
        <v>1.8689</v>
      </c>
      <c r="HX89">
        <v>1.8704</v>
      </c>
      <c r="HY89">
        <v>0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0.54</v>
      </c>
      <c r="IM89">
        <v>0.1729</v>
      </c>
      <c r="IN89">
        <v>0.2733293791174444</v>
      </c>
      <c r="IO89">
        <v>0.0008355358253796512</v>
      </c>
      <c r="IP89">
        <v>-4.886686190924696E-07</v>
      </c>
      <c r="IQ89">
        <v>2.414133949906871E-11</v>
      </c>
      <c r="IR89">
        <v>-0.06279029043895908</v>
      </c>
      <c r="IS89">
        <v>-0.001004982055389802</v>
      </c>
      <c r="IT89">
        <v>0.0007271071577586355</v>
      </c>
      <c r="IU89">
        <v>-1.113211564567604E-05</v>
      </c>
      <c r="IV89">
        <v>10</v>
      </c>
      <c r="IW89">
        <v>2306</v>
      </c>
      <c r="IX89">
        <v>1</v>
      </c>
      <c r="IY89">
        <v>28</v>
      </c>
      <c r="IZ89">
        <v>186103.6</v>
      </c>
      <c r="JA89">
        <v>186103.7</v>
      </c>
      <c r="JB89">
        <v>1.03882</v>
      </c>
      <c r="JC89">
        <v>2.27417</v>
      </c>
      <c r="JD89">
        <v>1.39771</v>
      </c>
      <c r="JE89">
        <v>2.34253</v>
      </c>
      <c r="JF89">
        <v>1.49536</v>
      </c>
      <c r="JG89">
        <v>2.56714</v>
      </c>
      <c r="JH89">
        <v>35.7311</v>
      </c>
      <c r="JI89">
        <v>24.14</v>
      </c>
      <c r="JJ89">
        <v>18</v>
      </c>
      <c r="JK89">
        <v>489.812</v>
      </c>
      <c r="JL89">
        <v>453.203</v>
      </c>
      <c r="JM89">
        <v>30.5773</v>
      </c>
      <c r="JN89">
        <v>28.9642</v>
      </c>
      <c r="JO89">
        <v>30.0001</v>
      </c>
      <c r="JP89">
        <v>28.8012</v>
      </c>
      <c r="JQ89">
        <v>28.7254</v>
      </c>
      <c r="JR89">
        <v>20.8054</v>
      </c>
      <c r="JS89">
        <v>26.5463</v>
      </c>
      <c r="JT89">
        <v>95.47069999999999</v>
      </c>
      <c r="JU89">
        <v>30.5873</v>
      </c>
      <c r="JV89">
        <v>420</v>
      </c>
      <c r="JW89">
        <v>23.7969</v>
      </c>
      <c r="JX89">
        <v>101.074</v>
      </c>
      <c r="JY89">
        <v>100.545</v>
      </c>
    </row>
    <row r="90" spans="1:285">
      <c r="A90">
        <v>74</v>
      </c>
      <c r="B90">
        <v>1758413645.5</v>
      </c>
      <c r="C90">
        <v>770.4000000953674</v>
      </c>
      <c r="D90" t="s">
        <v>576</v>
      </c>
      <c r="E90" t="s">
        <v>577</v>
      </c>
      <c r="F90">
        <v>5</v>
      </c>
      <c r="G90" t="s">
        <v>551</v>
      </c>
      <c r="H90" t="s">
        <v>420</v>
      </c>
      <c r="I90" t="s">
        <v>421</v>
      </c>
      <c r="J90">
        <v>1758413637.5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2.7</v>
      </c>
      <c r="DB90">
        <v>0.5</v>
      </c>
      <c r="DC90" t="s">
        <v>423</v>
      </c>
      <c r="DD90">
        <v>2</v>
      </c>
      <c r="DE90">
        <v>1758413637.5</v>
      </c>
      <c r="DF90">
        <v>420.1001250000001</v>
      </c>
      <c r="DG90">
        <v>419.98725</v>
      </c>
      <c r="DH90">
        <v>23.82579583333333</v>
      </c>
      <c r="DI90">
        <v>23.7758125</v>
      </c>
      <c r="DJ90">
        <v>419.5605416666667</v>
      </c>
      <c r="DK90">
        <v>23.6528875</v>
      </c>
      <c r="DL90">
        <v>500.0012916666666</v>
      </c>
      <c r="DM90">
        <v>90.26359166666667</v>
      </c>
      <c r="DN90">
        <v>0.05479490833333334</v>
      </c>
      <c r="DO90">
        <v>30.10142083333333</v>
      </c>
      <c r="DP90">
        <v>29.9817125</v>
      </c>
      <c r="DQ90">
        <v>999.9</v>
      </c>
      <c r="DR90">
        <v>0</v>
      </c>
      <c r="DS90">
        <v>0</v>
      </c>
      <c r="DT90">
        <v>9998.259583333334</v>
      </c>
      <c r="DU90">
        <v>0</v>
      </c>
      <c r="DV90">
        <v>0.67449</v>
      </c>
      <c r="DW90">
        <v>0.1128094375</v>
      </c>
      <c r="DX90">
        <v>430.3535</v>
      </c>
      <c r="DY90">
        <v>430.2159583333333</v>
      </c>
      <c r="DZ90">
        <v>0.04998096666666666</v>
      </c>
      <c r="EA90">
        <v>419.98725</v>
      </c>
      <c r="EB90">
        <v>23.7758125</v>
      </c>
      <c r="EC90">
        <v>2.150601666666667</v>
      </c>
      <c r="ED90">
        <v>2.146089583333333</v>
      </c>
      <c r="EE90">
        <v>18.5990125</v>
      </c>
      <c r="EF90">
        <v>18.5654625</v>
      </c>
      <c r="EG90">
        <v>0.00500097</v>
      </c>
      <c r="EH90">
        <v>0</v>
      </c>
      <c r="EI90">
        <v>0</v>
      </c>
      <c r="EJ90">
        <v>0</v>
      </c>
      <c r="EK90">
        <v>217.3416666666667</v>
      </c>
      <c r="EL90">
        <v>0.00500097</v>
      </c>
      <c r="EM90">
        <v>-8.2125</v>
      </c>
      <c r="EN90">
        <v>-1.754166666666667</v>
      </c>
      <c r="EO90">
        <v>35.51291666666666</v>
      </c>
      <c r="EP90">
        <v>38.96066666666666</v>
      </c>
      <c r="EQ90">
        <v>37.27583333333333</v>
      </c>
      <c r="ER90">
        <v>38.96595833333333</v>
      </c>
      <c r="ES90">
        <v>37.354</v>
      </c>
      <c r="ET90">
        <v>0</v>
      </c>
      <c r="EU90">
        <v>0</v>
      </c>
      <c r="EV90">
        <v>0</v>
      </c>
      <c r="EW90">
        <v>1758413645.6</v>
      </c>
      <c r="EX90">
        <v>0</v>
      </c>
      <c r="EY90">
        <v>217.5884615384616</v>
      </c>
      <c r="EZ90">
        <v>-11.70256389945693</v>
      </c>
      <c r="FA90">
        <v>-49.0153848630097</v>
      </c>
      <c r="FB90">
        <v>-8.434615384615386</v>
      </c>
      <c r="FC90">
        <v>15</v>
      </c>
      <c r="FD90">
        <v>0</v>
      </c>
      <c r="FE90" t="s">
        <v>424</v>
      </c>
      <c r="FF90">
        <v>1747247426.5</v>
      </c>
      <c r="FG90">
        <v>1747247420.5</v>
      </c>
      <c r="FH90">
        <v>0</v>
      </c>
      <c r="FI90">
        <v>1.027</v>
      </c>
      <c r="FJ90">
        <v>0.031</v>
      </c>
      <c r="FK90">
        <v>0.02</v>
      </c>
      <c r="FL90">
        <v>0.05</v>
      </c>
      <c r="FM90">
        <v>420</v>
      </c>
      <c r="FN90">
        <v>16</v>
      </c>
      <c r="FO90">
        <v>0.01</v>
      </c>
      <c r="FP90">
        <v>0.1</v>
      </c>
      <c r="FQ90">
        <v>0.1148383375</v>
      </c>
      <c r="FR90">
        <v>-0.1698137031894936</v>
      </c>
      <c r="FS90">
        <v>0.03178630222693171</v>
      </c>
      <c r="FT90">
        <v>0</v>
      </c>
      <c r="FU90">
        <v>217.4411764705883</v>
      </c>
      <c r="FV90">
        <v>4.534759326780643</v>
      </c>
      <c r="FW90">
        <v>6.251922887591271</v>
      </c>
      <c r="FX90">
        <v>-1</v>
      </c>
      <c r="FY90">
        <v>0.04934092</v>
      </c>
      <c r="FZ90">
        <v>0.007971750844277734</v>
      </c>
      <c r="GA90">
        <v>0.001239867184459691</v>
      </c>
      <c r="GB90">
        <v>1</v>
      </c>
      <c r="GC90">
        <v>1</v>
      </c>
      <c r="GD90">
        <v>2</v>
      </c>
      <c r="GE90" t="s">
        <v>433</v>
      </c>
      <c r="GF90">
        <v>3.13644</v>
      </c>
      <c r="GG90">
        <v>2.7151</v>
      </c>
      <c r="GH90">
        <v>0.093652</v>
      </c>
      <c r="GI90">
        <v>0.0928421</v>
      </c>
      <c r="GJ90">
        <v>0.105386</v>
      </c>
      <c r="GK90">
        <v>0.104011</v>
      </c>
      <c r="GL90">
        <v>28827.9</v>
      </c>
      <c r="GM90">
        <v>28888.7</v>
      </c>
      <c r="GN90">
        <v>29569.4</v>
      </c>
      <c r="GO90">
        <v>29430.4</v>
      </c>
      <c r="GP90">
        <v>34958.2</v>
      </c>
      <c r="GQ90">
        <v>34924.6</v>
      </c>
      <c r="GR90">
        <v>41619.7</v>
      </c>
      <c r="GS90">
        <v>41813.4</v>
      </c>
      <c r="GT90">
        <v>1.92078</v>
      </c>
      <c r="GU90">
        <v>1.87873</v>
      </c>
      <c r="GV90">
        <v>0.0882819</v>
      </c>
      <c r="GW90">
        <v>0</v>
      </c>
      <c r="GX90">
        <v>28.5384</v>
      </c>
      <c r="GY90">
        <v>999.9</v>
      </c>
      <c r="GZ90">
        <v>60</v>
      </c>
      <c r="HA90">
        <v>30.4</v>
      </c>
      <c r="HB90">
        <v>28.9761</v>
      </c>
      <c r="HC90">
        <v>61.8843</v>
      </c>
      <c r="HD90">
        <v>27.9087</v>
      </c>
      <c r="HE90">
        <v>1</v>
      </c>
      <c r="HF90">
        <v>0.106341</v>
      </c>
      <c r="HG90">
        <v>-1.39824</v>
      </c>
      <c r="HH90">
        <v>20.3528</v>
      </c>
      <c r="HI90">
        <v>5.22657</v>
      </c>
      <c r="HJ90">
        <v>12.0156</v>
      </c>
      <c r="HK90">
        <v>4.99115</v>
      </c>
      <c r="HL90">
        <v>3.289</v>
      </c>
      <c r="HM90">
        <v>9999</v>
      </c>
      <c r="HN90">
        <v>9999</v>
      </c>
      <c r="HO90">
        <v>9999</v>
      </c>
      <c r="HP90">
        <v>999.9</v>
      </c>
      <c r="HQ90">
        <v>1.86752</v>
      </c>
      <c r="HR90">
        <v>1.86663</v>
      </c>
      <c r="HS90">
        <v>1.86599</v>
      </c>
      <c r="HT90">
        <v>1.86597</v>
      </c>
      <c r="HU90">
        <v>1.86783</v>
      </c>
      <c r="HV90">
        <v>1.87026</v>
      </c>
      <c r="HW90">
        <v>1.8689</v>
      </c>
      <c r="HX90">
        <v>1.8704</v>
      </c>
      <c r="HY90">
        <v>0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0.54</v>
      </c>
      <c r="IM90">
        <v>0.1729</v>
      </c>
      <c r="IN90">
        <v>0.2733293791174444</v>
      </c>
      <c r="IO90">
        <v>0.0008355358253796512</v>
      </c>
      <c r="IP90">
        <v>-4.886686190924696E-07</v>
      </c>
      <c r="IQ90">
        <v>2.414133949906871E-11</v>
      </c>
      <c r="IR90">
        <v>-0.06279029043895908</v>
      </c>
      <c r="IS90">
        <v>-0.001004982055389802</v>
      </c>
      <c r="IT90">
        <v>0.0007271071577586355</v>
      </c>
      <c r="IU90">
        <v>-1.113211564567604E-05</v>
      </c>
      <c r="IV90">
        <v>10</v>
      </c>
      <c r="IW90">
        <v>2306</v>
      </c>
      <c r="IX90">
        <v>1</v>
      </c>
      <c r="IY90">
        <v>28</v>
      </c>
      <c r="IZ90">
        <v>186103.6</v>
      </c>
      <c r="JA90">
        <v>186103.8</v>
      </c>
      <c r="JB90">
        <v>1.03882</v>
      </c>
      <c r="JC90">
        <v>2.26196</v>
      </c>
      <c r="JD90">
        <v>1.39648</v>
      </c>
      <c r="JE90">
        <v>2.34253</v>
      </c>
      <c r="JF90">
        <v>1.49536</v>
      </c>
      <c r="JG90">
        <v>2.63062</v>
      </c>
      <c r="JH90">
        <v>35.7311</v>
      </c>
      <c r="JI90">
        <v>24.1575</v>
      </c>
      <c r="JJ90">
        <v>18</v>
      </c>
      <c r="JK90">
        <v>489.923</v>
      </c>
      <c r="JL90">
        <v>453.265</v>
      </c>
      <c r="JM90">
        <v>30.5831</v>
      </c>
      <c r="JN90">
        <v>28.9642</v>
      </c>
      <c r="JO90">
        <v>30.0001</v>
      </c>
      <c r="JP90">
        <v>28.8012</v>
      </c>
      <c r="JQ90">
        <v>28.7254</v>
      </c>
      <c r="JR90">
        <v>20.8051</v>
      </c>
      <c r="JS90">
        <v>26.5463</v>
      </c>
      <c r="JT90">
        <v>95.47069999999999</v>
      </c>
      <c r="JU90">
        <v>30.5873</v>
      </c>
      <c r="JV90">
        <v>420</v>
      </c>
      <c r="JW90">
        <v>23.7969</v>
      </c>
      <c r="JX90">
        <v>101.073</v>
      </c>
      <c r="JY90">
        <v>100.546</v>
      </c>
    </row>
    <row r="91" spans="1:285">
      <c r="A91">
        <v>75</v>
      </c>
      <c r="B91">
        <v>1758413647.5</v>
      </c>
      <c r="C91">
        <v>772.4000000953674</v>
      </c>
      <c r="D91" t="s">
        <v>578</v>
      </c>
      <c r="E91" t="s">
        <v>579</v>
      </c>
      <c r="F91">
        <v>5</v>
      </c>
      <c r="G91" t="s">
        <v>551</v>
      </c>
      <c r="H91" t="s">
        <v>420</v>
      </c>
      <c r="I91" t="s">
        <v>421</v>
      </c>
      <c r="J91">
        <v>1758413639.5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2.7</v>
      </c>
      <c r="DB91">
        <v>0.5</v>
      </c>
      <c r="DC91" t="s">
        <v>423</v>
      </c>
      <c r="DD91">
        <v>2</v>
      </c>
      <c r="DE91">
        <v>1758413639.5</v>
      </c>
      <c r="DF91">
        <v>420.0945</v>
      </c>
      <c r="DG91">
        <v>419.9887083333333</v>
      </c>
      <c r="DH91">
        <v>23.82528333333333</v>
      </c>
      <c r="DI91">
        <v>23.77556666666666</v>
      </c>
      <c r="DJ91">
        <v>419.554875</v>
      </c>
      <c r="DK91">
        <v>23.65238333333333</v>
      </c>
      <c r="DL91">
        <v>500.0010416666667</v>
      </c>
      <c r="DM91">
        <v>90.26393750000001</v>
      </c>
      <c r="DN91">
        <v>0.05479619166666666</v>
      </c>
      <c r="DO91">
        <v>30.10055416666667</v>
      </c>
      <c r="DP91">
        <v>29.98124583333333</v>
      </c>
      <c r="DQ91">
        <v>999.9</v>
      </c>
      <c r="DR91">
        <v>0</v>
      </c>
      <c r="DS91">
        <v>0</v>
      </c>
      <c r="DT91">
        <v>10000.24375</v>
      </c>
      <c r="DU91">
        <v>0</v>
      </c>
      <c r="DV91">
        <v>0.67449</v>
      </c>
      <c r="DW91">
        <v>0.1056911875</v>
      </c>
      <c r="DX91">
        <v>430.3475416666667</v>
      </c>
      <c r="DY91">
        <v>430.217375</v>
      </c>
      <c r="DZ91">
        <v>0.04972140416666667</v>
      </c>
      <c r="EA91">
        <v>419.9887083333333</v>
      </c>
      <c r="EB91">
        <v>23.77556666666666</v>
      </c>
      <c r="EC91">
        <v>2.150564166666667</v>
      </c>
      <c r="ED91">
        <v>2.146075</v>
      </c>
      <c r="EE91">
        <v>18.59873333333333</v>
      </c>
      <c r="EF91">
        <v>18.56535833333334</v>
      </c>
      <c r="EG91">
        <v>0.00500097</v>
      </c>
      <c r="EH91">
        <v>0</v>
      </c>
      <c r="EI91">
        <v>0</v>
      </c>
      <c r="EJ91">
        <v>0</v>
      </c>
      <c r="EK91">
        <v>215.5041666666667</v>
      </c>
      <c r="EL91">
        <v>0.00500097</v>
      </c>
      <c r="EM91">
        <v>-8.1</v>
      </c>
      <c r="EN91">
        <v>-2.016666666666667</v>
      </c>
      <c r="EO91">
        <v>35.49991666666667</v>
      </c>
      <c r="EP91">
        <v>38.94245833333333</v>
      </c>
      <c r="EQ91">
        <v>37.26020833333333</v>
      </c>
      <c r="ER91">
        <v>38.94258333333334</v>
      </c>
      <c r="ES91">
        <v>37.346125</v>
      </c>
      <c r="ET91">
        <v>0</v>
      </c>
      <c r="EU91">
        <v>0</v>
      </c>
      <c r="EV91">
        <v>0</v>
      </c>
      <c r="EW91">
        <v>1758413647.4</v>
      </c>
      <c r="EX91">
        <v>0</v>
      </c>
      <c r="EY91">
        <v>217.24</v>
      </c>
      <c r="EZ91">
        <v>-11.56153795180709</v>
      </c>
      <c r="FA91">
        <v>-32.44615382583887</v>
      </c>
      <c r="FB91">
        <v>-9.26</v>
      </c>
      <c r="FC91">
        <v>15</v>
      </c>
      <c r="FD91">
        <v>0</v>
      </c>
      <c r="FE91" t="s">
        <v>424</v>
      </c>
      <c r="FF91">
        <v>1747247426.5</v>
      </c>
      <c r="FG91">
        <v>1747247420.5</v>
      </c>
      <c r="FH91">
        <v>0</v>
      </c>
      <c r="FI91">
        <v>1.027</v>
      </c>
      <c r="FJ91">
        <v>0.031</v>
      </c>
      <c r="FK91">
        <v>0.02</v>
      </c>
      <c r="FL91">
        <v>0.05</v>
      </c>
      <c r="FM91">
        <v>420</v>
      </c>
      <c r="FN91">
        <v>16</v>
      </c>
      <c r="FO91">
        <v>0.01</v>
      </c>
      <c r="FP91">
        <v>0.1</v>
      </c>
      <c r="FQ91">
        <v>0.1120024268292683</v>
      </c>
      <c r="FR91">
        <v>-0.1223210257839722</v>
      </c>
      <c r="FS91">
        <v>0.03043246089195712</v>
      </c>
      <c r="FT91">
        <v>0</v>
      </c>
      <c r="FU91">
        <v>217.2235294117647</v>
      </c>
      <c r="FV91">
        <v>-16.60504194772354</v>
      </c>
      <c r="FW91">
        <v>6.21431264589252</v>
      </c>
      <c r="FX91">
        <v>-1</v>
      </c>
      <c r="FY91">
        <v>0.04941335853658537</v>
      </c>
      <c r="FZ91">
        <v>0.00312136097561</v>
      </c>
      <c r="GA91">
        <v>0.001159901886930604</v>
      </c>
      <c r="GB91">
        <v>1</v>
      </c>
      <c r="GC91">
        <v>1</v>
      </c>
      <c r="GD91">
        <v>2</v>
      </c>
      <c r="GE91" t="s">
        <v>433</v>
      </c>
      <c r="GF91">
        <v>3.13657</v>
      </c>
      <c r="GG91">
        <v>2.71498</v>
      </c>
      <c r="GH91">
        <v>0.0936473</v>
      </c>
      <c r="GI91">
        <v>0.0928475</v>
      </c>
      <c r="GJ91">
        <v>0.105382</v>
      </c>
      <c r="GK91">
        <v>0.104009</v>
      </c>
      <c r="GL91">
        <v>28828.4</v>
      </c>
      <c r="GM91">
        <v>28888.7</v>
      </c>
      <c r="GN91">
        <v>29569.7</v>
      </c>
      <c r="GO91">
        <v>29430.5</v>
      </c>
      <c r="GP91">
        <v>34958.6</v>
      </c>
      <c r="GQ91">
        <v>34924.9</v>
      </c>
      <c r="GR91">
        <v>41620</v>
      </c>
      <c r="GS91">
        <v>41813.7</v>
      </c>
      <c r="GT91">
        <v>1.9209</v>
      </c>
      <c r="GU91">
        <v>1.8786</v>
      </c>
      <c r="GV91">
        <v>0.0890642</v>
      </c>
      <c r="GW91">
        <v>0</v>
      </c>
      <c r="GX91">
        <v>28.5382</v>
      </c>
      <c r="GY91">
        <v>999.9</v>
      </c>
      <c r="GZ91">
        <v>60</v>
      </c>
      <c r="HA91">
        <v>30.4</v>
      </c>
      <c r="HB91">
        <v>28.9767</v>
      </c>
      <c r="HC91">
        <v>61.8643</v>
      </c>
      <c r="HD91">
        <v>27.8606</v>
      </c>
      <c r="HE91">
        <v>1</v>
      </c>
      <c r="HF91">
        <v>0.106357</v>
      </c>
      <c r="HG91">
        <v>-1.40734</v>
      </c>
      <c r="HH91">
        <v>20.3527</v>
      </c>
      <c r="HI91">
        <v>5.22627</v>
      </c>
      <c r="HJ91">
        <v>12.0159</v>
      </c>
      <c r="HK91">
        <v>4.991</v>
      </c>
      <c r="HL91">
        <v>3.289</v>
      </c>
      <c r="HM91">
        <v>9999</v>
      </c>
      <c r="HN91">
        <v>9999</v>
      </c>
      <c r="HO91">
        <v>9999</v>
      </c>
      <c r="HP91">
        <v>999.9</v>
      </c>
      <c r="HQ91">
        <v>1.86752</v>
      </c>
      <c r="HR91">
        <v>1.86662</v>
      </c>
      <c r="HS91">
        <v>1.866</v>
      </c>
      <c r="HT91">
        <v>1.86599</v>
      </c>
      <c r="HU91">
        <v>1.86783</v>
      </c>
      <c r="HV91">
        <v>1.87026</v>
      </c>
      <c r="HW91">
        <v>1.8689</v>
      </c>
      <c r="HX91">
        <v>1.87041</v>
      </c>
      <c r="HY91">
        <v>0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0.54</v>
      </c>
      <c r="IM91">
        <v>0.1728</v>
      </c>
      <c r="IN91">
        <v>0.2733293791174444</v>
      </c>
      <c r="IO91">
        <v>0.0008355358253796512</v>
      </c>
      <c r="IP91">
        <v>-4.886686190924696E-07</v>
      </c>
      <c r="IQ91">
        <v>2.414133949906871E-11</v>
      </c>
      <c r="IR91">
        <v>-0.06279029043895908</v>
      </c>
      <c r="IS91">
        <v>-0.001004982055389802</v>
      </c>
      <c r="IT91">
        <v>0.0007271071577586355</v>
      </c>
      <c r="IU91">
        <v>-1.113211564567604E-05</v>
      </c>
      <c r="IV91">
        <v>10</v>
      </c>
      <c r="IW91">
        <v>2306</v>
      </c>
      <c r="IX91">
        <v>1</v>
      </c>
      <c r="IY91">
        <v>28</v>
      </c>
      <c r="IZ91">
        <v>186103.7</v>
      </c>
      <c r="JA91">
        <v>186103.8</v>
      </c>
      <c r="JB91">
        <v>1.03882</v>
      </c>
      <c r="JC91">
        <v>2.2583</v>
      </c>
      <c r="JD91">
        <v>1.39648</v>
      </c>
      <c r="JE91">
        <v>2.34253</v>
      </c>
      <c r="JF91">
        <v>1.49536</v>
      </c>
      <c r="JG91">
        <v>2.71484</v>
      </c>
      <c r="JH91">
        <v>35.7311</v>
      </c>
      <c r="JI91">
        <v>24.1575</v>
      </c>
      <c r="JJ91">
        <v>18</v>
      </c>
      <c r="JK91">
        <v>490.002</v>
      </c>
      <c r="JL91">
        <v>453.187</v>
      </c>
      <c r="JM91">
        <v>30.5883</v>
      </c>
      <c r="JN91">
        <v>28.9638</v>
      </c>
      <c r="JO91">
        <v>30.0001</v>
      </c>
      <c r="JP91">
        <v>28.8012</v>
      </c>
      <c r="JQ91">
        <v>28.7254</v>
      </c>
      <c r="JR91">
        <v>20.8042</v>
      </c>
      <c r="JS91">
        <v>26.5463</v>
      </c>
      <c r="JT91">
        <v>95.47069999999999</v>
      </c>
      <c r="JU91">
        <v>30.6029</v>
      </c>
      <c r="JV91">
        <v>420</v>
      </c>
      <c r="JW91">
        <v>23.7969</v>
      </c>
      <c r="JX91">
        <v>101.074</v>
      </c>
      <c r="JY91">
        <v>100.546</v>
      </c>
    </row>
    <row r="92" spans="1:285">
      <c r="A92">
        <v>76</v>
      </c>
      <c r="B92">
        <v>1758413649.5</v>
      </c>
      <c r="C92">
        <v>774.4000000953674</v>
      </c>
      <c r="D92" t="s">
        <v>580</v>
      </c>
      <c r="E92" t="s">
        <v>581</v>
      </c>
      <c r="F92">
        <v>5</v>
      </c>
      <c r="G92" t="s">
        <v>551</v>
      </c>
      <c r="H92" t="s">
        <v>420</v>
      </c>
      <c r="I92" t="s">
        <v>421</v>
      </c>
      <c r="J92">
        <v>1758413641.5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2.7</v>
      </c>
      <c r="DB92">
        <v>0.5</v>
      </c>
      <c r="DC92" t="s">
        <v>423</v>
      </c>
      <c r="DD92">
        <v>2</v>
      </c>
      <c r="DE92">
        <v>1758413641.5</v>
      </c>
      <c r="DF92">
        <v>420.0873333333334</v>
      </c>
      <c r="DG92">
        <v>419.9909166666666</v>
      </c>
      <c r="DH92">
        <v>23.82478333333333</v>
      </c>
      <c r="DI92">
        <v>23.775225</v>
      </c>
      <c r="DJ92">
        <v>419.5477083333333</v>
      </c>
      <c r="DK92">
        <v>23.6518875</v>
      </c>
      <c r="DL92">
        <v>500.006875</v>
      </c>
      <c r="DM92">
        <v>90.2642</v>
      </c>
      <c r="DN92">
        <v>0.05478550416666667</v>
      </c>
      <c r="DO92">
        <v>30.09955416666666</v>
      </c>
      <c r="DP92">
        <v>29.98200833333333</v>
      </c>
      <c r="DQ92">
        <v>999.9</v>
      </c>
      <c r="DR92">
        <v>0</v>
      </c>
      <c r="DS92">
        <v>0</v>
      </c>
      <c r="DT92">
        <v>10001.38458333333</v>
      </c>
      <c r="DU92">
        <v>0</v>
      </c>
      <c r="DV92">
        <v>0.67449</v>
      </c>
      <c r="DW92">
        <v>0.09632231666666667</v>
      </c>
      <c r="DX92">
        <v>430.34</v>
      </c>
      <c r="DY92">
        <v>430.2195</v>
      </c>
      <c r="DZ92">
        <v>0.04955760833333333</v>
      </c>
      <c r="EA92">
        <v>419.9909166666666</v>
      </c>
      <c r="EB92">
        <v>23.775225</v>
      </c>
      <c r="EC92">
        <v>2.150525</v>
      </c>
      <c r="ED92">
        <v>2.14605125</v>
      </c>
      <c r="EE92">
        <v>18.59844583333333</v>
      </c>
      <c r="EF92">
        <v>18.56517916666667</v>
      </c>
      <c r="EG92">
        <v>0.00500097</v>
      </c>
      <c r="EH92">
        <v>0</v>
      </c>
      <c r="EI92">
        <v>0</v>
      </c>
      <c r="EJ92">
        <v>0</v>
      </c>
      <c r="EK92">
        <v>215.175</v>
      </c>
      <c r="EL92">
        <v>0.00500097</v>
      </c>
      <c r="EM92">
        <v>-9.362499999999999</v>
      </c>
      <c r="EN92">
        <v>-2.375</v>
      </c>
      <c r="EO92">
        <v>35.48945833333334</v>
      </c>
      <c r="EP92">
        <v>38.92683333333333</v>
      </c>
      <c r="EQ92">
        <v>37.24458333333333</v>
      </c>
      <c r="ER92">
        <v>38.9165</v>
      </c>
      <c r="ES92">
        <v>37.33825</v>
      </c>
      <c r="ET92">
        <v>0</v>
      </c>
      <c r="EU92">
        <v>0</v>
      </c>
      <c r="EV92">
        <v>0</v>
      </c>
      <c r="EW92">
        <v>1758413649.2</v>
      </c>
      <c r="EX92">
        <v>0</v>
      </c>
      <c r="EY92">
        <v>216.5269230769231</v>
      </c>
      <c r="EZ92">
        <v>-24.42735018789382</v>
      </c>
      <c r="FA92">
        <v>-16.82735047671195</v>
      </c>
      <c r="FB92">
        <v>-9.323076923076922</v>
      </c>
      <c r="FC92">
        <v>15</v>
      </c>
      <c r="FD92">
        <v>0</v>
      </c>
      <c r="FE92" t="s">
        <v>424</v>
      </c>
      <c r="FF92">
        <v>1747247426.5</v>
      </c>
      <c r="FG92">
        <v>1747247420.5</v>
      </c>
      <c r="FH92">
        <v>0</v>
      </c>
      <c r="FI92">
        <v>1.027</v>
      </c>
      <c r="FJ92">
        <v>0.031</v>
      </c>
      <c r="FK92">
        <v>0.02</v>
      </c>
      <c r="FL92">
        <v>0.05</v>
      </c>
      <c r="FM92">
        <v>420</v>
      </c>
      <c r="FN92">
        <v>16</v>
      </c>
      <c r="FO92">
        <v>0.01</v>
      </c>
      <c r="FP92">
        <v>0.1</v>
      </c>
      <c r="FQ92">
        <v>0.1104072025</v>
      </c>
      <c r="FR92">
        <v>-0.1964648656660416</v>
      </c>
      <c r="FS92">
        <v>0.03206012760284562</v>
      </c>
      <c r="FT92">
        <v>0</v>
      </c>
      <c r="FU92">
        <v>217.4735294117647</v>
      </c>
      <c r="FV92">
        <v>-11.38120691900752</v>
      </c>
      <c r="FW92">
        <v>6.57970627019749</v>
      </c>
      <c r="FX92">
        <v>-1</v>
      </c>
      <c r="FY92">
        <v>0.0496347</v>
      </c>
      <c r="FZ92">
        <v>-0.003062469793621056</v>
      </c>
      <c r="GA92">
        <v>0.0007779437672479929</v>
      </c>
      <c r="GB92">
        <v>1</v>
      </c>
      <c r="GC92">
        <v>1</v>
      </c>
      <c r="GD92">
        <v>2</v>
      </c>
      <c r="GE92" t="s">
        <v>433</v>
      </c>
      <c r="GF92">
        <v>3.13649</v>
      </c>
      <c r="GG92">
        <v>2.71502</v>
      </c>
      <c r="GH92">
        <v>0.09365</v>
      </c>
      <c r="GI92">
        <v>0.09284679999999999</v>
      </c>
      <c r="GJ92">
        <v>0.105385</v>
      </c>
      <c r="GK92">
        <v>0.104006</v>
      </c>
      <c r="GL92">
        <v>28828.7</v>
      </c>
      <c r="GM92">
        <v>28888.6</v>
      </c>
      <c r="GN92">
        <v>29570.1</v>
      </c>
      <c r="GO92">
        <v>29430.5</v>
      </c>
      <c r="GP92">
        <v>34959</v>
      </c>
      <c r="GQ92">
        <v>34924.9</v>
      </c>
      <c r="GR92">
        <v>41620.6</v>
      </c>
      <c r="GS92">
        <v>41813.7</v>
      </c>
      <c r="GT92">
        <v>1.9207</v>
      </c>
      <c r="GU92">
        <v>1.87845</v>
      </c>
      <c r="GV92">
        <v>0.0893027</v>
      </c>
      <c r="GW92">
        <v>0</v>
      </c>
      <c r="GX92">
        <v>28.537</v>
      </c>
      <c r="GY92">
        <v>999.9</v>
      </c>
      <c r="GZ92">
        <v>60</v>
      </c>
      <c r="HA92">
        <v>30.4</v>
      </c>
      <c r="HB92">
        <v>28.978</v>
      </c>
      <c r="HC92">
        <v>61.9944</v>
      </c>
      <c r="HD92">
        <v>28.0609</v>
      </c>
      <c r="HE92">
        <v>1</v>
      </c>
      <c r="HF92">
        <v>0.106349</v>
      </c>
      <c r="HG92">
        <v>-1.42328</v>
      </c>
      <c r="HH92">
        <v>20.3525</v>
      </c>
      <c r="HI92">
        <v>5.22613</v>
      </c>
      <c r="HJ92">
        <v>12.0156</v>
      </c>
      <c r="HK92">
        <v>4.991</v>
      </c>
      <c r="HL92">
        <v>3.289</v>
      </c>
      <c r="HM92">
        <v>9999</v>
      </c>
      <c r="HN92">
        <v>9999</v>
      </c>
      <c r="HO92">
        <v>9999</v>
      </c>
      <c r="HP92">
        <v>999.9</v>
      </c>
      <c r="HQ92">
        <v>1.86752</v>
      </c>
      <c r="HR92">
        <v>1.86661</v>
      </c>
      <c r="HS92">
        <v>1.86599</v>
      </c>
      <c r="HT92">
        <v>1.86598</v>
      </c>
      <c r="HU92">
        <v>1.86782</v>
      </c>
      <c r="HV92">
        <v>1.87026</v>
      </c>
      <c r="HW92">
        <v>1.86889</v>
      </c>
      <c r="HX92">
        <v>1.87041</v>
      </c>
      <c r="HY92">
        <v>0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0.54</v>
      </c>
      <c r="IM92">
        <v>0.1729</v>
      </c>
      <c r="IN92">
        <v>0.2733293791174444</v>
      </c>
      <c r="IO92">
        <v>0.0008355358253796512</v>
      </c>
      <c r="IP92">
        <v>-4.886686190924696E-07</v>
      </c>
      <c r="IQ92">
        <v>2.414133949906871E-11</v>
      </c>
      <c r="IR92">
        <v>-0.06279029043895908</v>
      </c>
      <c r="IS92">
        <v>-0.001004982055389802</v>
      </c>
      <c r="IT92">
        <v>0.0007271071577586355</v>
      </c>
      <c r="IU92">
        <v>-1.113211564567604E-05</v>
      </c>
      <c r="IV92">
        <v>10</v>
      </c>
      <c r="IW92">
        <v>2306</v>
      </c>
      <c r="IX92">
        <v>1</v>
      </c>
      <c r="IY92">
        <v>28</v>
      </c>
      <c r="IZ92">
        <v>186103.7</v>
      </c>
      <c r="JA92">
        <v>186103.8</v>
      </c>
      <c r="JB92">
        <v>1.03882</v>
      </c>
      <c r="JC92">
        <v>2.27661</v>
      </c>
      <c r="JD92">
        <v>1.39648</v>
      </c>
      <c r="JE92">
        <v>2.34253</v>
      </c>
      <c r="JF92">
        <v>1.49536</v>
      </c>
      <c r="JG92">
        <v>2.57935</v>
      </c>
      <c r="JH92">
        <v>35.7544</v>
      </c>
      <c r="JI92">
        <v>24.1488</v>
      </c>
      <c r="JJ92">
        <v>18</v>
      </c>
      <c r="JK92">
        <v>489.875</v>
      </c>
      <c r="JL92">
        <v>453.093</v>
      </c>
      <c r="JM92">
        <v>30.5949</v>
      </c>
      <c r="JN92">
        <v>28.9626</v>
      </c>
      <c r="JO92">
        <v>30.0001</v>
      </c>
      <c r="JP92">
        <v>28.8012</v>
      </c>
      <c r="JQ92">
        <v>28.7254</v>
      </c>
      <c r="JR92">
        <v>20.8053</v>
      </c>
      <c r="JS92">
        <v>26.5463</v>
      </c>
      <c r="JT92">
        <v>95.47069999999999</v>
      </c>
      <c r="JU92">
        <v>30.6029</v>
      </c>
      <c r="JV92">
        <v>420</v>
      </c>
      <c r="JW92">
        <v>23.7969</v>
      </c>
      <c r="JX92">
        <v>101.076</v>
      </c>
      <c r="JY92">
        <v>100.546</v>
      </c>
    </row>
    <row r="93" spans="1:285">
      <c r="A93">
        <v>77</v>
      </c>
      <c r="B93">
        <v>1758413651.5</v>
      </c>
      <c r="C93">
        <v>776.4000000953674</v>
      </c>
      <c r="D93" t="s">
        <v>582</v>
      </c>
      <c r="E93" t="s">
        <v>583</v>
      </c>
      <c r="F93">
        <v>5</v>
      </c>
      <c r="G93" t="s">
        <v>551</v>
      </c>
      <c r="H93" t="s">
        <v>420</v>
      </c>
      <c r="I93" t="s">
        <v>421</v>
      </c>
      <c r="J93">
        <v>1758413643.5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2.7</v>
      </c>
      <c r="DB93">
        <v>0.5</v>
      </c>
      <c r="DC93" t="s">
        <v>423</v>
      </c>
      <c r="DD93">
        <v>2</v>
      </c>
      <c r="DE93">
        <v>1758413643.5</v>
      </c>
      <c r="DF93">
        <v>420.0850833333333</v>
      </c>
      <c r="DG93">
        <v>419.992125</v>
      </c>
      <c r="DH93">
        <v>23.82433333333333</v>
      </c>
      <c r="DI93">
        <v>23.774825</v>
      </c>
      <c r="DJ93">
        <v>419.545375</v>
      </c>
      <c r="DK93">
        <v>23.65144166666667</v>
      </c>
      <c r="DL93">
        <v>500.0047916666667</v>
      </c>
      <c r="DM93">
        <v>90.26459583333333</v>
      </c>
      <c r="DN93">
        <v>0.05478272083333333</v>
      </c>
      <c r="DO93">
        <v>30.0987875</v>
      </c>
      <c r="DP93">
        <v>29.9816875</v>
      </c>
      <c r="DQ93">
        <v>999.9</v>
      </c>
      <c r="DR93">
        <v>0</v>
      </c>
      <c r="DS93">
        <v>0</v>
      </c>
      <c r="DT93">
        <v>10000.13458333333</v>
      </c>
      <c r="DU93">
        <v>0</v>
      </c>
      <c r="DV93">
        <v>0.67449</v>
      </c>
      <c r="DW93">
        <v>0.09286112083333335</v>
      </c>
      <c r="DX93">
        <v>430.3374999999999</v>
      </c>
      <c r="DY93">
        <v>430.2205416666667</v>
      </c>
      <c r="DZ93">
        <v>0.04950666666666666</v>
      </c>
      <c r="EA93">
        <v>419.992125</v>
      </c>
      <c r="EB93">
        <v>23.774825</v>
      </c>
      <c r="EC93">
        <v>2.15049375</v>
      </c>
      <c r="ED93">
        <v>2.146025</v>
      </c>
      <c r="EE93">
        <v>18.59821666666667</v>
      </c>
      <c r="EF93">
        <v>18.564975</v>
      </c>
      <c r="EG93">
        <v>0.00500097</v>
      </c>
      <c r="EH93">
        <v>0</v>
      </c>
      <c r="EI93">
        <v>0</v>
      </c>
      <c r="EJ93">
        <v>0</v>
      </c>
      <c r="EK93">
        <v>215.6291666666667</v>
      </c>
      <c r="EL93">
        <v>0.00500097</v>
      </c>
      <c r="EM93">
        <v>-9.775</v>
      </c>
      <c r="EN93">
        <v>-2.458333333333333</v>
      </c>
      <c r="EO93">
        <v>35.479</v>
      </c>
      <c r="EP93">
        <v>38.90595833333333</v>
      </c>
      <c r="EQ93">
        <v>37.22895833333333</v>
      </c>
      <c r="ER93">
        <v>38.893</v>
      </c>
      <c r="ES93">
        <v>37.330375</v>
      </c>
      <c r="ET93">
        <v>0</v>
      </c>
      <c r="EU93">
        <v>0</v>
      </c>
      <c r="EV93">
        <v>0</v>
      </c>
      <c r="EW93">
        <v>1758413651.6</v>
      </c>
      <c r="EX93">
        <v>0</v>
      </c>
      <c r="EY93">
        <v>216.6692307692308</v>
      </c>
      <c r="EZ93">
        <v>-29.77093980230372</v>
      </c>
      <c r="FA93">
        <v>22.8820511608722</v>
      </c>
      <c r="FB93">
        <v>-10.15</v>
      </c>
      <c r="FC93">
        <v>15</v>
      </c>
      <c r="FD93">
        <v>0</v>
      </c>
      <c r="FE93" t="s">
        <v>424</v>
      </c>
      <c r="FF93">
        <v>1747247426.5</v>
      </c>
      <c r="FG93">
        <v>1747247420.5</v>
      </c>
      <c r="FH93">
        <v>0</v>
      </c>
      <c r="FI93">
        <v>1.027</v>
      </c>
      <c r="FJ93">
        <v>0.031</v>
      </c>
      <c r="FK93">
        <v>0.02</v>
      </c>
      <c r="FL93">
        <v>0.05</v>
      </c>
      <c r="FM93">
        <v>420</v>
      </c>
      <c r="FN93">
        <v>16</v>
      </c>
      <c r="FO93">
        <v>0.01</v>
      </c>
      <c r="FP93">
        <v>0.1</v>
      </c>
      <c r="FQ93">
        <v>0.1045338146341463</v>
      </c>
      <c r="FR93">
        <v>-0.1819174912891987</v>
      </c>
      <c r="FS93">
        <v>0.0309429739815</v>
      </c>
      <c r="FT93">
        <v>0</v>
      </c>
      <c r="FU93">
        <v>216.5882352941177</v>
      </c>
      <c r="FV93">
        <v>-7.911382563402187</v>
      </c>
      <c r="FW93">
        <v>6.8823629964733</v>
      </c>
      <c r="FX93">
        <v>-1</v>
      </c>
      <c r="FY93">
        <v>0.04968480731707317</v>
      </c>
      <c r="FZ93">
        <v>-0.003619611846689855</v>
      </c>
      <c r="GA93">
        <v>0.0007072489868912185</v>
      </c>
      <c r="GB93">
        <v>1</v>
      </c>
      <c r="GC93">
        <v>1</v>
      </c>
      <c r="GD93">
        <v>2</v>
      </c>
      <c r="GE93" t="s">
        <v>433</v>
      </c>
      <c r="GF93">
        <v>3.13641</v>
      </c>
      <c r="GG93">
        <v>2.71507</v>
      </c>
      <c r="GH93">
        <v>0.0936553</v>
      </c>
      <c r="GI93">
        <v>0.0928533</v>
      </c>
      <c r="GJ93">
        <v>0.105381</v>
      </c>
      <c r="GK93">
        <v>0.104007</v>
      </c>
      <c r="GL93">
        <v>28828.5</v>
      </c>
      <c r="GM93">
        <v>28888.2</v>
      </c>
      <c r="GN93">
        <v>29570.1</v>
      </c>
      <c r="GO93">
        <v>29430.3</v>
      </c>
      <c r="GP93">
        <v>34958.9</v>
      </c>
      <c r="GQ93">
        <v>34924.7</v>
      </c>
      <c r="GR93">
        <v>41620.3</v>
      </c>
      <c r="GS93">
        <v>41813.4</v>
      </c>
      <c r="GT93">
        <v>1.92055</v>
      </c>
      <c r="GU93">
        <v>1.87855</v>
      </c>
      <c r="GV93">
        <v>0.0884384</v>
      </c>
      <c r="GW93">
        <v>0</v>
      </c>
      <c r="GX93">
        <v>28.536</v>
      </c>
      <c r="GY93">
        <v>999.9</v>
      </c>
      <c r="GZ93">
        <v>60</v>
      </c>
      <c r="HA93">
        <v>30.4</v>
      </c>
      <c r="HB93">
        <v>28.9778</v>
      </c>
      <c r="HC93">
        <v>62.0944</v>
      </c>
      <c r="HD93">
        <v>27.8526</v>
      </c>
      <c r="HE93">
        <v>1</v>
      </c>
      <c r="HF93">
        <v>0.106319</v>
      </c>
      <c r="HG93">
        <v>-1.40873</v>
      </c>
      <c r="HH93">
        <v>20.3526</v>
      </c>
      <c r="HI93">
        <v>5.22568</v>
      </c>
      <c r="HJ93">
        <v>12.0155</v>
      </c>
      <c r="HK93">
        <v>4.991</v>
      </c>
      <c r="HL93">
        <v>3.289</v>
      </c>
      <c r="HM93">
        <v>9999</v>
      </c>
      <c r="HN93">
        <v>9999</v>
      </c>
      <c r="HO93">
        <v>9999</v>
      </c>
      <c r="HP93">
        <v>999.9</v>
      </c>
      <c r="HQ93">
        <v>1.86751</v>
      </c>
      <c r="HR93">
        <v>1.86661</v>
      </c>
      <c r="HS93">
        <v>1.86599</v>
      </c>
      <c r="HT93">
        <v>1.86596</v>
      </c>
      <c r="HU93">
        <v>1.86782</v>
      </c>
      <c r="HV93">
        <v>1.87026</v>
      </c>
      <c r="HW93">
        <v>1.86889</v>
      </c>
      <c r="HX93">
        <v>1.87041</v>
      </c>
      <c r="HY93">
        <v>0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0.54</v>
      </c>
      <c r="IM93">
        <v>0.1728</v>
      </c>
      <c r="IN93">
        <v>0.2733293791174444</v>
      </c>
      <c r="IO93">
        <v>0.0008355358253796512</v>
      </c>
      <c r="IP93">
        <v>-4.886686190924696E-07</v>
      </c>
      <c r="IQ93">
        <v>2.414133949906871E-11</v>
      </c>
      <c r="IR93">
        <v>-0.06279029043895908</v>
      </c>
      <c r="IS93">
        <v>-0.001004982055389802</v>
      </c>
      <c r="IT93">
        <v>0.0007271071577586355</v>
      </c>
      <c r="IU93">
        <v>-1.113211564567604E-05</v>
      </c>
      <c r="IV93">
        <v>10</v>
      </c>
      <c r="IW93">
        <v>2306</v>
      </c>
      <c r="IX93">
        <v>1</v>
      </c>
      <c r="IY93">
        <v>28</v>
      </c>
      <c r="IZ93">
        <v>186103.8</v>
      </c>
      <c r="JA93">
        <v>186103.9</v>
      </c>
      <c r="JB93">
        <v>1.03882</v>
      </c>
      <c r="JC93">
        <v>2.25708</v>
      </c>
      <c r="JD93">
        <v>1.39648</v>
      </c>
      <c r="JE93">
        <v>2.34375</v>
      </c>
      <c r="JF93">
        <v>1.49536</v>
      </c>
      <c r="JG93">
        <v>2.69165</v>
      </c>
      <c r="JH93">
        <v>35.7311</v>
      </c>
      <c r="JI93">
        <v>24.1575</v>
      </c>
      <c r="JJ93">
        <v>18</v>
      </c>
      <c r="JK93">
        <v>489.78</v>
      </c>
      <c r="JL93">
        <v>453.156</v>
      </c>
      <c r="JM93">
        <v>30.6027</v>
      </c>
      <c r="JN93">
        <v>28.9617</v>
      </c>
      <c r="JO93">
        <v>30.0001</v>
      </c>
      <c r="JP93">
        <v>28.8012</v>
      </c>
      <c r="JQ93">
        <v>28.7254</v>
      </c>
      <c r="JR93">
        <v>20.8044</v>
      </c>
      <c r="JS93">
        <v>26.5463</v>
      </c>
      <c r="JT93">
        <v>95.47069999999999</v>
      </c>
      <c r="JU93">
        <v>30.6111</v>
      </c>
      <c r="JV93">
        <v>420</v>
      </c>
      <c r="JW93">
        <v>23.7969</v>
      </c>
      <c r="JX93">
        <v>101.075</v>
      </c>
      <c r="JY93">
        <v>100.546</v>
      </c>
    </row>
    <row r="94" spans="1:285">
      <c r="A94">
        <v>78</v>
      </c>
      <c r="B94">
        <v>1758413653.5</v>
      </c>
      <c r="C94">
        <v>778.4000000953674</v>
      </c>
      <c r="D94" t="s">
        <v>584</v>
      </c>
      <c r="E94" t="s">
        <v>585</v>
      </c>
      <c r="F94">
        <v>5</v>
      </c>
      <c r="G94" t="s">
        <v>551</v>
      </c>
      <c r="H94" t="s">
        <v>420</v>
      </c>
      <c r="I94" t="s">
        <v>421</v>
      </c>
      <c r="J94">
        <v>1758413645.5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2.7</v>
      </c>
      <c r="DB94">
        <v>0.5</v>
      </c>
      <c r="DC94" t="s">
        <v>423</v>
      </c>
      <c r="DD94">
        <v>2</v>
      </c>
      <c r="DE94">
        <v>1758413645.5</v>
      </c>
      <c r="DF94">
        <v>420.086625</v>
      </c>
      <c r="DG94">
        <v>419.9988750000001</v>
      </c>
      <c r="DH94">
        <v>23.82369583333334</v>
      </c>
      <c r="DI94">
        <v>23.77439166666666</v>
      </c>
      <c r="DJ94">
        <v>419.5469583333334</v>
      </c>
      <c r="DK94">
        <v>23.65080833333333</v>
      </c>
      <c r="DL94">
        <v>499.9931666666666</v>
      </c>
      <c r="DM94">
        <v>90.26529166666666</v>
      </c>
      <c r="DN94">
        <v>0.05479385416666666</v>
      </c>
      <c r="DO94">
        <v>30.0981</v>
      </c>
      <c r="DP94">
        <v>29.98082083333334</v>
      </c>
      <c r="DQ94">
        <v>999.9</v>
      </c>
      <c r="DR94">
        <v>0</v>
      </c>
      <c r="DS94">
        <v>0</v>
      </c>
      <c r="DT94">
        <v>9998.987916666667</v>
      </c>
      <c r="DU94">
        <v>0</v>
      </c>
      <c r="DV94">
        <v>0.67449</v>
      </c>
      <c r="DW94">
        <v>0.08769729166666666</v>
      </c>
      <c r="DX94">
        <v>430.3388333333333</v>
      </c>
      <c r="DY94">
        <v>430.2272083333334</v>
      </c>
      <c r="DZ94">
        <v>0.0493063125</v>
      </c>
      <c r="EA94">
        <v>419.9988750000001</v>
      </c>
      <c r="EB94">
        <v>23.77439166666666</v>
      </c>
      <c r="EC94">
        <v>2.150452916666667</v>
      </c>
      <c r="ED94">
        <v>2.1460025</v>
      </c>
      <c r="EE94">
        <v>18.5979125</v>
      </c>
      <c r="EF94">
        <v>18.56480416666667</v>
      </c>
      <c r="EG94">
        <v>0.00500097</v>
      </c>
      <c r="EH94">
        <v>0</v>
      </c>
      <c r="EI94">
        <v>0</v>
      </c>
      <c r="EJ94">
        <v>0</v>
      </c>
      <c r="EK94">
        <v>216.0875</v>
      </c>
      <c r="EL94">
        <v>0.00500097</v>
      </c>
      <c r="EM94">
        <v>-10.16666666666667</v>
      </c>
      <c r="EN94">
        <v>-2.820833333333333</v>
      </c>
      <c r="EO94">
        <v>35.471125</v>
      </c>
      <c r="EP94">
        <v>38.88770833333333</v>
      </c>
      <c r="EQ94">
        <v>37.2185</v>
      </c>
      <c r="ER94">
        <v>38.8695</v>
      </c>
      <c r="ES94">
        <v>37.3225</v>
      </c>
      <c r="ET94">
        <v>0</v>
      </c>
      <c r="EU94">
        <v>0</v>
      </c>
      <c r="EV94">
        <v>0</v>
      </c>
      <c r="EW94">
        <v>1758413653.4</v>
      </c>
      <c r="EX94">
        <v>0</v>
      </c>
      <c r="EY94">
        <v>216.568</v>
      </c>
      <c r="EZ94">
        <v>-0.4692302548909335</v>
      </c>
      <c r="FA94">
        <v>10.99999958857509</v>
      </c>
      <c r="FB94">
        <v>-10.272</v>
      </c>
      <c r="FC94">
        <v>15</v>
      </c>
      <c r="FD94">
        <v>0</v>
      </c>
      <c r="FE94" t="s">
        <v>424</v>
      </c>
      <c r="FF94">
        <v>1747247426.5</v>
      </c>
      <c r="FG94">
        <v>1747247420.5</v>
      </c>
      <c r="FH94">
        <v>0</v>
      </c>
      <c r="FI94">
        <v>1.027</v>
      </c>
      <c r="FJ94">
        <v>0.031</v>
      </c>
      <c r="FK94">
        <v>0.02</v>
      </c>
      <c r="FL94">
        <v>0.05</v>
      </c>
      <c r="FM94">
        <v>420</v>
      </c>
      <c r="FN94">
        <v>16</v>
      </c>
      <c r="FO94">
        <v>0.01</v>
      </c>
      <c r="FP94">
        <v>0.1</v>
      </c>
      <c r="FQ94">
        <v>0.09535974750000001</v>
      </c>
      <c r="FR94">
        <v>-0.0941056806754226</v>
      </c>
      <c r="FS94">
        <v>0.02122603548896953</v>
      </c>
      <c r="FT94">
        <v>1</v>
      </c>
      <c r="FU94">
        <v>216.6441176470588</v>
      </c>
      <c r="FV94">
        <v>-4.961038786382009</v>
      </c>
      <c r="FW94">
        <v>6.833748053356037</v>
      </c>
      <c r="FX94">
        <v>-1</v>
      </c>
      <c r="FY94">
        <v>0.0495277425</v>
      </c>
      <c r="FZ94">
        <v>-0.003741769981238323</v>
      </c>
      <c r="GA94">
        <v>0.0007193679694313262</v>
      </c>
      <c r="GB94">
        <v>1</v>
      </c>
      <c r="GC94">
        <v>2</v>
      </c>
      <c r="GD94">
        <v>2</v>
      </c>
      <c r="GE94" t="s">
        <v>425</v>
      </c>
      <c r="GF94">
        <v>3.13645</v>
      </c>
      <c r="GG94">
        <v>2.71507</v>
      </c>
      <c r="GH94">
        <v>0.0936569</v>
      </c>
      <c r="GI94">
        <v>0.0928586</v>
      </c>
      <c r="GJ94">
        <v>0.105382</v>
      </c>
      <c r="GK94">
        <v>0.104007</v>
      </c>
      <c r="GL94">
        <v>28828.5</v>
      </c>
      <c r="GM94">
        <v>28887.9</v>
      </c>
      <c r="GN94">
        <v>29570.1</v>
      </c>
      <c r="GO94">
        <v>29430</v>
      </c>
      <c r="GP94">
        <v>34958.9</v>
      </c>
      <c r="GQ94">
        <v>34924.5</v>
      </c>
      <c r="GR94">
        <v>41620.4</v>
      </c>
      <c r="GS94">
        <v>41813.1</v>
      </c>
      <c r="GT94">
        <v>1.92065</v>
      </c>
      <c r="GU94">
        <v>1.8786</v>
      </c>
      <c r="GV94">
        <v>0.0884086</v>
      </c>
      <c r="GW94">
        <v>0</v>
      </c>
      <c r="GX94">
        <v>28.536</v>
      </c>
      <c r="GY94">
        <v>999.9</v>
      </c>
      <c r="GZ94">
        <v>60</v>
      </c>
      <c r="HA94">
        <v>30.4</v>
      </c>
      <c r="HB94">
        <v>28.9754</v>
      </c>
      <c r="HC94">
        <v>61.9544</v>
      </c>
      <c r="HD94">
        <v>28.0168</v>
      </c>
      <c r="HE94">
        <v>1</v>
      </c>
      <c r="HF94">
        <v>0.106303</v>
      </c>
      <c r="HG94">
        <v>-1.40658</v>
      </c>
      <c r="HH94">
        <v>20.3527</v>
      </c>
      <c r="HI94">
        <v>5.22613</v>
      </c>
      <c r="HJ94">
        <v>12.0155</v>
      </c>
      <c r="HK94">
        <v>4.9911</v>
      </c>
      <c r="HL94">
        <v>3.289</v>
      </c>
      <c r="HM94">
        <v>9999</v>
      </c>
      <c r="HN94">
        <v>9999</v>
      </c>
      <c r="HO94">
        <v>9999</v>
      </c>
      <c r="HP94">
        <v>999.9</v>
      </c>
      <c r="HQ94">
        <v>1.86751</v>
      </c>
      <c r="HR94">
        <v>1.86663</v>
      </c>
      <c r="HS94">
        <v>1.866</v>
      </c>
      <c r="HT94">
        <v>1.86596</v>
      </c>
      <c r="HU94">
        <v>1.86782</v>
      </c>
      <c r="HV94">
        <v>1.87026</v>
      </c>
      <c r="HW94">
        <v>1.86889</v>
      </c>
      <c r="HX94">
        <v>1.87041</v>
      </c>
      <c r="HY94">
        <v>0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0.539</v>
      </c>
      <c r="IM94">
        <v>0.1728</v>
      </c>
      <c r="IN94">
        <v>0.2733293791174444</v>
      </c>
      <c r="IO94">
        <v>0.0008355358253796512</v>
      </c>
      <c r="IP94">
        <v>-4.886686190924696E-07</v>
      </c>
      <c r="IQ94">
        <v>2.414133949906871E-11</v>
      </c>
      <c r="IR94">
        <v>-0.06279029043895908</v>
      </c>
      <c r="IS94">
        <v>-0.001004982055389802</v>
      </c>
      <c r="IT94">
        <v>0.0007271071577586355</v>
      </c>
      <c r="IU94">
        <v>-1.113211564567604E-05</v>
      </c>
      <c r="IV94">
        <v>10</v>
      </c>
      <c r="IW94">
        <v>2306</v>
      </c>
      <c r="IX94">
        <v>1</v>
      </c>
      <c r="IY94">
        <v>28</v>
      </c>
      <c r="IZ94">
        <v>186103.8</v>
      </c>
      <c r="JA94">
        <v>186103.9</v>
      </c>
      <c r="JB94">
        <v>1.03882</v>
      </c>
      <c r="JC94">
        <v>2.26318</v>
      </c>
      <c r="JD94">
        <v>1.39648</v>
      </c>
      <c r="JE94">
        <v>2.34253</v>
      </c>
      <c r="JF94">
        <v>1.49536</v>
      </c>
      <c r="JG94">
        <v>2.70752</v>
      </c>
      <c r="JH94">
        <v>35.7311</v>
      </c>
      <c r="JI94">
        <v>24.1488</v>
      </c>
      <c r="JJ94">
        <v>18</v>
      </c>
      <c r="JK94">
        <v>489.843</v>
      </c>
      <c r="JL94">
        <v>453.187</v>
      </c>
      <c r="JM94">
        <v>30.6076</v>
      </c>
      <c r="JN94">
        <v>28.9617</v>
      </c>
      <c r="JO94">
        <v>30.0001</v>
      </c>
      <c r="JP94">
        <v>28.8012</v>
      </c>
      <c r="JQ94">
        <v>28.7254</v>
      </c>
      <c r="JR94">
        <v>20.8034</v>
      </c>
      <c r="JS94">
        <v>26.5463</v>
      </c>
      <c r="JT94">
        <v>95.47069999999999</v>
      </c>
      <c r="JU94">
        <v>30.6111</v>
      </c>
      <c r="JV94">
        <v>420</v>
      </c>
      <c r="JW94">
        <v>23.7969</v>
      </c>
      <c r="JX94">
        <v>101.075</v>
      </c>
      <c r="JY94">
        <v>100.545</v>
      </c>
    </row>
    <row r="95" spans="1:285">
      <c r="A95">
        <v>79</v>
      </c>
      <c r="B95">
        <v>1758413655.5</v>
      </c>
      <c r="C95">
        <v>780.4000000953674</v>
      </c>
      <c r="D95" t="s">
        <v>586</v>
      </c>
      <c r="E95" t="s">
        <v>587</v>
      </c>
      <c r="F95">
        <v>5</v>
      </c>
      <c r="G95" t="s">
        <v>551</v>
      </c>
      <c r="H95" t="s">
        <v>420</v>
      </c>
      <c r="I95" t="s">
        <v>421</v>
      </c>
      <c r="J95">
        <v>1758413647.5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2.7</v>
      </c>
      <c r="DB95">
        <v>0.5</v>
      </c>
      <c r="DC95" t="s">
        <v>423</v>
      </c>
      <c r="DD95">
        <v>2</v>
      </c>
      <c r="DE95">
        <v>1758413647.5</v>
      </c>
      <c r="DF95">
        <v>420.0843333333333</v>
      </c>
      <c r="DG95">
        <v>420.0002500000001</v>
      </c>
      <c r="DH95">
        <v>23.82327916666667</v>
      </c>
      <c r="DI95">
        <v>23.77388333333333</v>
      </c>
      <c r="DJ95">
        <v>419.5446666666667</v>
      </c>
      <c r="DK95">
        <v>23.65039166666666</v>
      </c>
      <c r="DL95">
        <v>499.9962916666667</v>
      </c>
      <c r="DM95">
        <v>90.26614583333333</v>
      </c>
      <c r="DN95">
        <v>0.0548039375</v>
      </c>
      <c r="DO95">
        <v>30.09755</v>
      </c>
      <c r="DP95">
        <v>29.98132916666667</v>
      </c>
      <c r="DQ95">
        <v>999.9</v>
      </c>
      <c r="DR95">
        <v>0</v>
      </c>
      <c r="DS95">
        <v>0</v>
      </c>
      <c r="DT95">
        <v>9997.842083333333</v>
      </c>
      <c r="DU95">
        <v>0</v>
      </c>
      <c r="DV95">
        <v>0.67449</v>
      </c>
      <c r="DW95">
        <v>0.08398307083333334</v>
      </c>
      <c r="DX95">
        <v>430.3363333333334</v>
      </c>
      <c r="DY95">
        <v>430.2284583333333</v>
      </c>
      <c r="DZ95">
        <v>0.0493973875</v>
      </c>
      <c r="EA95">
        <v>420.0002500000001</v>
      </c>
      <c r="EB95">
        <v>23.77388333333333</v>
      </c>
      <c r="EC95">
        <v>2.150435833333333</v>
      </c>
      <c r="ED95">
        <v>2.145977083333333</v>
      </c>
      <c r="EE95">
        <v>18.59777916666667</v>
      </c>
      <c r="EF95">
        <v>18.5646125</v>
      </c>
      <c r="EG95">
        <v>0.00500097</v>
      </c>
      <c r="EH95">
        <v>0</v>
      </c>
      <c r="EI95">
        <v>0</v>
      </c>
      <c r="EJ95">
        <v>0</v>
      </c>
      <c r="EK95">
        <v>215.9416666666667</v>
      </c>
      <c r="EL95">
        <v>0.00500097</v>
      </c>
      <c r="EM95">
        <v>-10.09583333333333</v>
      </c>
      <c r="EN95">
        <v>-2.804166666666666</v>
      </c>
      <c r="EO95">
        <v>35.46325</v>
      </c>
      <c r="EP95">
        <v>38.87208333333333</v>
      </c>
      <c r="EQ95">
        <v>37.210625</v>
      </c>
      <c r="ER95">
        <v>38.8435</v>
      </c>
      <c r="ES95">
        <v>37.30945833333333</v>
      </c>
      <c r="ET95">
        <v>0</v>
      </c>
      <c r="EU95">
        <v>0</v>
      </c>
      <c r="EV95">
        <v>0</v>
      </c>
      <c r="EW95">
        <v>1758413655.2</v>
      </c>
      <c r="EX95">
        <v>0</v>
      </c>
      <c r="EY95">
        <v>216.9192307692307</v>
      </c>
      <c r="EZ95">
        <v>-2.232478332396283</v>
      </c>
      <c r="FA95">
        <v>19.57264922794786</v>
      </c>
      <c r="FB95">
        <v>-10.37307692307692</v>
      </c>
      <c r="FC95">
        <v>15</v>
      </c>
      <c r="FD95">
        <v>0</v>
      </c>
      <c r="FE95" t="s">
        <v>424</v>
      </c>
      <c r="FF95">
        <v>1747247426.5</v>
      </c>
      <c r="FG95">
        <v>1747247420.5</v>
      </c>
      <c r="FH95">
        <v>0</v>
      </c>
      <c r="FI95">
        <v>1.027</v>
      </c>
      <c r="FJ95">
        <v>0.031</v>
      </c>
      <c r="FK95">
        <v>0.02</v>
      </c>
      <c r="FL95">
        <v>0.05</v>
      </c>
      <c r="FM95">
        <v>420</v>
      </c>
      <c r="FN95">
        <v>16</v>
      </c>
      <c r="FO95">
        <v>0.01</v>
      </c>
      <c r="FP95">
        <v>0.1</v>
      </c>
      <c r="FQ95">
        <v>0.0878689975609756</v>
      </c>
      <c r="FR95">
        <v>-0.1171362627177699</v>
      </c>
      <c r="FS95">
        <v>0.02296859900941631</v>
      </c>
      <c r="FT95">
        <v>0</v>
      </c>
      <c r="FU95">
        <v>217.2764705882353</v>
      </c>
      <c r="FV95">
        <v>-6.517952504115091</v>
      </c>
      <c r="FW95">
        <v>6.904135965173743</v>
      </c>
      <c r="FX95">
        <v>-1</v>
      </c>
      <c r="FY95">
        <v>0.0494950024390244</v>
      </c>
      <c r="FZ95">
        <v>-0.002249130313588889</v>
      </c>
      <c r="GA95">
        <v>0.0007486332491289494</v>
      </c>
      <c r="GB95">
        <v>1</v>
      </c>
      <c r="GC95">
        <v>1</v>
      </c>
      <c r="GD95">
        <v>2</v>
      </c>
      <c r="GE95" t="s">
        <v>433</v>
      </c>
      <c r="GF95">
        <v>3.13644</v>
      </c>
      <c r="GG95">
        <v>2.715</v>
      </c>
      <c r="GH95">
        <v>0.0936539</v>
      </c>
      <c r="GI95">
        <v>0.0928522</v>
      </c>
      <c r="GJ95">
        <v>0.105385</v>
      </c>
      <c r="GK95">
        <v>0.104005</v>
      </c>
      <c r="GL95">
        <v>28828.8</v>
      </c>
      <c r="GM95">
        <v>28887.9</v>
      </c>
      <c r="GN95">
        <v>29570.3</v>
      </c>
      <c r="GO95">
        <v>29429.9</v>
      </c>
      <c r="GP95">
        <v>34959.2</v>
      </c>
      <c r="GQ95">
        <v>34924.4</v>
      </c>
      <c r="GR95">
        <v>41620.8</v>
      </c>
      <c r="GS95">
        <v>41813</v>
      </c>
      <c r="GT95">
        <v>1.92075</v>
      </c>
      <c r="GU95">
        <v>1.87855</v>
      </c>
      <c r="GV95">
        <v>0.0891238</v>
      </c>
      <c r="GW95">
        <v>0</v>
      </c>
      <c r="GX95">
        <v>28.536</v>
      </c>
      <c r="GY95">
        <v>999.9</v>
      </c>
      <c r="GZ95">
        <v>60</v>
      </c>
      <c r="HA95">
        <v>30.4</v>
      </c>
      <c r="HB95">
        <v>28.9746</v>
      </c>
      <c r="HC95">
        <v>62.2044</v>
      </c>
      <c r="HD95">
        <v>27.9968</v>
      </c>
      <c r="HE95">
        <v>1</v>
      </c>
      <c r="HF95">
        <v>0.10638</v>
      </c>
      <c r="HG95">
        <v>-1.40226</v>
      </c>
      <c r="HH95">
        <v>20.3526</v>
      </c>
      <c r="HI95">
        <v>5.22523</v>
      </c>
      <c r="HJ95">
        <v>12.0153</v>
      </c>
      <c r="HK95">
        <v>4.99125</v>
      </c>
      <c r="HL95">
        <v>3.28903</v>
      </c>
      <c r="HM95">
        <v>9999</v>
      </c>
      <c r="HN95">
        <v>9999</v>
      </c>
      <c r="HO95">
        <v>9999</v>
      </c>
      <c r="HP95">
        <v>999.9</v>
      </c>
      <c r="HQ95">
        <v>1.86752</v>
      </c>
      <c r="HR95">
        <v>1.86664</v>
      </c>
      <c r="HS95">
        <v>1.86599</v>
      </c>
      <c r="HT95">
        <v>1.86597</v>
      </c>
      <c r="HU95">
        <v>1.86783</v>
      </c>
      <c r="HV95">
        <v>1.87026</v>
      </c>
      <c r="HW95">
        <v>1.86889</v>
      </c>
      <c r="HX95">
        <v>1.8704</v>
      </c>
      <c r="HY95">
        <v>0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0.539</v>
      </c>
      <c r="IM95">
        <v>0.1729</v>
      </c>
      <c r="IN95">
        <v>0.2733293791174444</v>
      </c>
      <c r="IO95">
        <v>0.0008355358253796512</v>
      </c>
      <c r="IP95">
        <v>-4.886686190924696E-07</v>
      </c>
      <c r="IQ95">
        <v>2.414133949906871E-11</v>
      </c>
      <c r="IR95">
        <v>-0.06279029043895908</v>
      </c>
      <c r="IS95">
        <v>-0.001004982055389802</v>
      </c>
      <c r="IT95">
        <v>0.0007271071577586355</v>
      </c>
      <c r="IU95">
        <v>-1.113211564567604E-05</v>
      </c>
      <c r="IV95">
        <v>10</v>
      </c>
      <c r="IW95">
        <v>2306</v>
      </c>
      <c r="IX95">
        <v>1</v>
      </c>
      <c r="IY95">
        <v>28</v>
      </c>
      <c r="IZ95">
        <v>186103.8</v>
      </c>
      <c r="JA95">
        <v>186103.9</v>
      </c>
      <c r="JB95">
        <v>1.03882</v>
      </c>
      <c r="JC95">
        <v>2.27173</v>
      </c>
      <c r="JD95">
        <v>1.39648</v>
      </c>
      <c r="JE95">
        <v>2.34253</v>
      </c>
      <c r="JF95">
        <v>1.49536</v>
      </c>
      <c r="JG95">
        <v>2.56958</v>
      </c>
      <c r="JH95">
        <v>35.7544</v>
      </c>
      <c r="JI95">
        <v>24.1488</v>
      </c>
      <c r="JJ95">
        <v>18</v>
      </c>
      <c r="JK95">
        <v>489.907</v>
      </c>
      <c r="JL95">
        <v>453.156</v>
      </c>
      <c r="JM95">
        <v>30.6118</v>
      </c>
      <c r="JN95">
        <v>28.9617</v>
      </c>
      <c r="JO95">
        <v>30.0001</v>
      </c>
      <c r="JP95">
        <v>28.8012</v>
      </c>
      <c r="JQ95">
        <v>28.7254</v>
      </c>
      <c r="JR95">
        <v>20.8044</v>
      </c>
      <c r="JS95">
        <v>26.5463</v>
      </c>
      <c r="JT95">
        <v>95.47069999999999</v>
      </c>
      <c r="JU95">
        <v>30.6111</v>
      </c>
      <c r="JV95">
        <v>420</v>
      </c>
      <c r="JW95">
        <v>23.7969</v>
      </c>
      <c r="JX95">
        <v>101.076</v>
      </c>
      <c r="JY95">
        <v>100.545</v>
      </c>
    </row>
    <row r="96" spans="1:285">
      <c r="A96">
        <v>80</v>
      </c>
      <c r="B96">
        <v>1758413657.5</v>
      </c>
      <c r="C96">
        <v>782.4000000953674</v>
      </c>
      <c r="D96" t="s">
        <v>588</v>
      </c>
      <c r="E96" t="s">
        <v>589</v>
      </c>
      <c r="F96">
        <v>5</v>
      </c>
      <c r="G96" t="s">
        <v>551</v>
      </c>
      <c r="H96" t="s">
        <v>420</v>
      </c>
      <c r="I96" t="s">
        <v>421</v>
      </c>
      <c r="J96">
        <v>1758413649.5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2.7</v>
      </c>
      <c r="DB96">
        <v>0.5</v>
      </c>
      <c r="DC96" t="s">
        <v>423</v>
      </c>
      <c r="DD96">
        <v>2</v>
      </c>
      <c r="DE96">
        <v>1758413649.5</v>
      </c>
      <c r="DF96">
        <v>420.0812083333333</v>
      </c>
      <c r="DG96">
        <v>419.9955833333333</v>
      </c>
      <c r="DH96">
        <v>23.8231125</v>
      </c>
      <c r="DI96">
        <v>23.7734</v>
      </c>
      <c r="DJ96">
        <v>419.5415833333333</v>
      </c>
      <c r="DK96">
        <v>23.650225</v>
      </c>
      <c r="DL96">
        <v>500.005375</v>
      </c>
      <c r="DM96">
        <v>90.26682916666668</v>
      </c>
      <c r="DN96">
        <v>0.0548056375</v>
      </c>
      <c r="DO96">
        <v>30.09715416666667</v>
      </c>
      <c r="DP96">
        <v>29.9827625</v>
      </c>
      <c r="DQ96">
        <v>999.9</v>
      </c>
      <c r="DR96">
        <v>0</v>
      </c>
      <c r="DS96">
        <v>0</v>
      </c>
      <c r="DT96">
        <v>9996.877500000001</v>
      </c>
      <c r="DU96">
        <v>0</v>
      </c>
      <c r="DV96">
        <v>0.67449</v>
      </c>
      <c r="DW96">
        <v>0.08553057916666666</v>
      </c>
      <c r="DX96">
        <v>430.3330833333333</v>
      </c>
      <c r="DY96">
        <v>430.2234583333334</v>
      </c>
      <c r="DZ96">
        <v>0.04970867916666666</v>
      </c>
      <c r="EA96">
        <v>419.9955833333333</v>
      </c>
      <c r="EB96">
        <v>23.7734</v>
      </c>
      <c r="EC96">
        <v>2.150437083333333</v>
      </c>
      <c r="ED96">
        <v>2.14595</v>
      </c>
      <c r="EE96">
        <v>18.5977875</v>
      </c>
      <c r="EF96">
        <v>18.5644125</v>
      </c>
      <c r="EG96">
        <v>0.00500097</v>
      </c>
      <c r="EH96">
        <v>0</v>
      </c>
      <c r="EI96">
        <v>0</v>
      </c>
      <c r="EJ96">
        <v>0</v>
      </c>
      <c r="EK96">
        <v>215.5041666666667</v>
      </c>
      <c r="EL96">
        <v>0.00500097</v>
      </c>
      <c r="EM96">
        <v>-8.658333333333333</v>
      </c>
      <c r="EN96">
        <v>-2.408333333333333</v>
      </c>
      <c r="EO96">
        <v>35.455375</v>
      </c>
      <c r="EP96">
        <v>38.85645833333333</v>
      </c>
      <c r="EQ96">
        <v>37.195</v>
      </c>
      <c r="ER96">
        <v>38.820125</v>
      </c>
      <c r="ES96">
        <v>37.29908333333334</v>
      </c>
      <c r="ET96">
        <v>0</v>
      </c>
      <c r="EU96">
        <v>0</v>
      </c>
      <c r="EV96">
        <v>0</v>
      </c>
      <c r="EW96">
        <v>1758413657.6</v>
      </c>
      <c r="EX96">
        <v>0</v>
      </c>
      <c r="EY96">
        <v>215.9769230769231</v>
      </c>
      <c r="EZ96">
        <v>16.47179500956837</v>
      </c>
      <c r="FA96">
        <v>-5.781196762275541</v>
      </c>
      <c r="FB96">
        <v>-9.911538461538463</v>
      </c>
      <c r="FC96">
        <v>15</v>
      </c>
      <c r="FD96">
        <v>0</v>
      </c>
      <c r="FE96" t="s">
        <v>424</v>
      </c>
      <c r="FF96">
        <v>1747247426.5</v>
      </c>
      <c r="FG96">
        <v>1747247420.5</v>
      </c>
      <c r="FH96">
        <v>0</v>
      </c>
      <c r="FI96">
        <v>1.027</v>
      </c>
      <c r="FJ96">
        <v>0.031</v>
      </c>
      <c r="FK96">
        <v>0.02</v>
      </c>
      <c r="FL96">
        <v>0.05</v>
      </c>
      <c r="FM96">
        <v>420</v>
      </c>
      <c r="FN96">
        <v>16</v>
      </c>
      <c r="FO96">
        <v>0.01</v>
      </c>
      <c r="FP96">
        <v>0.1</v>
      </c>
      <c r="FQ96">
        <v>0.085451475</v>
      </c>
      <c r="FR96">
        <v>-0.09648605853658553</v>
      </c>
      <c r="FS96">
        <v>0.02234171688172991</v>
      </c>
      <c r="FT96">
        <v>1</v>
      </c>
      <c r="FU96">
        <v>217.5205882352941</v>
      </c>
      <c r="FV96">
        <v>-2.534759183012551</v>
      </c>
      <c r="FW96">
        <v>7.008934609472514</v>
      </c>
      <c r="FX96">
        <v>-1</v>
      </c>
      <c r="FY96">
        <v>0.0495783825</v>
      </c>
      <c r="FZ96">
        <v>0.001062692307692233</v>
      </c>
      <c r="GA96">
        <v>0.000903090419583637</v>
      </c>
      <c r="GB96">
        <v>1</v>
      </c>
      <c r="GC96">
        <v>2</v>
      </c>
      <c r="GD96">
        <v>2</v>
      </c>
      <c r="GE96" t="s">
        <v>425</v>
      </c>
      <c r="GF96">
        <v>3.13653</v>
      </c>
      <c r="GG96">
        <v>2.71496</v>
      </c>
      <c r="GH96">
        <v>0.0936568</v>
      </c>
      <c r="GI96">
        <v>0.0928515</v>
      </c>
      <c r="GJ96">
        <v>0.105386</v>
      </c>
      <c r="GK96">
        <v>0.104004</v>
      </c>
      <c r="GL96">
        <v>28828.6</v>
      </c>
      <c r="GM96">
        <v>28888.2</v>
      </c>
      <c r="GN96">
        <v>29570.2</v>
      </c>
      <c r="GO96">
        <v>29430.1</v>
      </c>
      <c r="GP96">
        <v>34959.1</v>
      </c>
      <c r="GQ96">
        <v>34924.7</v>
      </c>
      <c r="GR96">
        <v>41620.7</v>
      </c>
      <c r="GS96">
        <v>41813.3</v>
      </c>
      <c r="GT96">
        <v>1.92075</v>
      </c>
      <c r="GU96">
        <v>1.87855</v>
      </c>
      <c r="GV96">
        <v>0.08909400000000001</v>
      </c>
      <c r="GW96">
        <v>0</v>
      </c>
      <c r="GX96">
        <v>28.536</v>
      </c>
      <c r="GY96">
        <v>999.9</v>
      </c>
      <c r="GZ96">
        <v>60</v>
      </c>
      <c r="HA96">
        <v>30.4</v>
      </c>
      <c r="HB96">
        <v>28.9761</v>
      </c>
      <c r="HC96">
        <v>62.0344</v>
      </c>
      <c r="HD96">
        <v>27.9367</v>
      </c>
      <c r="HE96">
        <v>1</v>
      </c>
      <c r="HF96">
        <v>0.106319</v>
      </c>
      <c r="HG96">
        <v>-1.40844</v>
      </c>
      <c r="HH96">
        <v>20.3525</v>
      </c>
      <c r="HI96">
        <v>5.22448</v>
      </c>
      <c r="HJ96">
        <v>12.0155</v>
      </c>
      <c r="HK96">
        <v>4.9911</v>
      </c>
      <c r="HL96">
        <v>3.28905</v>
      </c>
      <c r="HM96">
        <v>9999</v>
      </c>
      <c r="HN96">
        <v>9999</v>
      </c>
      <c r="HO96">
        <v>9999</v>
      </c>
      <c r="HP96">
        <v>999.9</v>
      </c>
      <c r="HQ96">
        <v>1.86752</v>
      </c>
      <c r="HR96">
        <v>1.86663</v>
      </c>
      <c r="HS96">
        <v>1.86599</v>
      </c>
      <c r="HT96">
        <v>1.86599</v>
      </c>
      <c r="HU96">
        <v>1.86782</v>
      </c>
      <c r="HV96">
        <v>1.87027</v>
      </c>
      <c r="HW96">
        <v>1.8689</v>
      </c>
      <c r="HX96">
        <v>1.87041</v>
      </c>
      <c r="HY96">
        <v>0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0.54</v>
      </c>
      <c r="IM96">
        <v>0.1729</v>
      </c>
      <c r="IN96">
        <v>0.2733293791174444</v>
      </c>
      <c r="IO96">
        <v>0.0008355358253796512</v>
      </c>
      <c r="IP96">
        <v>-4.886686190924696E-07</v>
      </c>
      <c r="IQ96">
        <v>2.414133949906871E-11</v>
      </c>
      <c r="IR96">
        <v>-0.06279029043895908</v>
      </c>
      <c r="IS96">
        <v>-0.001004982055389802</v>
      </c>
      <c r="IT96">
        <v>0.0007271071577586355</v>
      </c>
      <c r="IU96">
        <v>-1.113211564567604E-05</v>
      </c>
      <c r="IV96">
        <v>10</v>
      </c>
      <c r="IW96">
        <v>2306</v>
      </c>
      <c r="IX96">
        <v>1</v>
      </c>
      <c r="IY96">
        <v>28</v>
      </c>
      <c r="IZ96">
        <v>186103.9</v>
      </c>
      <c r="JA96">
        <v>186104</v>
      </c>
      <c r="JB96">
        <v>1.03882</v>
      </c>
      <c r="JC96">
        <v>2.2644</v>
      </c>
      <c r="JD96">
        <v>1.39648</v>
      </c>
      <c r="JE96">
        <v>2.34375</v>
      </c>
      <c r="JF96">
        <v>1.49536</v>
      </c>
      <c r="JG96">
        <v>2.70752</v>
      </c>
      <c r="JH96">
        <v>35.7544</v>
      </c>
      <c r="JI96">
        <v>24.1488</v>
      </c>
      <c r="JJ96">
        <v>18</v>
      </c>
      <c r="JK96">
        <v>489.907</v>
      </c>
      <c r="JL96">
        <v>453.156</v>
      </c>
      <c r="JM96">
        <v>30.6153</v>
      </c>
      <c r="JN96">
        <v>28.9617</v>
      </c>
      <c r="JO96">
        <v>30.0001</v>
      </c>
      <c r="JP96">
        <v>28.8012</v>
      </c>
      <c r="JQ96">
        <v>28.7254</v>
      </c>
      <c r="JR96">
        <v>20.8035</v>
      </c>
      <c r="JS96">
        <v>26.5463</v>
      </c>
      <c r="JT96">
        <v>95.47069999999999</v>
      </c>
      <c r="JU96">
        <v>30.6249</v>
      </c>
      <c r="JV96">
        <v>420</v>
      </c>
      <c r="JW96">
        <v>23.7969</v>
      </c>
      <c r="JX96">
        <v>101.076</v>
      </c>
      <c r="JY96">
        <v>100.545</v>
      </c>
    </row>
    <row r="97" spans="1:285">
      <c r="A97">
        <v>81</v>
      </c>
      <c r="B97">
        <v>1758413659.5</v>
      </c>
      <c r="C97">
        <v>784.4000000953674</v>
      </c>
      <c r="D97" t="s">
        <v>590</v>
      </c>
      <c r="E97" t="s">
        <v>591</v>
      </c>
      <c r="F97">
        <v>5</v>
      </c>
      <c r="G97" t="s">
        <v>551</v>
      </c>
      <c r="H97" t="s">
        <v>420</v>
      </c>
      <c r="I97" t="s">
        <v>421</v>
      </c>
      <c r="J97">
        <v>1758413651.5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2.7</v>
      </c>
      <c r="DB97">
        <v>0.5</v>
      </c>
      <c r="DC97" t="s">
        <v>423</v>
      </c>
      <c r="DD97">
        <v>2</v>
      </c>
      <c r="DE97">
        <v>1758413651.5</v>
      </c>
      <c r="DF97">
        <v>420.0825833333333</v>
      </c>
      <c r="DG97">
        <v>419.9980833333333</v>
      </c>
      <c r="DH97">
        <v>23.82289583333333</v>
      </c>
      <c r="DI97">
        <v>23.77298333333333</v>
      </c>
      <c r="DJ97">
        <v>419.5429166666666</v>
      </c>
      <c r="DK97">
        <v>23.6500125</v>
      </c>
      <c r="DL97">
        <v>500.0007916666667</v>
      </c>
      <c r="DM97">
        <v>90.26729166666667</v>
      </c>
      <c r="DN97">
        <v>0.05477972916666666</v>
      </c>
      <c r="DO97">
        <v>30.09700833333333</v>
      </c>
      <c r="DP97">
        <v>29.983375</v>
      </c>
      <c r="DQ97">
        <v>999.9</v>
      </c>
      <c r="DR97">
        <v>0</v>
      </c>
      <c r="DS97">
        <v>0</v>
      </c>
      <c r="DT97">
        <v>9997.654583333333</v>
      </c>
      <c r="DU97">
        <v>0</v>
      </c>
      <c r="DV97">
        <v>0.67449</v>
      </c>
      <c r="DW97">
        <v>0.08441797916666667</v>
      </c>
      <c r="DX97">
        <v>430.3344166666666</v>
      </c>
      <c r="DY97">
        <v>430.2258333333332</v>
      </c>
      <c r="DZ97">
        <v>0.04991530833333333</v>
      </c>
      <c r="EA97">
        <v>419.9980833333333</v>
      </c>
      <c r="EB97">
        <v>23.77298333333333</v>
      </c>
      <c r="EC97">
        <v>2.150429166666667</v>
      </c>
      <c r="ED97">
        <v>2.145922916666667</v>
      </c>
      <c r="EE97">
        <v>18.59772083333334</v>
      </c>
      <c r="EF97">
        <v>18.56420416666667</v>
      </c>
      <c r="EG97">
        <v>0.00500097</v>
      </c>
      <c r="EH97">
        <v>0</v>
      </c>
      <c r="EI97">
        <v>0</v>
      </c>
      <c r="EJ97">
        <v>0</v>
      </c>
      <c r="EK97">
        <v>216.7166666666667</v>
      </c>
      <c r="EL97">
        <v>0.00500097</v>
      </c>
      <c r="EM97">
        <v>-8.370833333333334</v>
      </c>
      <c r="EN97">
        <v>-2.291666666666667</v>
      </c>
      <c r="EO97">
        <v>35.4475</v>
      </c>
      <c r="EP97">
        <v>38.84083333333333</v>
      </c>
      <c r="EQ97">
        <v>37.179375</v>
      </c>
      <c r="ER97">
        <v>38.8045</v>
      </c>
      <c r="ES97">
        <v>37.29133333333333</v>
      </c>
      <c r="ET97">
        <v>0</v>
      </c>
      <c r="EU97">
        <v>0</v>
      </c>
      <c r="EV97">
        <v>0</v>
      </c>
      <c r="EW97">
        <v>1758413659.4</v>
      </c>
      <c r="EX97">
        <v>0</v>
      </c>
      <c r="EY97">
        <v>217.284</v>
      </c>
      <c r="EZ97">
        <v>32.66153849558462</v>
      </c>
      <c r="FA97">
        <v>0.8230767610039796</v>
      </c>
      <c r="FB97">
        <v>-9.888</v>
      </c>
      <c r="FC97">
        <v>15</v>
      </c>
      <c r="FD97">
        <v>0</v>
      </c>
      <c r="FE97" t="s">
        <v>424</v>
      </c>
      <c r="FF97">
        <v>1747247426.5</v>
      </c>
      <c r="FG97">
        <v>1747247420.5</v>
      </c>
      <c r="FH97">
        <v>0</v>
      </c>
      <c r="FI97">
        <v>1.027</v>
      </c>
      <c r="FJ97">
        <v>0.031</v>
      </c>
      <c r="FK97">
        <v>0.02</v>
      </c>
      <c r="FL97">
        <v>0.05</v>
      </c>
      <c r="FM97">
        <v>420</v>
      </c>
      <c r="FN97">
        <v>16</v>
      </c>
      <c r="FO97">
        <v>0.01</v>
      </c>
      <c r="FP97">
        <v>0.1</v>
      </c>
      <c r="FQ97">
        <v>0.08500259512195123</v>
      </c>
      <c r="FR97">
        <v>-0.03706982299651554</v>
      </c>
      <c r="FS97">
        <v>0.02078312895931429</v>
      </c>
      <c r="FT97">
        <v>1</v>
      </c>
      <c r="FU97">
        <v>217.364705882353</v>
      </c>
      <c r="FV97">
        <v>11.71275800265745</v>
      </c>
      <c r="FW97">
        <v>7.575691867178602</v>
      </c>
      <c r="FX97">
        <v>-1</v>
      </c>
      <c r="FY97">
        <v>0.0498315756097561</v>
      </c>
      <c r="FZ97">
        <v>0.005823508013937397</v>
      </c>
      <c r="GA97">
        <v>0.001167100354073414</v>
      </c>
      <c r="GB97">
        <v>1</v>
      </c>
      <c r="GC97">
        <v>2</v>
      </c>
      <c r="GD97">
        <v>2</v>
      </c>
      <c r="GE97" t="s">
        <v>425</v>
      </c>
      <c r="GF97">
        <v>3.1365</v>
      </c>
      <c r="GG97">
        <v>2.71492</v>
      </c>
      <c r="GH97">
        <v>0.09365610000000001</v>
      </c>
      <c r="GI97">
        <v>0.0928558</v>
      </c>
      <c r="GJ97">
        <v>0.105387</v>
      </c>
      <c r="GK97">
        <v>0.104</v>
      </c>
      <c r="GL97">
        <v>28828.7</v>
      </c>
      <c r="GM97">
        <v>28888.2</v>
      </c>
      <c r="GN97">
        <v>29570.3</v>
      </c>
      <c r="GO97">
        <v>29430.3</v>
      </c>
      <c r="GP97">
        <v>34959</v>
      </c>
      <c r="GQ97">
        <v>34925.1</v>
      </c>
      <c r="GR97">
        <v>41620.7</v>
      </c>
      <c r="GS97">
        <v>41813.5</v>
      </c>
      <c r="GT97">
        <v>1.9209</v>
      </c>
      <c r="GU97">
        <v>1.87867</v>
      </c>
      <c r="GV97">
        <v>0.08897480000000001</v>
      </c>
      <c r="GW97">
        <v>0</v>
      </c>
      <c r="GX97">
        <v>28.5358</v>
      </c>
      <c r="GY97">
        <v>999.9</v>
      </c>
      <c r="GZ97">
        <v>60</v>
      </c>
      <c r="HA97">
        <v>30.4</v>
      </c>
      <c r="HB97">
        <v>28.9734</v>
      </c>
      <c r="HC97">
        <v>62.0443</v>
      </c>
      <c r="HD97">
        <v>28.0449</v>
      </c>
      <c r="HE97">
        <v>1</v>
      </c>
      <c r="HF97">
        <v>0.106334</v>
      </c>
      <c r="HG97">
        <v>-1.42256</v>
      </c>
      <c r="HH97">
        <v>20.3524</v>
      </c>
      <c r="HI97">
        <v>5.22478</v>
      </c>
      <c r="HJ97">
        <v>12.0153</v>
      </c>
      <c r="HK97">
        <v>4.99095</v>
      </c>
      <c r="HL97">
        <v>3.28903</v>
      </c>
      <c r="HM97">
        <v>9999</v>
      </c>
      <c r="HN97">
        <v>9999</v>
      </c>
      <c r="HO97">
        <v>9999</v>
      </c>
      <c r="HP97">
        <v>999.9</v>
      </c>
      <c r="HQ97">
        <v>1.86752</v>
      </c>
      <c r="HR97">
        <v>1.86664</v>
      </c>
      <c r="HS97">
        <v>1.86599</v>
      </c>
      <c r="HT97">
        <v>1.86598</v>
      </c>
      <c r="HU97">
        <v>1.86782</v>
      </c>
      <c r="HV97">
        <v>1.87026</v>
      </c>
      <c r="HW97">
        <v>1.8689</v>
      </c>
      <c r="HX97">
        <v>1.87041</v>
      </c>
      <c r="HY97">
        <v>0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0.539</v>
      </c>
      <c r="IM97">
        <v>0.1728</v>
      </c>
      <c r="IN97">
        <v>0.2733293791174444</v>
      </c>
      <c r="IO97">
        <v>0.0008355358253796512</v>
      </c>
      <c r="IP97">
        <v>-4.886686190924696E-07</v>
      </c>
      <c r="IQ97">
        <v>2.414133949906871E-11</v>
      </c>
      <c r="IR97">
        <v>-0.06279029043895908</v>
      </c>
      <c r="IS97">
        <v>-0.001004982055389802</v>
      </c>
      <c r="IT97">
        <v>0.0007271071577586355</v>
      </c>
      <c r="IU97">
        <v>-1.113211564567604E-05</v>
      </c>
      <c r="IV97">
        <v>10</v>
      </c>
      <c r="IW97">
        <v>2306</v>
      </c>
      <c r="IX97">
        <v>1</v>
      </c>
      <c r="IY97">
        <v>28</v>
      </c>
      <c r="IZ97">
        <v>186103.9</v>
      </c>
      <c r="JA97">
        <v>186104</v>
      </c>
      <c r="JB97">
        <v>1.03882</v>
      </c>
      <c r="JC97">
        <v>2.27539</v>
      </c>
      <c r="JD97">
        <v>1.39771</v>
      </c>
      <c r="JE97">
        <v>2.34253</v>
      </c>
      <c r="JF97">
        <v>1.49536</v>
      </c>
      <c r="JG97">
        <v>2.5769</v>
      </c>
      <c r="JH97">
        <v>35.7311</v>
      </c>
      <c r="JI97">
        <v>24.14</v>
      </c>
      <c r="JJ97">
        <v>18</v>
      </c>
      <c r="JK97">
        <v>490.002</v>
      </c>
      <c r="JL97">
        <v>453.234</v>
      </c>
      <c r="JM97">
        <v>30.62</v>
      </c>
      <c r="JN97">
        <v>28.9617</v>
      </c>
      <c r="JO97">
        <v>30.0001</v>
      </c>
      <c r="JP97">
        <v>28.8012</v>
      </c>
      <c r="JQ97">
        <v>28.7254</v>
      </c>
      <c r="JR97">
        <v>20.8027</v>
      </c>
      <c r="JS97">
        <v>26.5463</v>
      </c>
      <c r="JT97">
        <v>95.47069999999999</v>
      </c>
      <c r="JU97">
        <v>30.6249</v>
      </c>
      <c r="JV97">
        <v>420</v>
      </c>
      <c r="JW97">
        <v>23.7969</v>
      </c>
      <c r="JX97">
        <v>101.076</v>
      </c>
      <c r="JY97">
        <v>100.546</v>
      </c>
    </row>
    <row r="98" spans="1:285">
      <c r="A98">
        <v>82</v>
      </c>
      <c r="B98">
        <v>1758413661.5</v>
      </c>
      <c r="C98">
        <v>786.4000000953674</v>
      </c>
      <c r="D98" t="s">
        <v>592</v>
      </c>
      <c r="E98" t="s">
        <v>593</v>
      </c>
      <c r="F98">
        <v>5</v>
      </c>
      <c r="G98" t="s">
        <v>551</v>
      </c>
      <c r="H98" t="s">
        <v>420</v>
      </c>
      <c r="I98" t="s">
        <v>421</v>
      </c>
      <c r="J98">
        <v>1758413653.5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2.7</v>
      </c>
      <c r="DB98">
        <v>0.5</v>
      </c>
      <c r="DC98" t="s">
        <v>423</v>
      </c>
      <c r="DD98">
        <v>2</v>
      </c>
      <c r="DE98">
        <v>1758413653.5</v>
      </c>
      <c r="DF98">
        <v>420.086</v>
      </c>
      <c r="DG98">
        <v>420.00525</v>
      </c>
      <c r="DH98">
        <v>23.8226625</v>
      </c>
      <c r="DI98">
        <v>23.7724625</v>
      </c>
      <c r="DJ98">
        <v>419.546375</v>
      </c>
      <c r="DK98">
        <v>23.64979166666666</v>
      </c>
      <c r="DL98">
        <v>500.0001666666667</v>
      </c>
      <c r="DM98">
        <v>90.26755416666668</v>
      </c>
      <c r="DN98">
        <v>0.0547545</v>
      </c>
      <c r="DO98">
        <v>30.0972375</v>
      </c>
      <c r="DP98">
        <v>29.98559166666666</v>
      </c>
      <c r="DQ98">
        <v>999.9</v>
      </c>
      <c r="DR98">
        <v>0</v>
      </c>
      <c r="DS98">
        <v>0</v>
      </c>
      <c r="DT98">
        <v>9999.194166666666</v>
      </c>
      <c r="DU98">
        <v>0</v>
      </c>
      <c r="DV98">
        <v>0.67449</v>
      </c>
      <c r="DW98">
        <v>0.08071390416666667</v>
      </c>
      <c r="DX98">
        <v>430.3377916666666</v>
      </c>
      <c r="DY98">
        <v>430.2329166666667</v>
      </c>
      <c r="DZ98">
        <v>0.05020570416666666</v>
      </c>
      <c r="EA98">
        <v>420.00525</v>
      </c>
      <c r="EB98">
        <v>23.7724625</v>
      </c>
      <c r="EC98">
        <v>2.150414166666667</v>
      </c>
      <c r="ED98">
        <v>2.1458825</v>
      </c>
      <c r="EE98">
        <v>18.59760833333334</v>
      </c>
      <c r="EF98">
        <v>18.56390416666667</v>
      </c>
      <c r="EG98">
        <v>0.00500097</v>
      </c>
      <c r="EH98">
        <v>0</v>
      </c>
      <c r="EI98">
        <v>0</v>
      </c>
      <c r="EJ98">
        <v>0</v>
      </c>
      <c r="EK98">
        <v>217.3916666666667</v>
      </c>
      <c r="EL98">
        <v>0.00500097</v>
      </c>
      <c r="EM98">
        <v>-8.070833333333333</v>
      </c>
      <c r="EN98">
        <v>-2.3125</v>
      </c>
      <c r="EO98">
        <v>35.43445833333333</v>
      </c>
      <c r="EP98">
        <v>38.822625</v>
      </c>
      <c r="EQ98">
        <v>37.16375</v>
      </c>
      <c r="ER98">
        <v>38.781</v>
      </c>
      <c r="ES98">
        <v>37.28358333333333</v>
      </c>
      <c r="ET98">
        <v>0</v>
      </c>
      <c r="EU98">
        <v>0</v>
      </c>
      <c r="EV98">
        <v>0</v>
      </c>
      <c r="EW98">
        <v>1758413661.2</v>
      </c>
      <c r="EX98">
        <v>0</v>
      </c>
      <c r="EY98">
        <v>217.4615384615384</v>
      </c>
      <c r="EZ98">
        <v>20.43760697263127</v>
      </c>
      <c r="FA98">
        <v>-8.314530032165296</v>
      </c>
      <c r="FB98">
        <v>-9.13076923076923</v>
      </c>
      <c r="FC98">
        <v>15</v>
      </c>
      <c r="FD98">
        <v>0</v>
      </c>
      <c r="FE98" t="s">
        <v>424</v>
      </c>
      <c r="FF98">
        <v>1747247426.5</v>
      </c>
      <c r="FG98">
        <v>1747247420.5</v>
      </c>
      <c r="FH98">
        <v>0</v>
      </c>
      <c r="FI98">
        <v>1.027</v>
      </c>
      <c r="FJ98">
        <v>0.031</v>
      </c>
      <c r="FK98">
        <v>0.02</v>
      </c>
      <c r="FL98">
        <v>0.05</v>
      </c>
      <c r="FM98">
        <v>420</v>
      </c>
      <c r="FN98">
        <v>16</v>
      </c>
      <c r="FO98">
        <v>0.01</v>
      </c>
      <c r="FP98">
        <v>0.1</v>
      </c>
      <c r="FQ98">
        <v>0.0848182425</v>
      </c>
      <c r="FR98">
        <v>-0.07171123789868702</v>
      </c>
      <c r="FS98">
        <v>0.02110414020393733</v>
      </c>
      <c r="FT98">
        <v>1</v>
      </c>
      <c r="FU98">
        <v>217.5411764705882</v>
      </c>
      <c r="FV98">
        <v>9.262032257943568</v>
      </c>
      <c r="FW98">
        <v>7.672299971404343</v>
      </c>
      <c r="FX98">
        <v>-1</v>
      </c>
      <c r="FY98">
        <v>0.05008368000000001</v>
      </c>
      <c r="FZ98">
        <v>0.008595016885553423</v>
      </c>
      <c r="GA98">
        <v>0.001360172080326604</v>
      </c>
      <c r="GB98">
        <v>1</v>
      </c>
      <c r="GC98">
        <v>2</v>
      </c>
      <c r="GD98">
        <v>2</v>
      </c>
      <c r="GE98" t="s">
        <v>425</v>
      </c>
      <c r="GF98">
        <v>3.13647</v>
      </c>
      <c r="GG98">
        <v>2.71502</v>
      </c>
      <c r="GH98">
        <v>0.0936505</v>
      </c>
      <c r="GI98">
        <v>0.0928496</v>
      </c>
      <c r="GJ98">
        <v>0.105386</v>
      </c>
      <c r="GK98">
        <v>0.103998</v>
      </c>
      <c r="GL98">
        <v>28829.1</v>
      </c>
      <c r="GM98">
        <v>28888.4</v>
      </c>
      <c r="GN98">
        <v>29570.5</v>
      </c>
      <c r="GO98">
        <v>29430.3</v>
      </c>
      <c r="GP98">
        <v>34959.3</v>
      </c>
      <c r="GQ98">
        <v>34925.1</v>
      </c>
      <c r="GR98">
        <v>41621</v>
      </c>
      <c r="GS98">
        <v>41813.4</v>
      </c>
      <c r="GT98">
        <v>1.92095</v>
      </c>
      <c r="GU98">
        <v>1.87865</v>
      </c>
      <c r="GV98">
        <v>0.0896677</v>
      </c>
      <c r="GW98">
        <v>0</v>
      </c>
      <c r="GX98">
        <v>28.5345</v>
      </c>
      <c r="GY98">
        <v>999.9</v>
      </c>
      <c r="GZ98">
        <v>60</v>
      </c>
      <c r="HA98">
        <v>30.4</v>
      </c>
      <c r="HB98">
        <v>28.9752</v>
      </c>
      <c r="HC98">
        <v>62.0544</v>
      </c>
      <c r="HD98">
        <v>27.8686</v>
      </c>
      <c r="HE98">
        <v>1</v>
      </c>
      <c r="HF98">
        <v>0.106326</v>
      </c>
      <c r="HG98">
        <v>-1.4111</v>
      </c>
      <c r="HH98">
        <v>20.3525</v>
      </c>
      <c r="HI98">
        <v>5.22433</v>
      </c>
      <c r="HJ98">
        <v>12.0155</v>
      </c>
      <c r="HK98">
        <v>4.9911</v>
      </c>
      <c r="HL98">
        <v>3.289</v>
      </c>
      <c r="HM98">
        <v>9999</v>
      </c>
      <c r="HN98">
        <v>9999</v>
      </c>
      <c r="HO98">
        <v>9999</v>
      </c>
      <c r="HP98">
        <v>999.9</v>
      </c>
      <c r="HQ98">
        <v>1.86752</v>
      </c>
      <c r="HR98">
        <v>1.86663</v>
      </c>
      <c r="HS98">
        <v>1.86599</v>
      </c>
      <c r="HT98">
        <v>1.86596</v>
      </c>
      <c r="HU98">
        <v>1.86783</v>
      </c>
      <c r="HV98">
        <v>1.87026</v>
      </c>
      <c r="HW98">
        <v>1.8689</v>
      </c>
      <c r="HX98">
        <v>1.8704</v>
      </c>
      <c r="HY98">
        <v>0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0.54</v>
      </c>
      <c r="IM98">
        <v>0.1729</v>
      </c>
      <c r="IN98">
        <v>0.2733293791174444</v>
      </c>
      <c r="IO98">
        <v>0.0008355358253796512</v>
      </c>
      <c r="IP98">
        <v>-4.886686190924696E-07</v>
      </c>
      <c r="IQ98">
        <v>2.414133949906871E-11</v>
      </c>
      <c r="IR98">
        <v>-0.06279029043895908</v>
      </c>
      <c r="IS98">
        <v>-0.001004982055389802</v>
      </c>
      <c r="IT98">
        <v>0.0007271071577586355</v>
      </c>
      <c r="IU98">
        <v>-1.113211564567604E-05</v>
      </c>
      <c r="IV98">
        <v>10</v>
      </c>
      <c r="IW98">
        <v>2306</v>
      </c>
      <c r="IX98">
        <v>1</v>
      </c>
      <c r="IY98">
        <v>28</v>
      </c>
      <c r="IZ98">
        <v>186103.9</v>
      </c>
      <c r="JA98">
        <v>186104</v>
      </c>
      <c r="JB98">
        <v>1.03882</v>
      </c>
      <c r="JC98">
        <v>2.26074</v>
      </c>
      <c r="JD98">
        <v>1.39648</v>
      </c>
      <c r="JE98">
        <v>2.34253</v>
      </c>
      <c r="JF98">
        <v>1.49536</v>
      </c>
      <c r="JG98">
        <v>2.66846</v>
      </c>
      <c r="JH98">
        <v>35.7544</v>
      </c>
      <c r="JI98">
        <v>24.1575</v>
      </c>
      <c r="JJ98">
        <v>18</v>
      </c>
      <c r="JK98">
        <v>490.033</v>
      </c>
      <c r="JL98">
        <v>453.218</v>
      </c>
      <c r="JM98">
        <v>30.6259</v>
      </c>
      <c r="JN98">
        <v>28.9617</v>
      </c>
      <c r="JO98">
        <v>30.0001</v>
      </c>
      <c r="JP98">
        <v>28.8012</v>
      </c>
      <c r="JQ98">
        <v>28.7254</v>
      </c>
      <c r="JR98">
        <v>20.8045</v>
      </c>
      <c r="JS98">
        <v>26.5463</v>
      </c>
      <c r="JT98">
        <v>95.47069999999999</v>
      </c>
      <c r="JU98">
        <v>30.6331</v>
      </c>
      <c r="JV98">
        <v>420</v>
      </c>
      <c r="JW98">
        <v>23.7969</v>
      </c>
      <c r="JX98">
        <v>101.077</v>
      </c>
      <c r="JY98">
        <v>100.546</v>
      </c>
    </row>
    <row r="99" spans="1:285">
      <c r="A99">
        <v>83</v>
      </c>
      <c r="B99">
        <v>1758413663.5</v>
      </c>
      <c r="C99">
        <v>788.4000000953674</v>
      </c>
      <c r="D99" t="s">
        <v>594</v>
      </c>
      <c r="E99" t="s">
        <v>595</v>
      </c>
      <c r="F99">
        <v>5</v>
      </c>
      <c r="G99" t="s">
        <v>551</v>
      </c>
      <c r="H99" t="s">
        <v>420</v>
      </c>
      <c r="I99" t="s">
        <v>421</v>
      </c>
      <c r="J99">
        <v>1758413655.5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2.7</v>
      </c>
      <c r="DB99">
        <v>0.5</v>
      </c>
      <c r="DC99" t="s">
        <v>423</v>
      </c>
      <c r="DD99">
        <v>2</v>
      </c>
      <c r="DE99">
        <v>1758413655.5</v>
      </c>
      <c r="DF99">
        <v>420.0875833333334</v>
      </c>
      <c r="DG99">
        <v>420.0075833333333</v>
      </c>
      <c r="DH99">
        <v>23.8227875</v>
      </c>
      <c r="DI99">
        <v>23.77195</v>
      </c>
      <c r="DJ99">
        <v>419.548</v>
      </c>
      <c r="DK99">
        <v>23.64991666666667</v>
      </c>
      <c r="DL99">
        <v>499.99775</v>
      </c>
      <c r="DM99">
        <v>90.26769999999999</v>
      </c>
      <c r="DN99">
        <v>0.05476544999999999</v>
      </c>
      <c r="DO99">
        <v>30.097775</v>
      </c>
      <c r="DP99">
        <v>29.98709166666667</v>
      </c>
      <c r="DQ99">
        <v>999.9</v>
      </c>
      <c r="DR99">
        <v>0</v>
      </c>
      <c r="DS99">
        <v>0</v>
      </c>
      <c r="DT99">
        <v>9998.719166666668</v>
      </c>
      <c r="DU99">
        <v>0</v>
      </c>
      <c r="DV99">
        <v>0.67449</v>
      </c>
      <c r="DW99">
        <v>0.08000312083333333</v>
      </c>
      <c r="DX99">
        <v>430.3395</v>
      </c>
      <c r="DY99">
        <v>430.235125</v>
      </c>
      <c r="DZ99">
        <v>0.05083997916666666</v>
      </c>
      <c r="EA99">
        <v>420.0075833333333</v>
      </c>
      <c r="EB99">
        <v>23.77195</v>
      </c>
      <c r="EC99">
        <v>2.15042875</v>
      </c>
      <c r="ED99">
        <v>2.145840416666667</v>
      </c>
      <c r="EE99">
        <v>18.5977125</v>
      </c>
      <c r="EF99">
        <v>18.56358333333333</v>
      </c>
      <c r="EG99">
        <v>0.00500097</v>
      </c>
      <c r="EH99">
        <v>0</v>
      </c>
      <c r="EI99">
        <v>0</v>
      </c>
      <c r="EJ99">
        <v>0</v>
      </c>
      <c r="EK99">
        <v>218.2416666666667</v>
      </c>
      <c r="EL99">
        <v>0.00500097</v>
      </c>
      <c r="EM99">
        <v>-7.695833333333334</v>
      </c>
      <c r="EN99">
        <v>-2.258333333333333</v>
      </c>
      <c r="EO99">
        <v>35.42408333333334</v>
      </c>
      <c r="EP99">
        <v>38.807</v>
      </c>
      <c r="EQ99">
        <v>37.156</v>
      </c>
      <c r="ER99">
        <v>38.7575</v>
      </c>
      <c r="ES99">
        <v>37.27583333333333</v>
      </c>
      <c r="ET99">
        <v>0</v>
      </c>
      <c r="EU99">
        <v>0</v>
      </c>
      <c r="EV99">
        <v>0</v>
      </c>
      <c r="EW99">
        <v>1758413663.6</v>
      </c>
      <c r="EX99">
        <v>0</v>
      </c>
      <c r="EY99">
        <v>217.3115384615385</v>
      </c>
      <c r="EZ99">
        <v>-4.085469969056553</v>
      </c>
      <c r="FA99">
        <v>10.04444419807337</v>
      </c>
      <c r="FB99">
        <v>-7.66923076923077</v>
      </c>
      <c r="FC99">
        <v>15</v>
      </c>
      <c r="FD99">
        <v>0</v>
      </c>
      <c r="FE99" t="s">
        <v>424</v>
      </c>
      <c r="FF99">
        <v>1747247426.5</v>
      </c>
      <c r="FG99">
        <v>1747247420.5</v>
      </c>
      <c r="FH99">
        <v>0</v>
      </c>
      <c r="FI99">
        <v>1.027</v>
      </c>
      <c r="FJ99">
        <v>0.031</v>
      </c>
      <c r="FK99">
        <v>0.02</v>
      </c>
      <c r="FL99">
        <v>0.05</v>
      </c>
      <c r="FM99">
        <v>420</v>
      </c>
      <c r="FN99">
        <v>16</v>
      </c>
      <c r="FO99">
        <v>0.01</v>
      </c>
      <c r="FP99">
        <v>0.1</v>
      </c>
      <c r="FQ99">
        <v>0.08640641951219512</v>
      </c>
      <c r="FR99">
        <v>-0.0765121066202088</v>
      </c>
      <c r="FS99">
        <v>0.02014297052418426</v>
      </c>
      <c r="FT99">
        <v>1</v>
      </c>
      <c r="FU99">
        <v>216.7529411764706</v>
      </c>
      <c r="FV99">
        <v>11.41023690091434</v>
      </c>
      <c r="FW99">
        <v>7.527996190461219</v>
      </c>
      <c r="FX99">
        <v>-1</v>
      </c>
      <c r="FY99">
        <v>0.05048653414634147</v>
      </c>
      <c r="FZ99">
        <v>0.01298194703832761</v>
      </c>
      <c r="GA99">
        <v>0.001653305028384904</v>
      </c>
      <c r="GB99">
        <v>1</v>
      </c>
      <c r="GC99">
        <v>2</v>
      </c>
      <c r="GD99">
        <v>2</v>
      </c>
      <c r="GE99" t="s">
        <v>425</v>
      </c>
      <c r="GF99">
        <v>3.13648</v>
      </c>
      <c r="GG99">
        <v>2.71508</v>
      </c>
      <c r="GH99">
        <v>0.09365080000000001</v>
      </c>
      <c r="GI99">
        <v>0.0928505</v>
      </c>
      <c r="GJ99">
        <v>0.10539</v>
      </c>
      <c r="GK99">
        <v>0.103999</v>
      </c>
      <c r="GL99">
        <v>28828.9</v>
      </c>
      <c r="GM99">
        <v>28888.4</v>
      </c>
      <c r="GN99">
        <v>29570.3</v>
      </c>
      <c r="GO99">
        <v>29430.3</v>
      </c>
      <c r="GP99">
        <v>34959.1</v>
      </c>
      <c r="GQ99">
        <v>34925.2</v>
      </c>
      <c r="GR99">
        <v>41620.9</v>
      </c>
      <c r="GS99">
        <v>41813.6</v>
      </c>
      <c r="GT99">
        <v>1.92083</v>
      </c>
      <c r="GU99">
        <v>1.8785</v>
      </c>
      <c r="GV99">
        <v>0.0897348</v>
      </c>
      <c r="GW99">
        <v>0</v>
      </c>
      <c r="GX99">
        <v>28.5335</v>
      </c>
      <c r="GY99">
        <v>999.9</v>
      </c>
      <c r="GZ99">
        <v>60</v>
      </c>
      <c r="HA99">
        <v>30.4</v>
      </c>
      <c r="HB99">
        <v>28.9721</v>
      </c>
      <c r="HC99">
        <v>61.9444</v>
      </c>
      <c r="HD99">
        <v>28.0369</v>
      </c>
      <c r="HE99">
        <v>1</v>
      </c>
      <c r="HF99">
        <v>0.106273</v>
      </c>
      <c r="HG99">
        <v>-1.41178</v>
      </c>
      <c r="HH99">
        <v>20.3524</v>
      </c>
      <c r="HI99">
        <v>5.22418</v>
      </c>
      <c r="HJ99">
        <v>12.0155</v>
      </c>
      <c r="HK99">
        <v>4.9911</v>
      </c>
      <c r="HL99">
        <v>3.289</v>
      </c>
      <c r="HM99">
        <v>9999</v>
      </c>
      <c r="HN99">
        <v>9999</v>
      </c>
      <c r="HO99">
        <v>9999</v>
      </c>
      <c r="HP99">
        <v>999.9</v>
      </c>
      <c r="HQ99">
        <v>1.86752</v>
      </c>
      <c r="HR99">
        <v>1.86662</v>
      </c>
      <c r="HS99">
        <v>1.866</v>
      </c>
      <c r="HT99">
        <v>1.86598</v>
      </c>
      <c r="HU99">
        <v>1.86783</v>
      </c>
      <c r="HV99">
        <v>1.87027</v>
      </c>
      <c r="HW99">
        <v>1.8689</v>
      </c>
      <c r="HX99">
        <v>1.87039</v>
      </c>
      <c r="HY99">
        <v>0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0.54</v>
      </c>
      <c r="IM99">
        <v>0.1729</v>
      </c>
      <c r="IN99">
        <v>0.2733293791174444</v>
      </c>
      <c r="IO99">
        <v>0.0008355358253796512</v>
      </c>
      <c r="IP99">
        <v>-4.886686190924696E-07</v>
      </c>
      <c r="IQ99">
        <v>2.414133949906871E-11</v>
      </c>
      <c r="IR99">
        <v>-0.06279029043895908</v>
      </c>
      <c r="IS99">
        <v>-0.001004982055389802</v>
      </c>
      <c r="IT99">
        <v>0.0007271071577586355</v>
      </c>
      <c r="IU99">
        <v>-1.113211564567604E-05</v>
      </c>
      <c r="IV99">
        <v>10</v>
      </c>
      <c r="IW99">
        <v>2306</v>
      </c>
      <c r="IX99">
        <v>1</v>
      </c>
      <c r="IY99">
        <v>28</v>
      </c>
      <c r="IZ99">
        <v>186104</v>
      </c>
      <c r="JA99">
        <v>186104</v>
      </c>
      <c r="JB99">
        <v>1.03882</v>
      </c>
      <c r="JC99">
        <v>2.27295</v>
      </c>
      <c r="JD99">
        <v>1.39771</v>
      </c>
      <c r="JE99">
        <v>2.34375</v>
      </c>
      <c r="JF99">
        <v>1.49536</v>
      </c>
      <c r="JG99">
        <v>2.61108</v>
      </c>
      <c r="JH99">
        <v>35.7544</v>
      </c>
      <c r="JI99">
        <v>24.1488</v>
      </c>
      <c r="JJ99">
        <v>18</v>
      </c>
      <c r="JK99">
        <v>489.954</v>
      </c>
      <c r="JL99">
        <v>453.124</v>
      </c>
      <c r="JM99">
        <v>30.6299</v>
      </c>
      <c r="JN99">
        <v>28.9617</v>
      </c>
      <c r="JO99">
        <v>30</v>
      </c>
      <c r="JP99">
        <v>28.8012</v>
      </c>
      <c r="JQ99">
        <v>28.7254</v>
      </c>
      <c r="JR99">
        <v>20.8029</v>
      </c>
      <c r="JS99">
        <v>26.5463</v>
      </c>
      <c r="JT99">
        <v>95.47069999999999</v>
      </c>
      <c r="JU99">
        <v>30.6331</v>
      </c>
      <c r="JV99">
        <v>420</v>
      </c>
      <c r="JW99">
        <v>23.7969</v>
      </c>
      <c r="JX99">
        <v>101.077</v>
      </c>
      <c r="JY99">
        <v>100.546</v>
      </c>
    </row>
    <row r="100" spans="1:285">
      <c r="A100">
        <v>84</v>
      </c>
      <c r="B100">
        <v>1758413665.5</v>
      </c>
      <c r="C100">
        <v>790.4000000953674</v>
      </c>
      <c r="D100" t="s">
        <v>596</v>
      </c>
      <c r="E100" t="s">
        <v>597</v>
      </c>
      <c r="F100">
        <v>5</v>
      </c>
      <c r="G100" t="s">
        <v>551</v>
      </c>
      <c r="H100" t="s">
        <v>420</v>
      </c>
      <c r="I100" t="s">
        <v>421</v>
      </c>
      <c r="J100">
        <v>1758413657.5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2.7</v>
      </c>
      <c r="DB100">
        <v>0.5</v>
      </c>
      <c r="DC100" t="s">
        <v>423</v>
      </c>
      <c r="DD100">
        <v>2</v>
      </c>
      <c r="DE100">
        <v>1758413657.5</v>
      </c>
      <c r="DF100">
        <v>420.08725</v>
      </c>
      <c r="DG100">
        <v>420.0112083333333</v>
      </c>
      <c r="DH100">
        <v>23.8230625</v>
      </c>
      <c r="DI100">
        <v>23.77160833333333</v>
      </c>
      <c r="DJ100">
        <v>419.5477083333333</v>
      </c>
      <c r="DK100">
        <v>23.6501875</v>
      </c>
      <c r="DL100">
        <v>499.9905416666667</v>
      </c>
      <c r="DM100">
        <v>90.26779583333332</v>
      </c>
      <c r="DN100">
        <v>0.05476519583333334</v>
      </c>
      <c r="DO100">
        <v>30.0984625</v>
      </c>
      <c r="DP100">
        <v>29.98678333333334</v>
      </c>
      <c r="DQ100">
        <v>999.9</v>
      </c>
      <c r="DR100">
        <v>0</v>
      </c>
      <c r="DS100">
        <v>0</v>
      </c>
      <c r="DT100">
        <v>9997.578333333333</v>
      </c>
      <c r="DU100">
        <v>0</v>
      </c>
      <c r="DV100">
        <v>0.67449</v>
      </c>
      <c r="DW100">
        <v>0.07604347083333333</v>
      </c>
      <c r="DX100">
        <v>430.3392916666667</v>
      </c>
      <c r="DY100">
        <v>430.2387083333333</v>
      </c>
      <c r="DZ100">
        <v>0.0514570875</v>
      </c>
      <c r="EA100">
        <v>420.0112083333333</v>
      </c>
      <c r="EB100">
        <v>23.77160833333333</v>
      </c>
      <c r="EC100">
        <v>2.150455416666667</v>
      </c>
      <c r="ED100">
        <v>2.14581125</v>
      </c>
      <c r="EE100">
        <v>18.5979125</v>
      </c>
      <c r="EF100">
        <v>18.5633625</v>
      </c>
      <c r="EG100">
        <v>0.00500097</v>
      </c>
      <c r="EH100">
        <v>0</v>
      </c>
      <c r="EI100">
        <v>0</v>
      </c>
      <c r="EJ100">
        <v>0</v>
      </c>
      <c r="EK100">
        <v>218.6083333333333</v>
      </c>
      <c r="EL100">
        <v>0.00500097</v>
      </c>
      <c r="EM100">
        <v>-7.291666666666667</v>
      </c>
      <c r="EN100">
        <v>-2.091666666666667</v>
      </c>
      <c r="EO100">
        <v>35.41633333333333</v>
      </c>
      <c r="EP100">
        <v>38.791375</v>
      </c>
      <c r="EQ100">
        <v>37.14825</v>
      </c>
      <c r="ER100">
        <v>38.741875</v>
      </c>
      <c r="ES100">
        <v>37.26808333333333</v>
      </c>
      <c r="ET100">
        <v>0</v>
      </c>
      <c r="EU100">
        <v>0</v>
      </c>
      <c r="EV100">
        <v>0</v>
      </c>
      <c r="EW100">
        <v>1758413665.4</v>
      </c>
      <c r="EX100">
        <v>0</v>
      </c>
      <c r="EY100">
        <v>217.136</v>
      </c>
      <c r="EZ100">
        <v>-20.39230753766403</v>
      </c>
      <c r="FA100">
        <v>22.14615334380542</v>
      </c>
      <c r="FB100">
        <v>-8.072000000000001</v>
      </c>
      <c r="FC100">
        <v>15</v>
      </c>
      <c r="FD100">
        <v>0</v>
      </c>
      <c r="FE100" t="s">
        <v>424</v>
      </c>
      <c r="FF100">
        <v>1747247426.5</v>
      </c>
      <c r="FG100">
        <v>1747247420.5</v>
      </c>
      <c r="FH100">
        <v>0</v>
      </c>
      <c r="FI100">
        <v>1.027</v>
      </c>
      <c r="FJ100">
        <v>0.031</v>
      </c>
      <c r="FK100">
        <v>0.02</v>
      </c>
      <c r="FL100">
        <v>0.05</v>
      </c>
      <c r="FM100">
        <v>420</v>
      </c>
      <c r="FN100">
        <v>16</v>
      </c>
      <c r="FO100">
        <v>0.01</v>
      </c>
      <c r="FP100">
        <v>0.1</v>
      </c>
      <c r="FQ100">
        <v>0.08109512999999999</v>
      </c>
      <c r="FR100">
        <v>-0.06888623189493444</v>
      </c>
      <c r="FS100">
        <v>0.01974240052581246</v>
      </c>
      <c r="FT100">
        <v>1</v>
      </c>
      <c r="FU100">
        <v>216.4117647058823</v>
      </c>
      <c r="FV100">
        <v>7.614973334531326</v>
      </c>
      <c r="FW100">
        <v>7.454874627338985</v>
      </c>
      <c r="FX100">
        <v>-1</v>
      </c>
      <c r="FY100">
        <v>0.050777475</v>
      </c>
      <c r="FZ100">
        <v>0.01852455534709188</v>
      </c>
      <c r="GA100">
        <v>0.001941477756858162</v>
      </c>
      <c r="GB100">
        <v>1</v>
      </c>
      <c r="GC100">
        <v>2</v>
      </c>
      <c r="GD100">
        <v>2</v>
      </c>
      <c r="GE100" t="s">
        <v>425</v>
      </c>
      <c r="GF100">
        <v>3.13645</v>
      </c>
      <c r="GG100">
        <v>2.71492</v>
      </c>
      <c r="GH100">
        <v>0.093653</v>
      </c>
      <c r="GI100">
        <v>0.0928539</v>
      </c>
      <c r="GJ100">
        <v>0.105389</v>
      </c>
      <c r="GK100">
        <v>0.104001</v>
      </c>
      <c r="GL100">
        <v>28828.8</v>
      </c>
      <c r="GM100">
        <v>28888.2</v>
      </c>
      <c r="GN100">
        <v>29570.3</v>
      </c>
      <c r="GO100">
        <v>29430.3</v>
      </c>
      <c r="GP100">
        <v>34958.9</v>
      </c>
      <c r="GQ100">
        <v>34925.1</v>
      </c>
      <c r="GR100">
        <v>41620.7</v>
      </c>
      <c r="GS100">
        <v>41813.6</v>
      </c>
      <c r="GT100">
        <v>1.9209</v>
      </c>
      <c r="GU100">
        <v>1.87847</v>
      </c>
      <c r="GV100">
        <v>0.0893548</v>
      </c>
      <c r="GW100">
        <v>0</v>
      </c>
      <c r="GX100">
        <v>28.5335</v>
      </c>
      <c r="GY100">
        <v>999.9</v>
      </c>
      <c r="GZ100">
        <v>60</v>
      </c>
      <c r="HA100">
        <v>30.4</v>
      </c>
      <c r="HB100">
        <v>28.9725</v>
      </c>
      <c r="HC100">
        <v>61.9543</v>
      </c>
      <c r="HD100">
        <v>27.8766</v>
      </c>
      <c r="HE100">
        <v>1</v>
      </c>
      <c r="HF100">
        <v>0.106265</v>
      </c>
      <c r="HG100">
        <v>-1.41266</v>
      </c>
      <c r="HH100">
        <v>20.3525</v>
      </c>
      <c r="HI100">
        <v>5.22418</v>
      </c>
      <c r="HJ100">
        <v>12.0152</v>
      </c>
      <c r="HK100">
        <v>4.99105</v>
      </c>
      <c r="HL100">
        <v>3.289</v>
      </c>
      <c r="HM100">
        <v>9999</v>
      </c>
      <c r="HN100">
        <v>9999</v>
      </c>
      <c r="HO100">
        <v>9999</v>
      </c>
      <c r="HP100">
        <v>999.9</v>
      </c>
      <c r="HQ100">
        <v>1.86752</v>
      </c>
      <c r="HR100">
        <v>1.86662</v>
      </c>
      <c r="HS100">
        <v>1.866</v>
      </c>
      <c r="HT100">
        <v>1.86599</v>
      </c>
      <c r="HU100">
        <v>1.86782</v>
      </c>
      <c r="HV100">
        <v>1.87027</v>
      </c>
      <c r="HW100">
        <v>1.8689</v>
      </c>
      <c r="HX100">
        <v>1.87039</v>
      </c>
      <c r="HY100">
        <v>0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0.54</v>
      </c>
      <c r="IM100">
        <v>0.1729</v>
      </c>
      <c r="IN100">
        <v>0.2733293791174444</v>
      </c>
      <c r="IO100">
        <v>0.0008355358253796512</v>
      </c>
      <c r="IP100">
        <v>-4.886686190924696E-07</v>
      </c>
      <c r="IQ100">
        <v>2.414133949906871E-11</v>
      </c>
      <c r="IR100">
        <v>-0.06279029043895908</v>
      </c>
      <c r="IS100">
        <v>-0.001004982055389802</v>
      </c>
      <c r="IT100">
        <v>0.0007271071577586355</v>
      </c>
      <c r="IU100">
        <v>-1.113211564567604E-05</v>
      </c>
      <c r="IV100">
        <v>10</v>
      </c>
      <c r="IW100">
        <v>2306</v>
      </c>
      <c r="IX100">
        <v>1</v>
      </c>
      <c r="IY100">
        <v>28</v>
      </c>
      <c r="IZ100">
        <v>186104</v>
      </c>
      <c r="JA100">
        <v>186104.1</v>
      </c>
      <c r="JB100">
        <v>1.03882</v>
      </c>
      <c r="JC100">
        <v>2.26929</v>
      </c>
      <c r="JD100">
        <v>1.39648</v>
      </c>
      <c r="JE100">
        <v>2.34375</v>
      </c>
      <c r="JF100">
        <v>1.49536</v>
      </c>
      <c r="JG100">
        <v>2.57202</v>
      </c>
      <c r="JH100">
        <v>35.7544</v>
      </c>
      <c r="JI100">
        <v>24.1488</v>
      </c>
      <c r="JJ100">
        <v>18</v>
      </c>
      <c r="JK100">
        <v>489.999</v>
      </c>
      <c r="JL100">
        <v>453.109</v>
      </c>
      <c r="JM100">
        <v>30.633</v>
      </c>
      <c r="JN100">
        <v>28.9617</v>
      </c>
      <c r="JO100">
        <v>30</v>
      </c>
      <c r="JP100">
        <v>28.8008</v>
      </c>
      <c r="JQ100">
        <v>28.7254</v>
      </c>
      <c r="JR100">
        <v>20.804</v>
      </c>
      <c r="JS100">
        <v>26.5463</v>
      </c>
      <c r="JT100">
        <v>95.47069999999999</v>
      </c>
      <c r="JU100">
        <v>30.6331</v>
      </c>
      <c r="JV100">
        <v>420</v>
      </c>
      <c r="JW100">
        <v>23.7969</v>
      </c>
      <c r="JX100">
        <v>101.076</v>
      </c>
      <c r="JY100">
        <v>100.546</v>
      </c>
    </row>
    <row r="101" spans="1:285">
      <c r="A101">
        <v>85</v>
      </c>
      <c r="B101">
        <v>1758413667.5</v>
      </c>
      <c r="C101">
        <v>792.4000000953674</v>
      </c>
      <c r="D101" t="s">
        <v>598</v>
      </c>
      <c r="E101" t="s">
        <v>599</v>
      </c>
      <c r="F101">
        <v>5</v>
      </c>
      <c r="G101" t="s">
        <v>551</v>
      </c>
      <c r="H101" t="s">
        <v>420</v>
      </c>
      <c r="I101" t="s">
        <v>421</v>
      </c>
      <c r="J101">
        <v>1758413659.5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2.7</v>
      </c>
      <c r="DB101">
        <v>0.5</v>
      </c>
      <c r="DC101" t="s">
        <v>423</v>
      </c>
      <c r="DD101">
        <v>2</v>
      </c>
      <c r="DE101">
        <v>1758413659.5</v>
      </c>
      <c r="DF101">
        <v>420.0850416666667</v>
      </c>
      <c r="DG101">
        <v>420.01125</v>
      </c>
      <c r="DH101">
        <v>23.82333333333333</v>
      </c>
      <c r="DI101">
        <v>23.771225</v>
      </c>
      <c r="DJ101">
        <v>419.5455416666667</v>
      </c>
      <c r="DK101">
        <v>23.65045416666667</v>
      </c>
      <c r="DL101">
        <v>499.9966666666667</v>
      </c>
      <c r="DM101">
        <v>90.26780000000001</v>
      </c>
      <c r="DN101">
        <v>0.05474065833333333</v>
      </c>
      <c r="DO101">
        <v>30.0991125</v>
      </c>
      <c r="DP101">
        <v>29.98751666666666</v>
      </c>
      <c r="DQ101">
        <v>999.9</v>
      </c>
      <c r="DR101">
        <v>0</v>
      </c>
      <c r="DS101">
        <v>0</v>
      </c>
      <c r="DT101">
        <v>9997.863749999999</v>
      </c>
      <c r="DU101">
        <v>0</v>
      </c>
      <c r="DV101">
        <v>0.67449</v>
      </c>
      <c r="DW101">
        <v>0.07379534166666667</v>
      </c>
      <c r="DX101">
        <v>430.3371666666666</v>
      </c>
      <c r="DY101">
        <v>430.2385833333333</v>
      </c>
      <c r="DZ101">
        <v>0.05211544166666666</v>
      </c>
      <c r="EA101">
        <v>420.01125</v>
      </c>
      <c r="EB101">
        <v>23.771225</v>
      </c>
      <c r="EC101">
        <v>2.15048</v>
      </c>
      <c r="ED101">
        <v>2.14577625</v>
      </c>
      <c r="EE101">
        <v>18.59809166666667</v>
      </c>
      <c r="EF101">
        <v>18.56310833333333</v>
      </c>
      <c r="EG101">
        <v>0.00500097</v>
      </c>
      <c r="EH101">
        <v>0</v>
      </c>
      <c r="EI101">
        <v>0</v>
      </c>
      <c r="EJ101">
        <v>0</v>
      </c>
      <c r="EK101">
        <v>218.25</v>
      </c>
      <c r="EL101">
        <v>0.00500097</v>
      </c>
      <c r="EM101">
        <v>-7.979166666666667</v>
      </c>
      <c r="EN101">
        <v>-2.345833333333333</v>
      </c>
      <c r="EO101">
        <v>35.40858333333333</v>
      </c>
      <c r="EP101">
        <v>38.77575</v>
      </c>
      <c r="EQ101">
        <v>37.1405</v>
      </c>
      <c r="ER101">
        <v>38.7185</v>
      </c>
      <c r="ES101">
        <v>37.25508333333334</v>
      </c>
      <c r="ET101">
        <v>0</v>
      </c>
      <c r="EU101">
        <v>0</v>
      </c>
      <c r="EV101">
        <v>0</v>
      </c>
      <c r="EW101">
        <v>1758413667.2</v>
      </c>
      <c r="EX101">
        <v>0</v>
      </c>
      <c r="EY101">
        <v>217.3461538461538</v>
      </c>
      <c r="EZ101">
        <v>-33.19658109412389</v>
      </c>
      <c r="FA101">
        <v>20.0547005321603</v>
      </c>
      <c r="FB101">
        <v>-8.63076923076923</v>
      </c>
      <c r="FC101">
        <v>15</v>
      </c>
      <c r="FD101">
        <v>0</v>
      </c>
      <c r="FE101" t="s">
        <v>424</v>
      </c>
      <c r="FF101">
        <v>1747247426.5</v>
      </c>
      <c r="FG101">
        <v>1747247420.5</v>
      </c>
      <c r="FH101">
        <v>0</v>
      </c>
      <c r="FI101">
        <v>1.027</v>
      </c>
      <c r="FJ101">
        <v>0.031</v>
      </c>
      <c r="FK101">
        <v>0.02</v>
      </c>
      <c r="FL101">
        <v>0.05</v>
      </c>
      <c r="FM101">
        <v>420</v>
      </c>
      <c r="FN101">
        <v>16</v>
      </c>
      <c r="FO101">
        <v>0.01</v>
      </c>
      <c r="FP101">
        <v>0.1</v>
      </c>
      <c r="FQ101">
        <v>0.07569254146341464</v>
      </c>
      <c r="FR101">
        <v>-0.02934720627177697</v>
      </c>
      <c r="FS101">
        <v>0.01701959824568072</v>
      </c>
      <c r="FT101">
        <v>1</v>
      </c>
      <c r="FU101">
        <v>217.0617647058823</v>
      </c>
      <c r="FV101">
        <v>-12.50878521292873</v>
      </c>
      <c r="FW101">
        <v>7.328992174752124</v>
      </c>
      <c r="FX101">
        <v>-1</v>
      </c>
      <c r="FY101">
        <v>0.05139540975609757</v>
      </c>
      <c r="FZ101">
        <v>0.0204015637630662</v>
      </c>
      <c r="GA101">
        <v>0.002111342771307776</v>
      </c>
      <c r="GB101">
        <v>1</v>
      </c>
      <c r="GC101">
        <v>2</v>
      </c>
      <c r="GD101">
        <v>2</v>
      </c>
      <c r="GE101" t="s">
        <v>425</v>
      </c>
      <c r="GF101">
        <v>3.13646</v>
      </c>
      <c r="GG101">
        <v>2.71489</v>
      </c>
      <c r="GH101">
        <v>0.0936559</v>
      </c>
      <c r="GI101">
        <v>0.09284770000000001</v>
      </c>
      <c r="GJ101">
        <v>0.105389</v>
      </c>
      <c r="GK101">
        <v>0.103998</v>
      </c>
      <c r="GL101">
        <v>28829.1</v>
      </c>
      <c r="GM101">
        <v>28888.5</v>
      </c>
      <c r="GN101">
        <v>29570.7</v>
      </c>
      <c r="GO101">
        <v>29430.4</v>
      </c>
      <c r="GP101">
        <v>34959.3</v>
      </c>
      <c r="GQ101">
        <v>34925.2</v>
      </c>
      <c r="GR101">
        <v>41621.1</v>
      </c>
      <c r="GS101">
        <v>41813.6</v>
      </c>
      <c r="GT101">
        <v>1.92097</v>
      </c>
      <c r="GU101">
        <v>1.87853</v>
      </c>
      <c r="GV101">
        <v>0.0892058</v>
      </c>
      <c r="GW101">
        <v>0</v>
      </c>
      <c r="GX101">
        <v>28.5335</v>
      </c>
      <c r="GY101">
        <v>999.9</v>
      </c>
      <c r="GZ101">
        <v>60</v>
      </c>
      <c r="HA101">
        <v>30.4</v>
      </c>
      <c r="HB101">
        <v>28.9788</v>
      </c>
      <c r="HC101">
        <v>61.9643</v>
      </c>
      <c r="HD101">
        <v>28.0329</v>
      </c>
      <c r="HE101">
        <v>1</v>
      </c>
      <c r="HF101">
        <v>0.10622</v>
      </c>
      <c r="HG101">
        <v>-1.4069</v>
      </c>
      <c r="HH101">
        <v>20.3525</v>
      </c>
      <c r="HI101">
        <v>5.22403</v>
      </c>
      <c r="HJ101">
        <v>12.0149</v>
      </c>
      <c r="HK101">
        <v>4.991</v>
      </c>
      <c r="HL101">
        <v>3.289</v>
      </c>
      <c r="HM101">
        <v>9999</v>
      </c>
      <c r="HN101">
        <v>9999</v>
      </c>
      <c r="HO101">
        <v>9999</v>
      </c>
      <c r="HP101">
        <v>999.9</v>
      </c>
      <c r="HQ101">
        <v>1.86752</v>
      </c>
      <c r="HR101">
        <v>1.86663</v>
      </c>
      <c r="HS101">
        <v>1.866</v>
      </c>
      <c r="HT101">
        <v>1.86598</v>
      </c>
      <c r="HU101">
        <v>1.86781</v>
      </c>
      <c r="HV101">
        <v>1.87027</v>
      </c>
      <c r="HW101">
        <v>1.86889</v>
      </c>
      <c r="HX101">
        <v>1.87039</v>
      </c>
      <c r="HY101">
        <v>0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0.54</v>
      </c>
      <c r="IM101">
        <v>0.1729</v>
      </c>
      <c r="IN101">
        <v>0.2733293791174444</v>
      </c>
      <c r="IO101">
        <v>0.0008355358253796512</v>
      </c>
      <c r="IP101">
        <v>-4.886686190924696E-07</v>
      </c>
      <c r="IQ101">
        <v>2.414133949906871E-11</v>
      </c>
      <c r="IR101">
        <v>-0.06279029043895908</v>
      </c>
      <c r="IS101">
        <v>-0.001004982055389802</v>
      </c>
      <c r="IT101">
        <v>0.0007271071577586355</v>
      </c>
      <c r="IU101">
        <v>-1.113211564567604E-05</v>
      </c>
      <c r="IV101">
        <v>10</v>
      </c>
      <c r="IW101">
        <v>2306</v>
      </c>
      <c r="IX101">
        <v>1</v>
      </c>
      <c r="IY101">
        <v>28</v>
      </c>
      <c r="IZ101">
        <v>186104</v>
      </c>
      <c r="JA101">
        <v>186104.1</v>
      </c>
      <c r="JB101">
        <v>1.03882</v>
      </c>
      <c r="JC101">
        <v>2.27173</v>
      </c>
      <c r="JD101">
        <v>1.39771</v>
      </c>
      <c r="JE101">
        <v>2.34375</v>
      </c>
      <c r="JF101">
        <v>1.49536</v>
      </c>
      <c r="JG101">
        <v>2.65503</v>
      </c>
      <c r="JH101">
        <v>35.7544</v>
      </c>
      <c r="JI101">
        <v>24.1488</v>
      </c>
      <c r="JJ101">
        <v>18</v>
      </c>
      <c r="JK101">
        <v>490.042</v>
      </c>
      <c r="JL101">
        <v>453.14</v>
      </c>
      <c r="JM101">
        <v>30.6358</v>
      </c>
      <c r="JN101">
        <v>28.9614</v>
      </c>
      <c r="JO101">
        <v>30</v>
      </c>
      <c r="JP101">
        <v>28.8002</v>
      </c>
      <c r="JQ101">
        <v>28.7254</v>
      </c>
      <c r="JR101">
        <v>20.8038</v>
      </c>
      <c r="JS101">
        <v>26.5463</v>
      </c>
      <c r="JT101">
        <v>95.47069999999999</v>
      </c>
      <c r="JU101">
        <v>30.6379</v>
      </c>
      <c r="JV101">
        <v>420</v>
      </c>
      <c r="JW101">
        <v>23.7969</v>
      </c>
      <c r="JX101">
        <v>101.077</v>
      </c>
      <c r="JY101">
        <v>100.546</v>
      </c>
    </row>
    <row r="102" spans="1:285">
      <c r="A102">
        <v>86</v>
      </c>
      <c r="B102">
        <v>1758413669.5</v>
      </c>
      <c r="C102">
        <v>794.4000000953674</v>
      </c>
      <c r="D102" t="s">
        <v>600</v>
      </c>
      <c r="E102" t="s">
        <v>601</v>
      </c>
      <c r="F102">
        <v>5</v>
      </c>
      <c r="G102" t="s">
        <v>551</v>
      </c>
      <c r="H102" t="s">
        <v>420</v>
      </c>
      <c r="I102" t="s">
        <v>421</v>
      </c>
      <c r="J102">
        <v>1758413661.5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2.7</v>
      </c>
      <c r="DB102">
        <v>0.5</v>
      </c>
      <c r="DC102" t="s">
        <v>423</v>
      </c>
      <c r="DD102">
        <v>2</v>
      </c>
      <c r="DE102">
        <v>1758413661.5</v>
      </c>
      <c r="DF102">
        <v>420.0861666666667</v>
      </c>
      <c r="DG102">
        <v>420.0027916666666</v>
      </c>
      <c r="DH102">
        <v>23.82371666666667</v>
      </c>
      <c r="DI102">
        <v>23.77084166666667</v>
      </c>
      <c r="DJ102">
        <v>419.5465833333333</v>
      </c>
      <c r="DK102">
        <v>23.65083750000001</v>
      </c>
      <c r="DL102">
        <v>500.002125</v>
      </c>
      <c r="DM102">
        <v>90.26754583333336</v>
      </c>
      <c r="DN102">
        <v>0.05469934583333333</v>
      </c>
      <c r="DO102">
        <v>30.09976666666667</v>
      </c>
      <c r="DP102">
        <v>29.98909166666667</v>
      </c>
      <c r="DQ102">
        <v>999.9</v>
      </c>
      <c r="DR102">
        <v>0</v>
      </c>
      <c r="DS102">
        <v>0</v>
      </c>
      <c r="DT102">
        <v>10000.04875</v>
      </c>
      <c r="DU102">
        <v>0</v>
      </c>
      <c r="DV102">
        <v>0.67449</v>
      </c>
      <c r="DW102">
        <v>0.083327</v>
      </c>
      <c r="DX102">
        <v>430.3384166666667</v>
      </c>
      <c r="DY102">
        <v>430.2297916666666</v>
      </c>
      <c r="DZ102">
        <v>0.05287854166666667</v>
      </c>
      <c r="EA102">
        <v>420.0027916666666</v>
      </c>
      <c r="EB102">
        <v>23.77084166666667</v>
      </c>
      <c r="EC102">
        <v>2.150508333333333</v>
      </c>
      <c r="ED102">
        <v>2.145735416666666</v>
      </c>
      <c r="EE102">
        <v>18.5983</v>
      </c>
      <c r="EF102">
        <v>18.5628125</v>
      </c>
      <c r="EG102">
        <v>0.00500097</v>
      </c>
      <c r="EH102">
        <v>0</v>
      </c>
      <c r="EI102">
        <v>0</v>
      </c>
      <c r="EJ102">
        <v>0</v>
      </c>
      <c r="EK102">
        <v>218.3958333333333</v>
      </c>
      <c r="EL102">
        <v>0.00500097</v>
      </c>
      <c r="EM102">
        <v>-7.441666666666666</v>
      </c>
      <c r="EN102">
        <v>-2.058333333333334</v>
      </c>
      <c r="EO102">
        <v>35.40083333333333</v>
      </c>
      <c r="EP102">
        <v>38.76275</v>
      </c>
      <c r="EQ102">
        <v>37.1275</v>
      </c>
      <c r="ER102">
        <v>38.695125</v>
      </c>
      <c r="ES102">
        <v>37.23945833333334</v>
      </c>
      <c r="ET102">
        <v>0</v>
      </c>
      <c r="EU102">
        <v>0</v>
      </c>
      <c r="EV102">
        <v>0</v>
      </c>
      <c r="EW102">
        <v>1758413669.6</v>
      </c>
      <c r="EX102">
        <v>0</v>
      </c>
      <c r="EY102">
        <v>217.3807692307692</v>
      </c>
      <c r="EZ102">
        <v>-0.9811962923147931</v>
      </c>
      <c r="FA102">
        <v>26.673504074493</v>
      </c>
      <c r="FB102">
        <v>-8.061538461538463</v>
      </c>
      <c r="FC102">
        <v>15</v>
      </c>
      <c r="FD102">
        <v>0</v>
      </c>
      <c r="FE102" t="s">
        <v>424</v>
      </c>
      <c r="FF102">
        <v>1747247426.5</v>
      </c>
      <c r="FG102">
        <v>1747247420.5</v>
      </c>
      <c r="FH102">
        <v>0</v>
      </c>
      <c r="FI102">
        <v>1.027</v>
      </c>
      <c r="FJ102">
        <v>0.031</v>
      </c>
      <c r="FK102">
        <v>0.02</v>
      </c>
      <c r="FL102">
        <v>0.05</v>
      </c>
      <c r="FM102">
        <v>420</v>
      </c>
      <c r="FN102">
        <v>16</v>
      </c>
      <c r="FO102">
        <v>0.01</v>
      </c>
      <c r="FP102">
        <v>0.1</v>
      </c>
      <c r="FQ102">
        <v>0.07983095</v>
      </c>
      <c r="FR102">
        <v>0.05571904615384614</v>
      </c>
      <c r="FS102">
        <v>0.02398576615476354</v>
      </c>
      <c r="FT102">
        <v>1</v>
      </c>
      <c r="FU102">
        <v>217.2705882352941</v>
      </c>
      <c r="FV102">
        <v>-0.3177997148032105</v>
      </c>
      <c r="FW102">
        <v>7.35673078814723</v>
      </c>
      <c r="FX102">
        <v>-1</v>
      </c>
      <c r="FY102">
        <v>0.051900095</v>
      </c>
      <c r="FZ102">
        <v>0.01971808030018753</v>
      </c>
      <c r="GA102">
        <v>0.002014308442238925</v>
      </c>
      <c r="GB102">
        <v>1</v>
      </c>
      <c r="GC102">
        <v>2</v>
      </c>
      <c r="GD102">
        <v>2</v>
      </c>
      <c r="GE102" t="s">
        <v>425</v>
      </c>
      <c r="GF102">
        <v>3.13658</v>
      </c>
      <c r="GG102">
        <v>2.715</v>
      </c>
      <c r="GH102">
        <v>0.0936555</v>
      </c>
      <c r="GI102">
        <v>0.0928467</v>
      </c>
      <c r="GJ102">
        <v>0.105388</v>
      </c>
      <c r="GK102">
        <v>0.103995</v>
      </c>
      <c r="GL102">
        <v>28829.1</v>
      </c>
      <c r="GM102">
        <v>28888.6</v>
      </c>
      <c r="GN102">
        <v>29570.7</v>
      </c>
      <c r="GO102">
        <v>29430.5</v>
      </c>
      <c r="GP102">
        <v>34959.5</v>
      </c>
      <c r="GQ102">
        <v>34925.4</v>
      </c>
      <c r="GR102">
        <v>41621.3</v>
      </c>
      <c r="GS102">
        <v>41813.6</v>
      </c>
      <c r="GT102">
        <v>1.92122</v>
      </c>
      <c r="GU102">
        <v>1.87835</v>
      </c>
      <c r="GV102">
        <v>0.0893772</v>
      </c>
      <c r="GW102">
        <v>0</v>
      </c>
      <c r="GX102">
        <v>28.5327</v>
      </c>
      <c r="GY102">
        <v>999.9</v>
      </c>
      <c r="GZ102">
        <v>60</v>
      </c>
      <c r="HA102">
        <v>30.4</v>
      </c>
      <c r="HB102">
        <v>28.9755</v>
      </c>
      <c r="HC102">
        <v>61.9143</v>
      </c>
      <c r="HD102">
        <v>27.8686</v>
      </c>
      <c r="HE102">
        <v>1</v>
      </c>
      <c r="HF102">
        <v>0.10628</v>
      </c>
      <c r="HG102">
        <v>-1.40419</v>
      </c>
      <c r="HH102">
        <v>20.3526</v>
      </c>
      <c r="HI102">
        <v>5.22388</v>
      </c>
      <c r="HJ102">
        <v>12.0144</v>
      </c>
      <c r="HK102">
        <v>4.9909</v>
      </c>
      <c r="HL102">
        <v>3.28903</v>
      </c>
      <c r="HM102">
        <v>9999</v>
      </c>
      <c r="HN102">
        <v>9999</v>
      </c>
      <c r="HO102">
        <v>9999</v>
      </c>
      <c r="HP102">
        <v>999.9</v>
      </c>
      <c r="HQ102">
        <v>1.86752</v>
      </c>
      <c r="HR102">
        <v>1.86663</v>
      </c>
      <c r="HS102">
        <v>1.86598</v>
      </c>
      <c r="HT102">
        <v>1.86598</v>
      </c>
      <c r="HU102">
        <v>1.86781</v>
      </c>
      <c r="HV102">
        <v>1.87027</v>
      </c>
      <c r="HW102">
        <v>1.8689</v>
      </c>
      <c r="HX102">
        <v>1.87039</v>
      </c>
      <c r="HY102">
        <v>0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0.54</v>
      </c>
      <c r="IM102">
        <v>0.1729</v>
      </c>
      <c r="IN102">
        <v>0.2733293791174444</v>
      </c>
      <c r="IO102">
        <v>0.0008355358253796512</v>
      </c>
      <c r="IP102">
        <v>-4.886686190924696E-07</v>
      </c>
      <c r="IQ102">
        <v>2.414133949906871E-11</v>
      </c>
      <c r="IR102">
        <v>-0.06279029043895908</v>
      </c>
      <c r="IS102">
        <v>-0.001004982055389802</v>
      </c>
      <c r="IT102">
        <v>0.0007271071577586355</v>
      </c>
      <c r="IU102">
        <v>-1.113211564567604E-05</v>
      </c>
      <c r="IV102">
        <v>10</v>
      </c>
      <c r="IW102">
        <v>2306</v>
      </c>
      <c r="IX102">
        <v>1</v>
      </c>
      <c r="IY102">
        <v>28</v>
      </c>
      <c r="IZ102">
        <v>186104</v>
      </c>
      <c r="JA102">
        <v>186104.1</v>
      </c>
      <c r="JB102">
        <v>1.03882</v>
      </c>
      <c r="JC102">
        <v>2.26562</v>
      </c>
      <c r="JD102">
        <v>1.39648</v>
      </c>
      <c r="JE102">
        <v>2.34375</v>
      </c>
      <c r="JF102">
        <v>1.49536</v>
      </c>
      <c r="JG102">
        <v>2.61108</v>
      </c>
      <c r="JH102">
        <v>35.7311</v>
      </c>
      <c r="JI102">
        <v>24.1575</v>
      </c>
      <c r="JJ102">
        <v>18</v>
      </c>
      <c r="JK102">
        <v>490.192</v>
      </c>
      <c r="JL102">
        <v>453.03</v>
      </c>
      <c r="JM102">
        <v>30.6383</v>
      </c>
      <c r="JN102">
        <v>28.9601</v>
      </c>
      <c r="JO102">
        <v>30.0001</v>
      </c>
      <c r="JP102">
        <v>28.7994</v>
      </c>
      <c r="JQ102">
        <v>28.7254</v>
      </c>
      <c r="JR102">
        <v>20.8028</v>
      </c>
      <c r="JS102">
        <v>26.5463</v>
      </c>
      <c r="JT102">
        <v>95.47069999999999</v>
      </c>
      <c r="JU102">
        <v>30.6379</v>
      </c>
      <c r="JV102">
        <v>420</v>
      </c>
      <c r="JW102">
        <v>23.7969</v>
      </c>
      <c r="JX102">
        <v>101.078</v>
      </c>
      <c r="JY102">
        <v>100.546</v>
      </c>
    </row>
    <row r="103" spans="1:285">
      <c r="A103">
        <v>87</v>
      </c>
      <c r="B103">
        <v>1758413671.5</v>
      </c>
      <c r="C103">
        <v>796.4000000953674</v>
      </c>
      <c r="D103" t="s">
        <v>602</v>
      </c>
      <c r="E103" t="s">
        <v>603</v>
      </c>
      <c r="F103">
        <v>5</v>
      </c>
      <c r="G103" t="s">
        <v>551</v>
      </c>
      <c r="H103" t="s">
        <v>420</v>
      </c>
      <c r="I103" t="s">
        <v>421</v>
      </c>
      <c r="J103">
        <v>1758413663.5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2.7</v>
      </c>
      <c r="DB103">
        <v>0.5</v>
      </c>
      <c r="DC103" t="s">
        <v>423</v>
      </c>
      <c r="DD103">
        <v>2</v>
      </c>
      <c r="DE103">
        <v>1758413663.5</v>
      </c>
      <c r="DF103">
        <v>420.0892083333333</v>
      </c>
      <c r="DG103">
        <v>420.0029166666666</v>
      </c>
      <c r="DH103">
        <v>23.8239375</v>
      </c>
      <c r="DI103">
        <v>23.7705625</v>
      </c>
      <c r="DJ103">
        <v>419.5495833333334</v>
      </c>
      <c r="DK103">
        <v>23.6510625</v>
      </c>
      <c r="DL103">
        <v>500.0091666666667</v>
      </c>
      <c r="DM103">
        <v>90.26705833333335</v>
      </c>
      <c r="DN103">
        <v>0.05466809583333333</v>
      </c>
      <c r="DO103">
        <v>30.10056666666667</v>
      </c>
      <c r="DP103">
        <v>29.9900375</v>
      </c>
      <c r="DQ103">
        <v>999.9</v>
      </c>
      <c r="DR103">
        <v>0</v>
      </c>
      <c r="DS103">
        <v>0</v>
      </c>
      <c r="DT103">
        <v>10002.54875</v>
      </c>
      <c r="DU103">
        <v>0</v>
      </c>
      <c r="DV103">
        <v>0.67449</v>
      </c>
      <c r="DW103">
        <v>0.08631645416666667</v>
      </c>
      <c r="DX103">
        <v>430.3416666666667</v>
      </c>
      <c r="DY103">
        <v>430.22975</v>
      </c>
      <c r="DZ103">
        <v>0.05338335</v>
      </c>
      <c r="EA103">
        <v>420.0029166666666</v>
      </c>
      <c r="EB103">
        <v>23.7705625</v>
      </c>
      <c r="EC103">
        <v>2.150517083333333</v>
      </c>
      <c r="ED103">
        <v>2.14569875</v>
      </c>
      <c r="EE103">
        <v>18.59837083333333</v>
      </c>
      <c r="EF103">
        <v>18.56254166666666</v>
      </c>
      <c r="EG103">
        <v>0.00500097</v>
      </c>
      <c r="EH103">
        <v>0</v>
      </c>
      <c r="EI103">
        <v>0</v>
      </c>
      <c r="EJ103">
        <v>0</v>
      </c>
      <c r="EK103">
        <v>218.2333333333333</v>
      </c>
      <c r="EL103">
        <v>0.00500097</v>
      </c>
      <c r="EM103">
        <v>-8.383333333333333</v>
      </c>
      <c r="EN103">
        <v>-2.441666666666667</v>
      </c>
      <c r="EO103">
        <v>35.39308333333333</v>
      </c>
      <c r="EP103">
        <v>38.747125</v>
      </c>
      <c r="EQ103">
        <v>37.111875</v>
      </c>
      <c r="ER103">
        <v>38.6795</v>
      </c>
      <c r="ES103">
        <v>37.229</v>
      </c>
      <c r="ET103">
        <v>0</v>
      </c>
      <c r="EU103">
        <v>0</v>
      </c>
      <c r="EV103">
        <v>0</v>
      </c>
      <c r="EW103">
        <v>1758413671.4</v>
      </c>
      <c r="EX103">
        <v>0</v>
      </c>
      <c r="EY103">
        <v>216.832</v>
      </c>
      <c r="EZ103">
        <v>-2.969230442262997</v>
      </c>
      <c r="FA103">
        <v>11.09999980651412</v>
      </c>
      <c r="FB103">
        <v>-8.06</v>
      </c>
      <c r="FC103">
        <v>15</v>
      </c>
      <c r="FD103">
        <v>0</v>
      </c>
      <c r="FE103" t="s">
        <v>424</v>
      </c>
      <c r="FF103">
        <v>1747247426.5</v>
      </c>
      <c r="FG103">
        <v>1747247420.5</v>
      </c>
      <c r="FH103">
        <v>0</v>
      </c>
      <c r="FI103">
        <v>1.027</v>
      </c>
      <c r="FJ103">
        <v>0.031</v>
      </c>
      <c r="FK103">
        <v>0.02</v>
      </c>
      <c r="FL103">
        <v>0.05</v>
      </c>
      <c r="FM103">
        <v>420</v>
      </c>
      <c r="FN103">
        <v>16</v>
      </c>
      <c r="FO103">
        <v>0.01</v>
      </c>
      <c r="FP103">
        <v>0.1</v>
      </c>
      <c r="FQ103">
        <v>0.08121026585365854</v>
      </c>
      <c r="FR103">
        <v>0.08741205574912903</v>
      </c>
      <c r="FS103">
        <v>0.02677044676361813</v>
      </c>
      <c r="FT103">
        <v>1</v>
      </c>
      <c r="FU103">
        <v>217.4882352941177</v>
      </c>
      <c r="FV103">
        <v>-3.443850082628033</v>
      </c>
      <c r="FW103">
        <v>6.944518138786218</v>
      </c>
      <c r="FX103">
        <v>-1</v>
      </c>
      <c r="FY103">
        <v>0.0524321268292683</v>
      </c>
      <c r="FZ103">
        <v>0.01930276097560977</v>
      </c>
      <c r="GA103">
        <v>0.002029478101123225</v>
      </c>
      <c r="GB103">
        <v>1</v>
      </c>
      <c r="GC103">
        <v>2</v>
      </c>
      <c r="GD103">
        <v>2</v>
      </c>
      <c r="GE103" t="s">
        <v>425</v>
      </c>
      <c r="GF103">
        <v>3.13661</v>
      </c>
      <c r="GG103">
        <v>2.71485</v>
      </c>
      <c r="GH103">
        <v>0.093651</v>
      </c>
      <c r="GI103">
        <v>0.09285499999999999</v>
      </c>
      <c r="GJ103">
        <v>0.105385</v>
      </c>
      <c r="GK103">
        <v>0.103994</v>
      </c>
      <c r="GL103">
        <v>28828.8</v>
      </c>
      <c r="GM103">
        <v>28888.6</v>
      </c>
      <c r="GN103">
        <v>29570.2</v>
      </c>
      <c r="GO103">
        <v>29430.7</v>
      </c>
      <c r="GP103">
        <v>34959.2</v>
      </c>
      <c r="GQ103">
        <v>34925.6</v>
      </c>
      <c r="GR103">
        <v>41620.9</v>
      </c>
      <c r="GS103">
        <v>41813.9</v>
      </c>
      <c r="GT103">
        <v>1.9213</v>
      </c>
      <c r="GU103">
        <v>1.87825</v>
      </c>
      <c r="GV103">
        <v>0.0896826</v>
      </c>
      <c r="GW103">
        <v>0</v>
      </c>
      <c r="GX103">
        <v>28.5315</v>
      </c>
      <c r="GY103">
        <v>999.9</v>
      </c>
      <c r="GZ103">
        <v>60</v>
      </c>
      <c r="HA103">
        <v>30.4</v>
      </c>
      <c r="HB103">
        <v>28.9781</v>
      </c>
      <c r="HC103">
        <v>62.0443</v>
      </c>
      <c r="HD103">
        <v>27.8606</v>
      </c>
      <c r="HE103">
        <v>1</v>
      </c>
      <c r="HF103">
        <v>0.106265</v>
      </c>
      <c r="HG103">
        <v>-1.39857</v>
      </c>
      <c r="HH103">
        <v>20.3527</v>
      </c>
      <c r="HI103">
        <v>5.22388</v>
      </c>
      <c r="HJ103">
        <v>12.0138</v>
      </c>
      <c r="HK103">
        <v>4.9909</v>
      </c>
      <c r="HL103">
        <v>3.28903</v>
      </c>
      <c r="HM103">
        <v>9999</v>
      </c>
      <c r="HN103">
        <v>9999</v>
      </c>
      <c r="HO103">
        <v>9999</v>
      </c>
      <c r="HP103">
        <v>999.9</v>
      </c>
      <c r="HQ103">
        <v>1.86752</v>
      </c>
      <c r="HR103">
        <v>1.86663</v>
      </c>
      <c r="HS103">
        <v>1.86598</v>
      </c>
      <c r="HT103">
        <v>1.86595</v>
      </c>
      <c r="HU103">
        <v>1.86782</v>
      </c>
      <c r="HV103">
        <v>1.87027</v>
      </c>
      <c r="HW103">
        <v>1.8689</v>
      </c>
      <c r="HX103">
        <v>1.87039</v>
      </c>
      <c r="HY103">
        <v>0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0.539</v>
      </c>
      <c r="IM103">
        <v>0.1729</v>
      </c>
      <c r="IN103">
        <v>0.2733293791174444</v>
      </c>
      <c r="IO103">
        <v>0.0008355358253796512</v>
      </c>
      <c r="IP103">
        <v>-4.886686190924696E-07</v>
      </c>
      <c r="IQ103">
        <v>2.414133949906871E-11</v>
      </c>
      <c r="IR103">
        <v>-0.06279029043895908</v>
      </c>
      <c r="IS103">
        <v>-0.001004982055389802</v>
      </c>
      <c r="IT103">
        <v>0.0007271071577586355</v>
      </c>
      <c r="IU103">
        <v>-1.113211564567604E-05</v>
      </c>
      <c r="IV103">
        <v>10</v>
      </c>
      <c r="IW103">
        <v>2306</v>
      </c>
      <c r="IX103">
        <v>1</v>
      </c>
      <c r="IY103">
        <v>28</v>
      </c>
      <c r="IZ103">
        <v>186104.1</v>
      </c>
      <c r="JA103">
        <v>186104.2</v>
      </c>
      <c r="JB103">
        <v>1.03882</v>
      </c>
      <c r="JC103">
        <v>2.25952</v>
      </c>
      <c r="JD103">
        <v>1.39648</v>
      </c>
      <c r="JE103">
        <v>2.34253</v>
      </c>
      <c r="JF103">
        <v>1.49536</v>
      </c>
      <c r="JG103">
        <v>2.70508</v>
      </c>
      <c r="JH103">
        <v>35.7311</v>
      </c>
      <c r="JI103">
        <v>24.1575</v>
      </c>
      <c r="JJ103">
        <v>18</v>
      </c>
      <c r="JK103">
        <v>490.235</v>
      </c>
      <c r="JL103">
        <v>452.968</v>
      </c>
      <c r="JM103">
        <v>30.6405</v>
      </c>
      <c r="JN103">
        <v>28.9592</v>
      </c>
      <c r="JO103">
        <v>30</v>
      </c>
      <c r="JP103">
        <v>28.7987</v>
      </c>
      <c r="JQ103">
        <v>28.7254</v>
      </c>
      <c r="JR103">
        <v>20.8018</v>
      </c>
      <c r="JS103">
        <v>26.5463</v>
      </c>
      <c r="JT103">
        <v>95.47069999999999</v>
      </c>
      <c r="JU103">
        <v>30.6459</v>
      </c>
      <c r="JV103">
        <v>420</v>
      </c>
      <c r="JW103">
        <v>23.7969</v>
      </c>
      <c r="JX103">
        <v>101.076</v>
      </c>
      <c r="JY103">
        <v>100.547</v>
      </c>
    </row>
    <row r="104" spans="1:285">
      <c r="A104">
        <v>88</v>
      </c>
      <c r="B104">
        <v>1758413673.5</v>
      </c>
      <c r="C104">
        <v>798.4000000953674</v>
      </c>
      <c r="D104" t="s">
        <v>604</v>
      </c>
      <c r="E104" t="s">
        <v>605</v>
      </c>
      <c r="F104">
        <v>5</v>
      </c>
      <c r="G104" t="s">
        <v>551</v>
      </c>
      <c r="H104" t="s">
        <v>420</v>
      </c>
      <c r="I104" t="s">
        <v>421</v>
      </c>
      <c r="J104">
        <v>1758413665.5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2.7</v>
      </c>
      <c r="DB104">
        <v>0.5</v>
      </c>
      <c r="DC104" t="s">
        <v>423</v>
      </c>
      <c r="DD104">
        <v>2</v>
      </c>
      <c r="DE104">
        <v>1758413665.5</v>
      </c>
      <c r="DF104">
        <v>420.0897916666667</v>
      </c>
      <c r="DG104">
        <v>420.0091666666667</v>
      </c>
      <c r="DH104">
        <v>23.824025</v>
      </c>
      <c r="DI104">
        <v>23.770325</v>
      </c>
      <c r="DJ104">
        <v>419.5500833333334</v>
      </c>
      <c r="DK104">
        <v>23.65115</v>
      </c>
      <c r="DL104">
        <v>500.011</v>
      </c>
      <c r="DM104">
        <v>90.26655416666667</v>
      </c>
      <c r="DN104">
        <v>0.05464981250000001</v>
      </c>
      <c r="DO104">
        <v>30.10127916666667</v>
      </c>
      <c r="DP104">
        <v>29.99054166666667</v>
      </c>
      <c r="DQ104">
        <v>999.9</v>
      </c>
      <c r="DR104">
        <v>0</v>
      </c>
      <c r="DS104">
        <v>0</v>
      </c>
      <c r="DT104">
        <v>10001.87041666667</v>
      </c>
      <c r="DU104">
        <v>0</v>
      </c>
      <c r="DV104">
        <v>0.67449</v>
      </c>
      <c r="DW104">
        <v>0.08059693750000001</v>
      </c>
      <c r="DX104">
        <v>430.3422916666667</v>
      </c>
      <c r="DY104">
        <v>430.2361250000001</v>
      </c>
      <c r="DZ104">
        <v>0.053704975</v>
      </c>
      <c r="EA104">
        <v>420.0091666666667</v>
      </c>
      <c r="EB104">
        <v>23.770325</v>
      </c>
      <c r="EC104">
        <v>2.150512916666667</v>
      </c>
      <c r="ED104">
        <v>2.145665416666667</v>
      </c>
      <c r="EE104">
        <v>18.5983375</v>
      </c>
      <c r="EF104">
        <v>18.56229166666667</v>
      </c>
      <c r="EG104">
        <v>0.00500097</v>
      </c>
      <c r="EH104">
        <v>0</v>
      </c>
      <c r="EI104">
        <v>0</v>
      </c>
      <c r="EJ104">
        <v>0</v>
      </c>
      <c r="EK104">
        <v>219.3041666666666</v>
      </c>
      <c r="EL104">
        <v>0.00500097</v>
      </c>
      <c r="EM104">
        <v>-9.833333333333334</v>
      </c>
      <c r="EN104">
        <v>-2.825</v>
      </c>
      <c r="EO104">
        <v>35.38533333333334</v>
      </c>
      <c r="EP104">
        <v>38.7315</v>
      </c>
      <c r="EQ104">
        <v>37.104</v>
      </c>
      <c r="ER104">
        <v>38.663875</v>
      </c>
      <c r="ES104">
        <v>37.221125</v>
      </c>
      <c r="ET104">
        <v>0</v>
      </c>
      <c r="EU104">
        <v>0</v>
      </c>
      <c r="EV104">
        <v>0</v>
      </c>
      <c r="EW104">
        <v>1758413673.2</v>
      </c>
      <c r="EX104">
        <v>0</v>
      </c>
      <c r="EY104">
        <v>218.0461538461539</v>
      </c>
      <c r="EZ104">
        <v>1.613675528074201</v>
      </c>
      <c r="FA104">
        <v>-36.07521404457989</v>
      </c>
      <c r="FB104">
        <v>-8.846153846153847</v>
      </c>
      <c r="FC104">
        <v>15</v>
      </c>
      <c r="FD104">
        <v>0</v>
      </c>
      <c r="FE104" t="s">
        <v>424</v>
      </c>
      <c r="FF104">
        <v>1747247426.5</v>
      </c>
      <c r="FG104">
        <v>1747247420.5</v>
      </c>
      <c r="FH104">
        <v>0</v>
      </c>
      <c r="FI104">
        <v>1.027</v>
      </c>
      <c r="FJ104">
        <v>0.031</v>
      </c>
      <c r="FK104">
        <v>0.02</v>
      </c>
      <c r="FL104">
        <v>0.05</v>
      </c>
      <c r="FM104">
        <v>420</v>
      </c>
      <c r="FN104">
        <v>16</v>
      </c>
      <c r="FO104">
        <v>0.01</v>
      </c>
      <c r="FP104">
        <v>0.1</v>
      </c>
      <c r="FQ104">
        <v>0.0789657725</v>
      </c>
      <c r="FR104">
        <v>0.03690475384615382</v>
      </c>
      <c r="FS104">
        <v>0.02882110857299722</v>
      </c>
      <c r="FT104">
        <v>1</v>
      </c>
      <c r="FU104">
        <v>217.6882352941176</v>
      </c>
      <c r="FV104">
        <v>-4.650878447358544</v>
      </c>
      <c r="FW104">
        <v>6.81860623613508</v>
      </c>
      <c r="FX104">
        <v>-1</v>
      </c>
      <c r="FY104">
        <v>0.0529398875</v>
      </c>
      <c r="FZ104">
        <v>0.01605589080675401</v>
      </c>
      <c r="GA104">
        <v>0.001705970723252234</v>
      </c>
      <c r="GB104">
        <v>1</v>
      </c>
      <c r="GC104">
        <v>2</v>
      </c>
      <c r="GD104">
        <v>2</v>
      </c>
      <c r="GE104" t="s">
        <v>425</v>
      </c>
      <c r="GF104">
        <v>3.13636</v>
      </c>
      <c r="GG104">
        <v>2.71482</v>
      </c>
      <c r="GH104">
        <v>0.0936506</v>
      </c>
      <c r="GI104">
        <v>0.0928515</v>
      </c>
      <c r="GJ104">
        <v>0.105386</v>
      </c>
      <c r="GK104">
        <v>0.103993</v>
      </c>
      <c r="GL104">
        <v>28828.5</v>
      </c>
      <c r="GM104">
        <v>28888.9</v>
      </c>
      <c r="GN104">
        <v>29569.8</v>
      </c>
      <c r="GO104">
        <v>29430.8</v>
      </c>
      <c r="GP104">
        <v>34958.8</v>
      </c>
      <c r="GQ104">
        <v>34925.9</v>
      </c>
      <c r="GR104">
        <v>41620.4</v>
      </c>
      <c r="GS104">
        <v>41814.2</v>
      </c>
      <c r="GT104">
        <v>1.92078</v>
      </c>
      <c r="GU104">
        <v>1.87843</v>
      </c>
      <c r="GV104">
        <v>0.0898167</v>
      </c>
      <c r="GW104">
        <v>0</v>
      </c>
      <c r="GX104">
        <v>28.5311</v>
      </c>
      <c r="GY104">
        <v>999.9</v>
      </c>
      <c r="GZ104">
        <v>60</v>
      </c>
      <c r="HA104">
        <v>30.4</v>
      </c>
      <c r="HB104">
        <v>28.9731</v>
      </c>
      <c r="HC104">
        <v>62.1443</v>
      </c>
      <c r="HD104">
        <v>28.0208</v>
      </c>
      <c r="HE104">
        <v>1</v>
      </c>
      <c r="HF104">
        <v>0.106258</v>
      </c>
      <c r="HG104">
        <v>-1.40722</v>
      </c>
      <c r="HH104">
        <v>20.3526</v>
      </c>
      <c r="HI104">
        <v>5.22373</v>
      </c>
      <c r="HJ104">
        <v>12.0141</v>
      </c>
      <c r="HK104">
        <v>4.991</v>
      </c>
      <c r="HL104">
        <v>3.289</v>
      </c>
      <c r="HM104">
        <v>9999</v>
      </c>
      <c r="HN104">
        <v>9999</v>
      </c>
      <c r="HO104">
        <v>9999</v>
      </c>
      <c r="HP104">
        <v>999.9</v>
      </c>
      <c r="HQ104">
        <v>1.86752</v>
      </c>
      <c r="HR104">
        <v>1.86663</v>
      </c>
      <c r="HS104">
        <v>1.866</v>
      </c>
      <c r="HT104">
        <v>1.86596</v>
      </c>
      <c r="HU104">
        <v>1.86782</v>
      </c>
      <c r="HV104">
        <v>1.87027</v>
      </c>
      <c r="HW104">
        <v>1.8689</v>
      </c>
      <c r="HX104">
        <v>1.87039</v>
      </c>
      <c r="HY104">
        <v>0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0.54</v>
      </c>
      <c r="IM104">
        <v>0.1729</v>
      </c>
      <c r="IN104">
        <v>0.2733293791174444</v>
      </c>
      <c r="IO104">
        <v>0.0008355358253796512</v>
      </c>
      <c r="IP104">
        <v>-4.886686190924696E-07</v>
      </c>
      <c r="IQ104">
        <v>2.414133949906871E-11</v>
      </c>
      <c r="IR104">
        <v>-0.06279029043895908</v>
      </c>
      <c r="IS104">
        <v>-0.001004982055389802</v>
      </c>
      <c r="IT104">
        <v>0.0007271071577586355</v>
      </c>
      <c r="IU104">
        <v>-1.113211564567604E-05</v>
      </c>
      <c r="IV104">
        <v>10</v>
      </c>
      <c r="IW104">
        <v>2306</v>
      </c>
      <c r="IX104">
        <v>1</v>
      </c>
      <c r="IY104">
        <v>28</v>
      </c>
      <c r="IZ104">
        <v>186104.1</v>
      </c>
      <c r="JA104">
        <v>186104.2</v>
      </c>
      <c r="JB104">
        <v>1.03882</v>
      </c>
      <c r="JC104">
        <v>2.27661</v>
      </c>
      <c r="JD104">
        <v>1.39648</v>
      </c>
      <c r="JE104">
        <v>2.34497</v>
      </c>
      <c r="JF104">
        <v>1.49536</v>
      </c>
      <c r="JG104">
        <v>2.5293</v>
      </c>
      <c r="JH104">
        <v>35.7544</v>
      </c>
      <c r="JI104">
        <v>24.1488</v>
      </c>
      <c r="JJ104">
        <v>18</v>
      </c>
      <c r="JK104">
        <v>489.903</v>
      </c>
      <c r="JL104">
        <v>453.077</v>
      </c>
      <c r="JM104">
        <v>30.6424</v>
      </c>
      <c r="JN104">
        <v>28.9592</v>
      </c>
      <c r="JO104">
        <v>30</v>
      </c>
      <c r="JP104">
        <v>28.7987</v>
      </c>
      <c r="JQ104">
        <v>28.7254</v>
      </c>
      <c r="JR104">
        <v>20.8032</v>
      </c>
      <c r="JS104">
        <v>26.5463</v>
      </c>
      <c r="JT104">
        <v>95.47069999999999</v>
      </c>
      <c r="JU104">
        <v>30.6459</v>
      </c>
      <c r="JV104">
        <v>420</v>
      </c>
      <c r="JW104">
        <v>23.7969</v>
      </c>
      <c r="JX104">
        <v>101.075</v>
      </c>
      <c r="JY104">
        <v>100.548</v>
      </c>
    </row>
    <row r="105" spans="1:285">
      <c r="A105">
        <v>89</v>
      </c>
      <c r="B105">
        <v>1758413675.5</v>
      </c>
      <c r="C105">
        <v>800.4000000953674</v>
      </c>
      <c r="D105" t="s">
        <v>606</v>
      </c>
      <c r="E105" t="s">
        <v>607</v>
      </c>
      <c r="F105">
        <v>5</v>
      </c>
      <c r="G105" t="s">
        <v>551</v>
      </c>
      <c r="H105" t="s">
        <v>420</v>
      </c>
      <c r="I105" t="s">
        <v>421</v>
      </c>
      <c r="J105">
        <v>1758413667.5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2.7</v>
      </c>
      <c r="DB105">
        <v>0.5</v>
      </c>
      <c r="DC105" t="s">
        <v>423</v>
      </c>
      <c r="DD105">
        <v>2</v>
      </c>
      <c r="DE105">
        <v>1758413667.5</v>
      </c>
      <c r="DF105">
        <v>420.0885833333334</v>
      </c>
      <c r="DG105">
        <v>420.0076666666667</v>
      </c>
      <c r="DH105">
        <v>23.8242</v>
      </c>
      <c r="DI105">
        <v>23.77004583333333</v>
      </c>
      <c r="DJ105">
        <v>419.548875</v>
      </c>
      <c r="DK105">
        <v>23.65132083333333</v>
      </c>
      <c r="DL105">
        <v>499.9985416666667</v>
      </c>
      <c r="DM105">
        <v>90.26615416666668</v>
      </c>
      <c r="DN105">
        <v>0.05467943333333334</v>
      </c>
      <c r="DO105">
        <v>30.10172083333333</v>
      </c>
      <c r="DP105">
        <v>29.99204583333333</v>
      </c>
      <c r="DQ105">
        <v>999.9</v>
      </c>
      <c r="DR105">
        <v>0</v>
      </c>
      <c r="DS105">
        <v>0</v>
      </c>
      <c r="DT105">
        <v>9999.765416666667</v>
      </c>
      <c r="DU105">
        <v>0</v>
      </c>
      <c r="DV105">
        <v>0.67449</v>
      </c>
      <c r="DW105">
        <v>0.08087160416666665</v>
      </c>
      <c r="DX105">
        <v>430.3410833333334</v>
      </c>
      <c r="DY105">
        <v>430.2345</v>
      </c>
      <c r="DZ105">
        <v>0.05415836666666666</v>
      </c>
      <c r="EA105">
        <v>420.0076666666667</v>
      </c>
      <c r="EB105">
        <v>23.77004583333333</v>
      </c>
      <c r="EC105">
        <v>2.15051875</v>
      </c>
      <c r="ED105">
        <v>2.14563125</v>
      </c>
      <c r="EE105">
        <v>18.5983875</v>
      </c>
      <c r="EF105">
        <v>18.5620375</v>
      </c>
      <c r="EG105">
        <v>0.00500097</v>
      </c>
      <c r="EH105">
        <v>0</v>
      </c>
      <c r="EI105">
        <v>0</v>
      </c>
      <c r="EJ105">
        <v>0</v>
      </c>
      <c r="EK105">
        <v>217.6125</v>
      </c>
      <c r="EL105">
        <v>0.00500097</v>
      </c>
      <c r="EM105">
        <v>-10.67083333333333</v>
      </c>
      <c r="EN105">
        <v>-3.016666666666667</v>
      </c>
      <c r="EO105">
        <v>35.37233333333334</v>
      </c>
      <c r="EP105">
        <v>38.715875</v>
      </c>
      <c r="EQ105">
        <v>37.096125</v>
      </c>
      <c r="ER105">
        <v>38.640375</v>
      </c>
      <c r="ES105">
        <v>37.21325</v>
      </c>
      <c r="ET105">
        <v>0</v>
      </c>
      <c r="EU105">
        <v>0</v>
      </c>
      <c r="EV105">
        <v>0</v>
      </c>
      <c r="EW105">
        <v>1758413675.6</v>
      </c>
      <c r="EX105">
        <v>0</v>
      </c>
      <c r="EY105">
        <v>216.3692307692307</v>
      </c>
      <c r="EZ105">
        <v>15.06324839001479</v>
      </c>
      <c r="FA105">
        <v>-46.40341927078816</v>
      </c>
      <c r="FB105">
        <v>-8.903846153846153</v>
      </c>
      <c r="FC105">
        <v>15</v>
      </c>
      <c r="FD105">
        <v>0</v>
      </c>
      <c r="FE105" t="s">
        <v>424</v>
      </c>
      <c r="FF105">
        <v>1747247426.5</v>
      </c>
      <c r="FG105">
        <v>1747247420.5</v>
      </c>
      <c r="FH105">
        <v>0</v>
      </c>
      <c r="FI105">
        <v>1.027</v>
      </c>
      <c r="FJ105">
        <v>0.031</v>
      </c>
      <c r="FK105">
        <v>0.02</v>
      </c>
      <c r="FL105">
        <v>0.05</v>
      </c>
      <c r="FM105">
        <v>420</v>
      </c>
      <c r="FN105">
        <v>16</v>
      </c>
      <c r="FO105">
        <v>0.01</v>
      </c>
      <c r="FP105">
        <v>0.1</v>
      </c>
      <c r="FQ105">
        <v>0.08107182439024391</v>
      </c>
      <c r="FR105">
        <v>-0.01315875888501759</v>
      </c>
      <c r="FS105">
        <v>0.02860702220631459</v>
      </c>
      <c r="FT105">
        <v>1</v>
      </c>
      <c r="FU105">
        <v>217.2911764705882</v>
      </c>
      <c r="FV105">
        <v>3.368984151786053</v>
      </c>
      <c r="FW105">
        <v>7.289975697815493</v>
      </c>
      <c r="FX105">
        <v>-1</v>
      </c>
      <c r="FY105">
        <v>0.05356220487804879</v>
      </c>
      <c r="FZ105">
        <v>0.0124178738675958</v>
      </c>
      <c r="GA105">
        <v>0.00134216036843976</v>
      </c>
      <c r="GB105">
        <v>1</v>
      </c>
      <c r="GC105">
        <v>2</v>
      </c>
      <c r="GD105">
        <v>2</v>
      </c>
      <c r="GE105" t="s">
        <v>425</v>
      </c>
      <c r="GF105">
        <v>3.13635</v>
      </c>
      <c r="GG105">
        <v>2.71523</v>
      </c>
      <c r="GH105">
        <v>0.0936565</v>
      </c>
      <c r="GI105">
        <v>0.0928456</v>
      </c>
      <c r="GJ105">
        <v>0.105387</v>
      </c>
      <c r="GK105">
        <v>0.103992</v>
      </c>
      <c r="GL105">
        <v>28828.2</v>
      </c>
      <c r="GM105">
        <v>28888.8</v>
      </c>
      <c r="GN105">
        <v>29569.8</v>
      </c>
      <c r="GO105">
        <v>29430.5</v>
      </c>
      <c r="GP105">
        <v>34958.6</v>
      </c>
      <c r="GQ105">
        <v>34925.8</v>
      </c>
      <c r="GR105">
        <v>41620.2</v>
      </c>
      <c r="GS105">
        <v>41814</v>
      </c>
      <c r="GT105">
        <v>1.92073</v>
      </c>
      <c r="GU105">
        <v>1.87853</v>
      </c>
      <c r="GV105">
        <v>0.0899658</v>
      </c>
      <c r="GW105">
        <v>0</v>
      </c>
      <c r="GX105">
        <v>28.5311</v>
      </c>
      <c r="GY105">
        <v>999.9</v>
      </c>
      <c r="GZ105">
        <v>60</v>
      </c>
      <c r="HA105">
        <v>30.4</v>
      </c>
      <c r="HB105">
        <v>28.9783</v>
      </c>
      <c r="HC105">
        <v>62.1843</v>
      </c>
      <c r="HD105">
        <v>27.8886</v>
      </c>
      <c r="HE105">
        <v>1</v>
      </c>
      <c r="HF105">
        <v>0.106273</v>
      </c>
      <c r="HG105">
        <v>-1.40776</v>
      </c>
      <c r="HH105">
        <v>20.3526</v>
      </c>
      <c r="HI105">
        <v>5.22388</v>
      </c>
      <c r="HJ105">
        <v>12.0147</v>
      </c>
      <c r="HK105">
        <v>4.991</v>
      </c>
      <c r="HL105">
        <v>3.289</v>
      </c>
      <c r="HM105">
        <v>9999</v>
      </c>
      <c r="HN105">
        <v>9999</v>
      </c>
      <c r="HO105">
        <v>9999</v>
      </c>
      <c r="HP105">
        <v>999.9</v>
      </c>
      <c r="HQ105">
        <v>1.86752</v>
      </c>
      <c r="HR105">
        <v>1.86662</v>
      </c>
      <c r="HS105">
        <v>1.866</v>
      </c>
      <c r="HT105">
        <v>1.86598</v>
      </c>
      <c r="HU105">
        <v>1.86783</v>
      </c>
      <c r="HV105">
        <v>1.87027</v>
      </c>
      <c r="HW105">
        <v>1.8689</v>
      </c>
      <c r="HX105">
        <v>1.87041</v>
      </c>
      <c r="HY105">
        <v>0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0.54</v>
      </c>
      <c r="IM105">
        <v>0.1729</v>
      </c>
      <c r="IN105">
        <v>0.2733293791174444</v>
      </c>
      <c r="IO105">
        <v>0.0008355358253796512</v>
      </c>
      <c r="IP105">
        <v>-4.886686190924696E-07</v>
      </c>
      <c r="IQ105">
        <v>2.414133949906871E-11</v>
      </c>
      <c r="IR105">
        <v>-0.06279029043895908</v>
      </c>
      <c r="IS105">
        <v>-0.001004982055389802</v>
      </c>
      <c r="IT105">
        <v>0.0007271071577586355</v>
      </c>
      <c r="IU105">
        <v>-1.113211564567604E-05</v>
      </c>
      <c r="IV105">
        <v>10</v>
      </c>
      <c r="IW105">
        <v>2306</v>
      </c>
      <c r="IX105">
        <v>1</v>
      </c>
      <c r="IY105">
        <v>28</v>
      </c>
      <c r="IZ105">
        <v>186104.1</v>
      </c>
      <c r="JA105">
        <v>186104.2</v>
      </c>
      <c r="JB105">
        <v>1.03882</v>
      </c>
      <c r="JC105">
        <v>2.26074</v>
      </c>
      <c r="JD105">
        <v>1.39648</v>
      </c>
      <c r="JE105">
        <v>2.34375</v>
      </c>
      <c r="JF105">
        <v>1.49536</v>
      </c>
      <c r="JG105">
        <v>2.7124</v>
      </c>
      <c r="JH105">
        <v>35.7544</v>
      </c>
      <c r="JI105">
        <v>24.1575</v>
      </c>
      <c r="JJ105">
        <v>18</v>
      </c>
      <c r="JK105">
        <v>489.871</v>
      </c>
      <c r="JL105">
        <v>453.14</v>
      </c>
      <c r="JM105">
        <v>30.6456</v>
      </c>
      <c r="JN105">
        <v>28.9592</v>
      </c>
      <c r="JO105">
        <v>30</v>
      </c>
      <c r="JP105">
        <v>28.7987</v>
      </c>
      <c r="JQ105">
        <v>28.7254</v>
      </c>
      <c r="JR105">
        <v>20.8027</v>
      </c>
      <c r="JS105">
        <v>26.5463</v>
      </c>
      <c r="JT105">
        <v>95.47069999999999</v>
      </c>
      <c r="JU105">
        <v>30.6459</v>
      </c>
      <c r="JV105">
        <v>420</v>
      </c>
      <c r="JW105">
        <v>23.7969</v>
      </c>
      <c r="JX105">
        <v>101.075</v>
      </c>
      <c r="JY105">
        <v>100.547</v>
      </c>
    </row>
    <row r="106" spans="1:285">
      <c r="A106">
        <v>90</v>
      </c>
      <c r="B106">
        <v>1758413677.5</v>
      </c>
      <c r="C106">
        <v>802.4000000953674</v>
      </c>
      <c r="D106" t="s">
        <v>608</v>
      </c>
      <c r="E106" t="s">
        <v>609</v>
      </c>
      <c r="F106">
        <v>5</v>
      </c>
      <c r="G106" t="s">
        <v>551</v>
      </c>
      <c r="H106" t="s">
        <v>420</v>
      </c>
      <c r="I106" t="s">
        <v>421</v>
      </c>
      <c r="J106">
        <v>1758413669.5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2.7</v>
      </c>
      <c r="DB106">
        <v>0.5</v>
      </c>
      <c r="DC106" t="s">
        <v>423</v>
      </c>
      <c r="DD106">
        <v>2</v>
      </c>
      <c r="DE106">
        <v>1758413669.5</v>
      </c>
      <c r="DF106">
        <v>420.0900833333333</v>
      </c>
      <c r="DG106">
        <v>420.0004999999999</v>
      </c>
      <c r="DH106">
        <v>23.82430833333333</v>
      </c>
      <c r="DI106">
        <v>23.76977916666667</v>
      </c>
      <c r="DJ106">
        <v>419.5502916666667</v>
      </c>
      <c r="DK106">
        <v>23.65141666666667</v>
      </c>
      <c r="DL106">
        <v>499.9973333333333</v>
      </c>
      <c r="DM106">
        <v>90.26589166666668</v>
      </c>
      <c r="DN106">
        <v>0.0547255</v>
      </c>
      <c r="DO106">
        <v>30.10216666666667</v>
      </c>
      <c r="DP106">
        <v>29.99256666666667</v>
      </c>
      <c r="DQ106">
        <v>999.9</v>
      </c>
      <c r="DR106">
        <v>0</v>
      </c>
      <c r="DS106">
        <v>0</v>
      </c>
      <c r="DT106">
        <v>9999.816666666668</v>
      </c>
      <c r="DU106">
        <v>0</v>
      </c>
      <c r="DV106">
        <v>0.67449</v>
      </c>
      <c r="DW106">
        <v>0.08949409583333334</v>
      </c>
      <c r="DX106">
        <v>430.3426250000001</v>
      </c>
      <c r="DY106">
        <v>430.2270833333334</v>
      </c>
      <c r="DZ106">
        <v>0.05453093333333334</v>
      </c>
      <c r="EA106">
        <v>420.0004999999999</v>
      </c>
      <c r="EB106">
        <v>23.76977916666667</v>
      </c>
      <c r="EC106">
        <v>2.1505225</v>
      </c>
      <c r="ED106">
        <v>2.145600833333333</v>
      </c>
      <c r="EE106">
        <v>18.5984125</v>
      </c>
      <c r="EF106">
        <v>18.56180833333334</v>
      </c>
      <c r="EG106">
        <v>0.00500097</v>
      </c>
      <c r="EH106">
        <v>0</v>
      </c>
      <c r="EI106">
        <v>0</v>
      </c>
      <c r="EJ106">
        <v>0</v>
      </c>
      <c r="EK106">
        <v>216.9083333333333</v>
      </c>
      <c r="EL106">
        <v>0.00500097</v>
      </c>
      <c r="EM106">
        <v>-9.454166666666666</v>
      </c>
      <c r="EN106">
        <v>-2.7875</v>
      </c>
      <c r="EO106">
        <v>35.361875</v>
      </c>
      <c r="EP106">
        <v>38.708</v>
      </c>
      <c r="EQ106">
        <v>37.08308333333333</v>
      </c>
      <c r="ER106">
        <v>38.62475</v>
      </c>
      <c r="ES106">
        <v>37.205375</v>
      </c>
      <c r="ET106">
        <v>0</v>
      </c>
      <c r="EU106">
        <v>0</v>
      </c>
      <c r="EV106">
        <v>0</v>
      </c>
      <c r="EW106">
        <v>1758413677.4</v>
      </c>
      <c r="EX106">
        <v>0</v>
      </c>
      <c r="EY106">
        <v>216.112</v>
      </c>
      <c r="EZ106">
        <v>12.14615424612894</v>
      </c>
      <c r="FA106">
        <v>-34.84615438337156</v>
      </c>
      <c r="FB106">
        <v>-8.991999999999999</v>
      </c>
      <c r="FC106">
        <v>15</v>
      </c>
      <c r="FD106">
        <v>0</v>
      </c>
      <c r="FE106" t="s">
        <v>424</v>
      </c>
      <c r="FF106">
        <v>1747247426.5</v>
      </c>
      <c r="FG106">
        <v>1747247420.5</v>
      </c>
      <c r="FH106">
        <v>0</v>
      </c>
      <c r="FI106">
        <v>1.027</v>
      </c>
      <c r="FJ106">
        <v>0.031</v>
      </c>
      <c r="FK106">
        <v>0.02</v>
      </c>
      <c r="FL106">
        <v>0.05</v>
      </c>
      <c r="FM106">
        <v>420</v>
      </c>
      <c r="FN106">
        <v>16</v>
      </c>
      <c r="FO106">
        <v>0.01</v>
      </c>
      <c r="FP106">
        <v>0.1</v>
      </c>
      <c r="FQ106">
        <v>0.08553543750000001</v>
      </c>
      <c r="FR106">
        <v>0.03455860300187597</v>
      </c>
      <c r="FS106">
        <v>0.03148215183167827</v>
      </c>
      <c r="FT106">
        <v>1</v>
      </c>
      <c r="FU106">
        <v>216.9735294117647</v>
      </c>
      <c r="FV106">
        <v>-9.245225143601543</v>
      </c>
      <c r="FW106">
        <v>7.478019115794888</v>
      </c>
      <c r="FX106">
        <v>-1</v>
      </c>
      <c r="FY106">
        <v>0.05392865500000001</v>
      </c>
      <c r="FZ106">
        <v>0.01077106716697918</v>
      </c>
      <c r="GA106">
        <v>0.001157516374171441</v>
      </c>
      <c r="GB106">
        <v>1</v>
      </c>
      <c r="GC106">
        <v>2</v>
      </c>
      <c r="GD106">
        <v>2</v>
      </c>
      <c r="GE106" t="s">
        <v>425</v>
      </c>
      <c r="GF106">
        <v>3.13651</v>
      </c>
      <c r="GG106">
        <v>2.71535</v>
      </c>
      <c r="GH106">
        <v>0.093654</v>
      </c>
      <c r="GI106">
        <v>0.09284199999999999</v>
      </c>
      <c r="GJ106">
        <v>0.105383</v>
      </c>
      <c r="GK106">
        <v>0.103989</v>
      </c>
      <c r="GL106">
        <v>28828.2</v>
      </c>
      <c r="GM106">
        <v>28888.8</v>
      </c>
      <c r="GN106">
        <v>29569.7</v>
      </c>
      <c r="GO106">
        <v>29430.4</v>
      </c>
      <c r="GP106">
        <v>34958.5</v>
      </c>
      <c r="GQ106">
        <v>34925.7</v>
      </c>
      <c r="GR106">
        <v>41619.9</v>
      </c>
      <c r="GS106">
        <v>41813.7</v>
      </c>
      <c r="GT106">
        <v>1.92113</v>
      </c>
      <c r="GU106">
        <v>1.8784</v>
      </c>
      <c r="GV106">
        <v>0.0899583</v>
      </c>
      <c r="GW106">
        <v>0</v>
      </c>
      <c r="GX106">
        <v>28.5311</v>
      </c>
      <c r="GY106">
        <v>999.9</v>
      </c>
      <c r="GZ106">
        <v>60</v>
      </c>
      <c r="HA106">
        <v>30.4</v>
      </c>
      <c r="HB106">
        <v>28.9767</v>
      </c>
      <c r="HC106">
        <v>61.9244</v>
      </c>
      <c r="HD106">
        <v>28.0449</v>
      </c>
      <c r="HE106">
        <v>1</v>
      </c>
      <c r="HF106">
        <v>0.106227</v>
      </c>
      <c r="HG106">
        <v>-1.39979</v>
      </c>
      <c r="HH106">
        <v>20.3526</v>
      </c>
      <c r="HI106">
        <v>5.22373</v>
      </c>
      <c r="HJ106">
        <v>12.014</v>
      </c>
      <c r="HK106">
        <v>4.991</v>
      </c>
      <c r="HL106">
        <v>3.28903</v>
      </c>
      <c r="HM106">
        <v>9999</v>
      </c>
      <c r="HN106">
        <v>9999</v>
      </c>
      <c r="HO106">
        <v>9999</v>
      </c>
      <c r="HP106">
        <v>999.9</v>
      </c>
      <c r="HQ106">
        <v>1.86752</v>
      </c>
      <c r="HR106">
        <v>1.86663</v>
      </c>
      <c r="HS106">
        <v>1.866</v>
      </c>
      <c r="HT106">
        <v>1.86598</v>
      </c>
      <c r="HU106">
        <v>1.86783</v>
      </c>
      <c r="HV106">
        <v>1.87027</v>
      </c>
      <c r="HW106">
        <v>1.8689</v>
      </c>
      <c r="HX106">
        <v>1.87041</v>
      </c>
      <c r="HY106">
        <v>0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0.54</v>
      </c>
      <c r="IM106">
        <v>0.1729</v>
      </c>
      <c r="IN106">
        <v>0.2733293791174444</v>
      </c>
      <c r="IO106">
        <v>0.0008355358253796512</v>
      </c>
      <c r="IP106">
        <v>-4.886686190924696E-07</v>
      </c>
      <c r="IQ106">
        <v>2.414133949906871E-11</v>
      </c>
      <c r="IR106">
        <v>-0.06279029043895908</v>
      </c>
      <c r="IS106">
        <v>-0.001004982055389802</v>
      </c>
      <c r="IT106">
        <v>0.0007271071577586355</v>
      </c>
      <c r="IU106">
        <v>-1.113211564567604E-05</v>
      </c>
      <c r="IV106">
        <v>10</v>
      </c>
      <c r="IW106">
        <v>2306</v>
      </c>
      <c r="IX106">
        <v>1</v>
      </c>
      <c r="IY106">
        <v>28</v>
      </c>
      <c r="IZ106">
        <v>186104.2</v>
      </c>
      <c r="JA106">
        <v>186104.3</v>
      </c>
      <c r="JB106">
        <v>1.03882</v>
      </c>
      <c r="JC106">
        <v>2.27173</v>
      </c>
      <c r="JD106">
        <v>1.39771</v>
      </c>
      <c r="JE106">
        <v>2.34253</v>
      </c>
      <c r="JF106">
        <v>1.49536</v>
      </c>
      <c r="JG106">
        <v>2.62451</v>
      </c>
      <c r="JH106">
        <v>35.7311</v>
      </c>
      <c r="JI106">
        <v>24.1488</v>
      </c>
      <c r="JJ106">
        <v>18</v>
      </c>
      <c r="JK106">
        <v>490.124</v>
      </c>
      <c r="JL106">
        <v>453.062</v>
      </c>
      <c r="JM106">
        <v>30.6483</v>
      </c>
      <c r="JN106">
        <v>28.9592</v>
      </c>
      <c r="JO106">
        <v>30</v>
      </c>
      <c r="JP106">
        <v>28.7987</v>
      </c>
      <c r="JQ106">
        <v>28.7254</v>
      </c>
      <c r="JR106">
        <v>20.8049</v>
      </c>
      <c r="JS106">
        <v>26.5463</v>
      </c>
      <c r="JT106">
        <v>95.47069999999999</v>
      </c>
      <c r="JU106">
        <v>30.6491</v>
      </c>
      <c r="JV106">
        <v>420</v>
      </c>
      <c r="JW106">
        <v>23.7969</v>
      </c>
      <c r="JX106">
        <v>101.074</v>
      </c>
      <c r="JY106">
        <v>100.546</v>
      </c>
    </row>
    <row r="107" spans="1:285">
      <c r="A107">
        <v>91</v>
      </c>
      <c r="B107">
        <v>1758413889.5</v>
      </c>
      <c r="C107">
        <v>1014.400000095367</v>
      </c>
      <c r="D107" t="s">
        <v>610</v>
      </c>
      <c r="E107" t="s">
        <v>611</v>
      </c>
      <c r="F107">
        <v>5</v>
      </c>
      <c r="G107" t="s">
        <v>612</v>
      </c>
      <c r="H107" t="s">
        <v>420</v>
      </c>
      <c r="I107" t="s">
        <v>421</v>
      </c>
      <c r="J107">
        <v>1758413881.5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5.79</v>
      </c>
      <c r="DB107">
        <v>0.5</v>
      </c>
      <c r="DC107" t="s">
        <v>423</v>
      </c>
      <c r="DD107">
        <v>2</v>
      </c>
      <c r="DE107">
        <v>1758413881.5</v>
      </c>
      <c r="DF107">
        <v>420.6844838709677</v>
      </c>
      <c r="DG107">
        <v>419.9680645161291</v>
      </c>
      <c r="DH107">
        <v>24.30338709677419</v>
      </c>
      <c r="DI107">
        <v>24.30594193548388</v>
      </c>
      <c r="DJ107">
        <v>420.1445483870968</v>
      </c>
      <c r="DK107">
        <v>24.12356129032258</v>
      </c>
      <c r="DL107">
        <v>500.0020322580645</v>
      </c>
      <c r="DM107">
        <v>90.26569677419354</v>
      </c>
      <c r="DN107">
        <v>0.05483130967741935</v>
      </c>
      <c r="DO107">
        <v>30.59216451612903</v>
      </c>
      <c r="DP107">
        <v>30.00966451612904</v>
      </c>
      <c r="DQ107">
        <v>999.9000000000003</v>
      </c>
      <c r="DR107">
        <v>0</v>
      </c>
      <c r="DS107">
        <v>0</v>
      </c>
      <c r="DT107">
        <v>10002.67903225806</v>
      </c>
      <c r="DU107">
        <v>0</v>
      </c>
      <c r="DV107">
        <v>0.6744899999999997</v>
      </c>
      <c r="DW107">
        <v>0.7164405806451614</v>
      </c>
      <c r="DX107">
        <v>431.163064516129</v>
      </c>
      <c r="DY107">
        <v>430.4299354838709</v>
      </c>
      <c r="DZ107">
        <v>-0.002547042322580646</v>
      </c>
      <c r="EA107">
        <v>419.9680645161291</v>
      </c>
      <c r="EB107">
        <v>24.30594193548388</v>
      </c>
      <c r="EC107">
        <v>2.193763548387097</v>
      </c>
      <c r="ED107">
        <v>2.193991935483871</v>
      </c>
      <c r="EE107">
        <v>18.9168064516129</v>
      </c>
      <c r="EF107">
        <v>18.91849032258065</v>
      </c>
      <c r="EG107">
        <v>0.005000969999999999</v>
      </c>
      <c r="EH107">
        <v>0</v>
      </c>
      <c r="EI107">
        <v>0</v>
      </c>
      <c r="EJ107">
        <v>0</v>
      </c>
      <c r="EK107">
        <v>735.9935483870968</v>
      </c>
      <c r="EL107">
        <v>0.005000969999999999</v>
      </c>
      <c r="EM107">
        <v>-10.37741935483871</v>
      </c>
      <c r="EN107">
        <v>-1.767741935483871</v>
      </c>
      <c r="EO107">
        <v>34.91499999999999</v>
      </c>
      <c r="EP107">
        <v>38.85867741935483</v>
      </c>
      <c r="EQ107">
        <v>36.77596774193548</v>
      </c>
      <c r="ER107">
        <v>38.78406451612904</v>
      </c>
      <c r="ES107">
        <v>37.21548387096773</v>
      </c>
      <c r="ET107">
        <v>0</v>
      </c>
      <c r="EU107">
        <v>0</v>
      </c>
      <c r="EV107">
        <v>0</v>
      </c>
      <c r="EW107">
        <v>1758413889.2</v>
      </c>
      <c r="EX107">
        <v>0</v>
      </c>
      <c r="EY107">
        <v>735.7653846153846</v>
      </c>
      <c r="EZ107">
        <v>21.91794883485719</v>
      </c>
      <c r="FA107">
        <v>-9.716239652722614</v>
      </c>
      <c r="FB107">
        <v>-9.007692307692308</v>
      </c>
      <c r="FC107">
        <v>15</v>
      </c>
      <c r="FD107">
        <v>0</v>
      </c>
      <c r="FE107" t="s">
        <v>424</v>
      </c>
      <c r="FF107">
        <v>1747247426.5</v>
      </c>
      <c r="FG107">
        <v>1747247420.5</v>
      </c>
      <c r="FH107">
        <v>0</v>
      </c>
      <c r="FI107">
        <v>1.027</v>
      </c>
      <c r="FJ107">
        <v>0.031</v>
      </c>
      <c r="FK107">
        <v>0.02</v>
      </c>
      <c r="FL107">
        <v>0.05</v>
      </c>
      <c r="FM107">
        <v>420</v>
      </c>
      <c r="FN107">
        <v>16</v>
      </c>
      <c r="FO107">
        <v>0.01</v>
      </c>
      <c r="FP107">
        <v>0.1</v>
      </c>
      <c r="FQ107">
        <v>0.7225149024390244</v>
      </c>
      <c r="FR107">
        <v>-0.253940571428571</v>
      </c>
      <c r="FS107">
        <v>0.04404460705550009</v>
      </c>
      <c r="FT107">
        <v>0</v>
      </c>
      <c r="FU107">
        <v>735.7323529411764</v>
      </c>
      <c r="FV107">
        <v>6.965622729020483</v>
      </c>
      <c r="FW107">
        <v>6.067014024176166</v>
      </c>
      <c r="FX107">
        <v>-1</v>
      </c>
      <c r="FY107">
        <v>0.0106017923902439</v>
      </c>
      <c r="FZ107">
        <v>-0.1314568306620209</v>
      </c>
      <c r="GA107">
        <v>0.0285022078227538</v>
      </c>
      <c r="GB107">
        <v>0</v>
      </c>
      <c r="GC107">
        <v>0</v>
      </c>
      <c r="GD107">
        <v>2</v>
      </c>
      <c r="GE107" t="s">
        <v>613</v>
      </c>
      <c r="GF107">
        <v>3.13659</v>
      </c>
      <c r="GG107">
        <v>2.71556</v>
      </c>
      <c r="GH107">
        <v>0.093762</v>
      </c>
      <c r="GI107">
        <v>0.0928501</v>
      </c>
      <c r="GJ107">
        <v>0.107111</v>
      </c>
      <c r="GK107">
        <v>0.105831</v>
      </c>
      <c r="GL107">
        <v>28824.5</v>
      </c>
      <c r="GM107">
        <v>28887.9</v>
      </c>
      <c r="GN107">
        <v>29569.4</v>
      </c>
      <c r="GO107">
        <v>29429.8</v>
      </c>
      <c r="GP107">
        <v>34889.9</v>
      </c>
      <c r="GQ107">
        <v>34852</v>
      </c>
      <c r="GR107">
        <v>41619.7</v>
      </c>
      <c r="GS107">
        <v>41812.9</v>
      </c>
      <c r="GT107">
        <v>1.92103</v>
      </c>
      <c r="GU107">
        <v>1.87892</v>
      </c>
      <c r="GV107">
        <v>0.0759512</v>
      </c>
      <c r="GW107">
        <v>0</v>
      </c>
      <c r="GX107">
        <v>28.7516</v>
      </c>
      <c r="GY107">
        <v>999.9</v>
      </c>
      <c r="GZ107">
        <v>59.9</v>
      </c>
      <c r="HA107">
        <v>30.5</v>
      </c>
      <c r="HB107">
        <v>29.0944</v>
      </c>
      <c r="HC107">
        <v>62.2044</v>
      </c>
      <c r="HD107">
        <v>28.0409</v>
      </c>
      <c r="HE107">
        <v>1</v>
      </c>
      <c r="HF107">
        <v>0.107368</v>
      </c>
      <c r="HG107">
        <v>-1.8675</v>
      </c>
      <c r="HH107">
        <v>20.3504</v>
      </c>
      <c r="HI107">
        <v>5.22747</v>
      </c>
      <c r="HJ107">
        <v>12.0159</v>
      </c>
      <c r="HK107">
        <v>4.99125</v>
      </c>
      <c r="HL107">
        <v>3.289</v>
      </c>
      <c r="HM107">
        <v>9999</v>
      </c>
      <c r="HN107">
        <v>9999</v>
      </c>
      <c r="HO107">
        <v>9999</v>
      </c>
      <c r="HP107">
        <v>999.9</v>
      </c>
      <c r="HQ107">
        <v>1.86752</v>
      </c>
      <c r="HR107">
        <v>1.86662</v>
      </c>
      <c r="HS107">
        <v>1.866</v>
      </c>
      <c r="HT107">
        <v>1.86596</v>
      </c>
      <c r="HU107">
        <v>1.86782</v>
      </c>
      <c r="HV107">
        <v>1.87026</v>
      </c>
      <c r="HW107">
        <v>1.8689</v>
      </c>
      <c r="HX107">
        <v>1.87039</v>
      </c>
      <c r="HY107">
        <v>0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0.54</v>
      </c>
      <c r="IM107">
        <v>0.181</v>
      </c>
      <c r="IN107">
        <v>0.2733293791174444</v>
      </c>
      <c r="IO107">
        <v>0.0008355358253796512</v>
      </c>
      <c r="IP107">
        <v>-4.886686190924696E-07</v>
      </c>
      <c r="IQ107">
        <v>2.414133949906871E-11</v>
      </c>
      <c r="IR107">
        <v>-0.06279029043895908</v>
      </c>
      <c r="IS107">
        <v>-0.001004982055389802</v>
      </c>
      <c r="IT107">
        <v>0.0007271071577586355</v>
      </c>
      <c r="IU107">
        <v>-1.113211564567604E-05</v>
      </c>
      <c r="IV107">
        <v>10</v>
      </c>
      <c r="IW107">
        <v>2306</v>
      </c>
      <c r="IX107">
        <v>1</v>
      </c>
      <c r="IY107">
        <v>28</v>
      </c>
      <c r="IZ107">
        <v>186107.7</v>
      </c>
      <c r="JA107">
        <v>186107.8</v>
      </c>
      <c r="JB107">
        <v>1.04004</v>
      </c>
      <c r="JC107">
        <v>2.27417</v>
      </c>
      <c r="JD107">
        <v>1.39771</v>
      </c>
      <c r="JE107">
        <v>2.34131</v>
      </c>
      <c r="JF107">
        <v>1.49536</v>
      </c>
      <c r="JG107">
        <v>2.62573</v>
      </c>
      <c r="JH107">
        <v>35.801</v>
      </c>
      <c r="JI107">
        <v>24.1488</v>
      </c>
      <c r="JJ107">
        <v>18</v>
      </c>
      <c r="JK107">
        <v>490.1</v>
      </c>
      <c r="JL107">
        <v>453.428</v>
      </c>
      <c r="JM107">
        <v>31.492</v>
      </c>
      <c r="JN107">
        <v>28.9617</v>
      </c>
      <c r="JO107">
        <v>30.0004</v>
      </c>
      <c r="JP107">
        <v>28.8037</v>
      </c>
      <c r="JQ107">
        <v>28.7303</v>
      </c>
      <c r="JR107">
        <v>20.8254</v>
      </c>
      <c r="JS107">
        <v>23.7237</v>
      </c>
      <c r="JT107">
        <v>95.0992</v>
      </c>
      <c r="JU107">
        <v>31.5945</v>
      </c>
      <c r="JV107">
        <v>420</v>
      </c>
      <c r="JW107">
        <v>24.4087</v>
      </c>
      <c r="JX107">
        <v>101.073</v>
      </c>
      <c r="JY107">
        <v>100.544</v>
      </c>
    </row>
    <row r="108" spans="1:285">
      <c r="A108">
        <v>92</v>
      </c>
      <c r="B108">
        <v>1758413891.5</v>
      </c>
      <c r="C108">
        <v>1016.400000095367</v>
      </c>
      <c r="D108" t="s">
        <v>614</v>
      </c>
      <c r="E108" t="s">
        <v>615</v>
      </c>
      <c r="F108">
        <v>5</v>
      </c>
      <c r="G108" t="s">
        <v>612</v>
      </c>
      <c r="H108" t="s">
        <v>420</v>
      </c>
      <c r="I108" t="s">
        <v>421</v>
      </c>
      <c r="J108">
        <v>1758413883.551724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5.79</v>
      </c>
      <c r="DB108">
        <v>0.5</v>
      </c>
      <c r="DC108" t="s">
        <v>423</v>
      </c>
      <c r="DD108">
        <v>2</v>
      </c>
      <c r="DE108">
        <v>1758413883.551724</v>
      </c>
      <c r="DF108">
        <v>420.6848965517241</v>
      </c>
      <c r="DG108">
        <v>419.9732413793104</v>
      </c>
      <c r="DH108">
        <v>24.32595172413793</v>
      </c>
      <c r="DI108">
        <v>24.33051724137931</v>
      </c>
      <c r="DJ108">
        <v>420.1449655172414</v>
      </c>
      <c r="DK108">
        <v>24.14579655172414</v>
      </c>
      <c r="DL108">
        <v>499.9974482758621</v>
      </c>
      <c r="DM108">
        <v>90.26589310344828</v>
      </c>
      <c r="DN108">
        <v>0.0549694551724138</v>
      </c>
      <c r="DO108">
        <v>30.58905517241379</v>
      </c>
      <c r="DP108">
        <v>30.00119310344827</v>
      </c>
      <c r="DQ108">
        <v>999.9000000000002</v>
      </c>
      <c r="DR108">
        <v>0</v>
      </c>
      <c r="DS108">
        <v>0</v>
      </c>
      <c r="DT108">
        <v>10001.35344827586</v>
      </c>
      <c r="DU108">
        <v>0</v>
      </c>
      <c r="DV108">
        <v>0.6744899999999998</v>
      </c>
      <c r="DW108">
        <v>0.7116994827586206</v>
      </c>
      <c r="DX108">
        <v>431.1734827586207</v>
      </c>
      <c r="DY108">
        <v>430.4461034482759</v>
      </c>
      <c r="DZ108">
        <v>-0.004562503517241379</v>
      </c>
      <c r="EA108">
        <v>419.9732413793104</v>
      </c>
      <c r="EB108">
        <v>24.33051724137931</v>
      </c>
      <c r="EC108">
        <v>2.195804827586207</v>
      </c>
      <c r="ED108">
        <v>2.196215172413793</v>
      </c>
      <c r="EE108">
        <v>18.93170689655173</v>
      </c>
      <c r="EF108">
        <v>18.93472068965517</v>
      </c>
      <c r="EG108">
        <v>0.00500097</v>
      </c>
      <c r="EH108">
        <v>0</v>
      </c>
      <c r="EI108">
        <v>0</v>
      </c>
      <c r="EJ108">
        <v>0</v>
      </c>
      <c r="EK108">
        <v>735.8620689655173</v>
      </c>
      <c r="EL108">
        <v>0.00500097</v>
      </c>
      <c r="EM108">
        <v>-9.327586206896555</v>
      </c>
      <c r="EN108">
        <v>-1.53103448275862</v>
      </c>
      <c r="EO108">
        <v>34.93068965517242</v>
      </c>
      <c r="EP108">
        <v>38.91579310344827</v>
      </c>
      <c r="EQ108">
        <v>36.80155172413793</v>
      </c>
      <c r="ER108">
        <v>38.84675862068964</v>
      </c>
      <c r="ES108">
        <v>37.24758620689654</v>
      </c>
      <c r="ET108">
        <v>0</v>
      </c>
      <c r="EU108">
        <v>0</v>
      </c>
      <c r="EV108">
        <v>0</v>
      </c>
      <c r="EW108">
        <v>1758413891.6</v>
      </c>
      <c r="EX108">
        <v>0</v>
      </c>
      <c r="EY108">
        <v>735.25</v>
      </c>
      <c r="EZ108">
        <v>-21.49401707391075</v>
      </c>
      <c r="FA108">
        <v>26.70769212101209</v>
      </c>
      <c r="FB108">
        <v>-8.176923076923076</v>
      </c>
      <c r="FC108">
        <v>15</v>
      </c>
      <c r="FD108">
        <v>0</v>
      </c>
      <c r="FE108" t="s">
        <v>424</v>
      </c>
      <c r="FF108">
        <v>1747247426.5</v>
      </c>
      <c r="FG108">
        <v>1747247420.5</v>
      </c>
      <c r="FH108">
        <v>0</v>
      </c>
      <c r="FI108">
        <v>1.027</v>
      </c>
      <c r="FJ108">
        <v>0.031</v>
      </c>
      <c r="FK108">
        <v>0.02</v>
      </c>
      <c r="FL108">
        <v>0.05</v>
      </c>
      <c r="FM108">
        <v>420</v>
      </c>
      <c r="FN108">
        <v>16</v>
      </c>
      <c r="FO108">
        <v>0.01</v>
      </c>
      <c r="FP108">
        <v>0.1</v>
      </c>
      <c r="FQ108">
        <v>0.7280678500000001</v>
      </c>
      <c r="FR108">
        <v>-0.3035893058161349</v>
      </c>
      <c r="FS108">
        <v>0.04363356286022836</v>
      </c>
      <c r="FT108">
        <v>0</v>
      </c>
      <c r="FU108">
        <v>734.8323529411764</v>
      </c>
      <c r="FV108">
        <v>3.692895341692143</v>
      </c>
      <c r="FW108">
        <v>6.2772568282011</v>
      </c>
      <c r="FX108">
        <v>-1</v>
      </c>
      <c r="FY108">
        <v>0.0051829872</v>
      </c>
      <c r="FZ108">
        <v>-0.0565669226566604</v>
      </c>
      <c r="GA108">
        <v>0.02404671507810432</v>
      </c>
      <c r="GB108">
        <v>1</v>
      </c>
      <c r="GC108">
        <v>1</v>
      </c>
      <c r="GD108">
        <v>2</v>
      </c>
      <c r="GE108" t="s">
        <v>433</v>
      </c>
      <c r="GF108">
        <v>3.13663</v>
      </c>
      <c r="GG108">
        <v>2.71546</v>
      </c>
      <c r="GH108">
        <v>0.0937624</v>
      </c>
      <c r="GI108">
        <v>0.09284489999999999</v>
      </c>
      <c r="GJ108">
        <v>0.107169</v>
      </c>
      <c r="GK108">
        <v>0.105942</v>
      </c>
      <c r="GL108">
        <v>28824.4</v>
      </c>
      <c r="GM108">
        <v>28888</v>
      </c>
      <c r="GN108">
        <v>29569.3</v>
      </c>
      <c r="GO108">
        <v>29429.8</v>
      </c>
      <c r="GP108">
        <v>34887.4</v>
      </c>
      <c r="GQ108">
        <v>34847.6</v>
      </c>
      <c r="GR108">
        <v>41619.4</v>
      </c>
      <c r="GS108">
        <v>41812.8</v>
      </c>
      <c r="GT108">
        <v>1.92122</v>
      </c>
      <c r="GU108">
        <v>1.87875</v>
      </c>
      <c r="GV108">
        <v>0.0754818</v>
      </c>
      <c r="GW108">
        <v>0</v>
      </c>
      <c r="GX108">
        <v>28.7556</v>
      </c>
      <c r="GY108">
        <v>999.9</v>
      </c>
      <c r="GZ108">
        <v>59.9</v>
      </c>
      <c r="HA108">
        <v>30.5</v>
      </c>
      <c r="HB108">
        <v>29.095</v>
      </c>
      <c r="HC108">
        <v>62.0044</v>
      </c>
      <c r="HD108">
        <v>27.9567</v>
      </c>
      <c r="HE108">
        <v>1</v>
      </c>
      <c r="HF108">
        <v>0.107736</v>
      </c>
      <c r="HG108">
        <v>-1.9332</v>
      </c>
      <c r="HH108">
        <v>20.3496</v>
      </c>
      <c r="HI108">
        <v>5.22747</v>
      </c>
      <c r="HJ108">
        <v>12.0159</v>
      </c>
      <c r="HK108">
        <v>4.99125</v>
      </c>
      <c r="HL108">
        <v>3.289</v>
      </c>
      <c r="HM108">
        <v>9999</v>
      </c>
      <c r="HN108">
        <v>9999</v>
      </c>
      <c r="HO108">
        <v>9999</v>
      </c>
      <c r="HP108">
        <v>999.9</v>
      </c>
      <c r="HQ108">
        <v>1.86752</v>
      </c>
      <c r="HR108">
        <v>1.86662</v>
      </c>
      <c r="HS108">
        <v>1.866</v>
      </c>
      <c r="HT108">
        <v>1.86596</v>
      </c>
      <c r="HU108">
        <v>1.86782</v>
      </c>
      <c r="HV108">
        <v>1.87025</v>
      </c>
      <c r="HW108">
        <v>1.8689</v>
      </c>
      <c r="HX108">
        <v>1.87039</v>
      </c>
      <c r="HY108">
        <v>0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0.539</v>
      </c>
      <c r="IM108">
        <v>0.1813</v>
      </c>
      <c r="IN108">
        <v>0.2733293791174444</v>
      </c>
      <c r="IO108">
        <v>0.0008355358253796512</v>
      </c>
      <c r="IP108">
        <v>-4.886686190924696E-07</v>
      </c>
      <c r="IQ108">
        <v>2.414133949906871E-11</v>
      </c>
      <c r="IR108">
        <v>-0.06279029043895908</v>
      </c>
      <c r="IS108">
        <v>-0.001004982055389802</v>
      </c>
      <c r="IT108">
        <v>0.0007271071577586355</v>
      </c>
      <c r="IU108">
        <v>-1.113211564567604E-05</v>
      </c>
      <c r="IV108">
        <v>10</v>
      </c>
      <c r="IW108">
        <v>2306</v>
      </c>
      <c r="IX108">
        <v>1</v>
      </c>
      <c r="IY108">
        <v>28</v>
      </c>
      <c r="IZ108">
        <v>186107.8</v>
      </c>
      <c r="JA108">
        <v>186107.9</v>
      </c>
      <c r="JB108">
        <v>1.04004</v>
      </c>
      <c r="JC108">
        <v>2.27417</v>
      </c>
      <c r="JD108">
        <v>1.39648</v>
      </c>
      <c r="JE108">
        <v>2.34253</v>
      </c>
      <c r="JF108">
        <v>1.49536</v>
      </c>
      <c r="JG108">
        <v>2.58667</v>
      </c>
      <c r="JH108">
        <v>35.801</v>
      </c>
      <c r="JI108">
        <v>24.1488</v>
      </c>
      <c r="JJ108">
        <v>18</v>
      </c>
      <c r="JK108">
        <v>490.227</v>
      </c>
      <c r="JL108">
        <v>453.319</v>
      </c>
      <c r="JM108">
        <v>31.5305</v>
      </c>
      <c r="JN108">
        <v>28.9617</v>
      </c>
      <c r="JO108">
        <v>30.0006</v>
      </c>
      <c r="JP108">
        <v>28.8037</v>
      </c>
      <c r="JQ108">
        <v>28.7303</v>
      </c>
      <c r="JR108">
        <v>20.8264</v>
      </c>
      <c r="JS108">
        <v>23.7237</v>
      </c>
      <c r="JT108">
        <v>95.0992</v>
      </c>
      <c r="JU108">
        <v>31.5945</v>
      </c>
      <c r="JV108">
        <v>420</v>
      </c>
      <c r="JW108">
        <v>24.3943</v>
      </c>
      <c r="JX108">
        <v>101.073</v>
      </c>
      <c r="JY108">
        <v>100.544</v>
      </c>
    </row>
    <row r="109" spans="1:285">
      <c r="A109">
        <v>93</v>
      </c>
      <c r="B109">
        <v>1758413893.5</v>
      </c>
      <c r="C109">
        <v>1018.400000095367</v>
      </c>
      <c r="D109" t="s">
        <v>616</v>
      </c>
      <c r="E109" t="s">
        <v>617</v>
      </c>
      <c r="F109">
        <v>5</v>
      </c>
      <c r="G109" t="s">
        <v>612</v>
      </c>
      <c r="H109" t="s">
        <v>420</v>
      </c>
      <c r="I109" t="s">
        <v>421</v>
      </c>
      <c r="J109">
        <v>1758413885.410714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5.79</v>
      </c>
      <c r="DB109">
        <v>0.5</v>
      </c>
      <c r="DC109" t="s">
        <v>423</v>
      </c>
      <c r="DD109">
        <v>2</v>
      </c>
      <c r="DE109">
        <v>1758413885.410714</v>
      </c>
      <c r="DF109">
        <v>420.6860357142857</v>
      </c>
      <c r="DG109">
        <v>419.9768571428571</v>
      </c>
      <c r="DH109">
        <v>24.34683571428571</v>
      </c>
      <c r="DI109">
        <v>24.34968214285714</v>
      </c>
      <c r="DJ109">
        <v>420.1461071428572</v>
      </c>
      <c r="DK109">
        <v>24.16637857142857</v>
      </c>
      <c r="DL109">
        <v>499.997</v>
      </c>
      <c r="DM109">
        <v>90.26601785714286</v>
      </c>
      <c r="DN109">
        <v>0.05506026785714286</v>
      </c>
      <c r="DO109">
        <v>30.58813571428572</v>
      </c>
      <c r="DP109">
        <v>29.99593928571428</v>
      </c>
      <c r="DQ109">
        <v>999.9000000000002</v>
      </c>
      <c r="DR109">
        <v>0</v>
      </c>
      <c r="DS109">
        <v>0</v>
      </c>
      <c r="DT109">
        <v>10002.1625</v>
      </c>
      <c r="DU109">
        <v>0</v>
      </c>
      <c r="DV109">
        <v>0.6744899999999998</v>
      </c>
      <c r="DW109">
        <v>0.7092427857142857</v>
      </c>
      <c r="DX109">
        <v>431.1838928571428</v>
      </c>
      <c r="DY109">
        <v>430.4582857142858</v>
      </c>
      <c r="DZ109">
        <v>-0.002839627928571428</v>
      </c>
      <c r="EA109">
        <v>419.9768571428571</v>
      </c>
      <c r="EB109">
        <v>24.34968214285714</v>
      </c>
      <c r="EC109">
        <v>2.197693214285714</v>
      </c>
      <c r="ED109">
        <v>2.197948214285714</v>
      </c>
      <c r="EE109">
        <v>18.94548214285714</v>
      </c>
      <c r="EF109">
        <v>18.94735</v>
      </c>
      <c r="EG109">
        <v>0.00500097</v>
      </c>
      <c r="EH109">
        <v>0</v>
      </c>
      <c r="EI109">
        <v>0</v>
      </c>
      <c r="EJ109">
        <v>0</v>
      </c>
      <c r="EK109">
        <v>735.7464285714285</v>
      </c>
      <c r="EL109">
        <v>0.00500097</v>
      </c>
      <c r="EM109">
        <v>-8.907142857142857</v>
      </c>
      <c r="EN109">
        <v>-1.5</v>
      </c>
      <c r="EO109">
        <v>34.94607142857143</v>
      </c>
      <c r="EP109">
        <v>38.96189285714286</v>
      </c>
      <c r="EQ109">
        <v>36.82792857142857</v>
      </c>
      <c r="ER109">
        <v>38.906</v>
      </c>
      <c r="ES109">
        <v>37.27875</v>
      </c>
      <c r="ET109">
        <v>0</v>
      </c>
      <c r="EU109">
        <v>0</v>
      </c>
      <c r="EV109">
        <v>0</v>
      </c>
      <c r="EW109">
        <v>1758413893.4</v>
      </c>
      <c r="EX109">
        <v>0</v>
      </c>
      <c r="EY109">
        <v>735.72</v>
      </c>
      <c r="EZ109">
        <v>-16.42307690344296</v>
      </c>
      <c r="FA109">
        <v>20.69230743037642</v>
      </c>
      <c r="FB109">
        <v>-8.34</v>
      </c>
      <c r="FC109">
        <v>15</v>
      </c>
      <c r="FD109">
        <v>0</v>
      </c>
      <c r="FE109" t="s">
        <v>424</v>
      </c>
      <c r="FF109">
        <v>1747247426.5</v>
      </c>
      <c r="FG109">
        <v>1747247420.5</v>
      </c>
      <c r="FH109">
        <v>0</v>
      </c>
      <c r="FI109">
        <v>1.027</v>
      </c>
      <c r="FJ109">
        <v>0.031</v>
      </c>
      <c r="FK109">
        <v>0.02</v>
      </c>
      <c r="FL109">
        <v>0.05</v>
      </c>
      <c r="FM109">
        <v>420</v>
      </c>
      <c r="FN109">
        <v>16</v>
      </c>
      <c r="FO109">
        <v>0.01</v>
      </c>
      <c r="FP109">
        <v>0.1</v>
      </c>
      <c r="FQ109">
        <v>0.7268908292682927</v>
      </c>
      <c r="FR109">
        <v>-0.1808769198606275</v>
      </c>
      <c r="FS109">
        <v>0.04218800016182063</v>
      </c>
      <c r="FT109">
        <v>0</v>
      </c>
      <c r="FU109">
        <v>734.335294117647</v>
      </c>
      <c r="FV109">
        <v>7.951107741483808</v>
      </c>
      <c r="FW109">
        <v>6.464285700630604</v>
      </c>
      <c r="FX109">
        <v>-1</v>
      </c>
      <c r="FY109">
        <v>-0.0008897488292682924</v>
      </c>
      <c r="FZ109">
        <v>0.01161311427177697</v>
      </c>
      <c r="GA109">
        <v>0.01831717244879913</v>
      </c>
      <c r="GB109">
        <v>1</v>
      </c>
      <c r="GC109">
        <v>1</v>
      </c>
      <c r="GD109">
        <v>2</v>
      </c>
      <c r="GE109" t="s">
        <v>433</v>
      </c>
      <c r="GF109">
        <v>3.13674</v>
      </c>
      <c r="GG109">
        <v>2.71533</v>
      </c>
      <c r="GH109">
        <v>0.0937627</v>
      </c>
      <c r="GI109">
        <v>0.09285060000000001</v>
      </c>
      <c r="GJ109">
        <v>0.107245</v>
      </c>
      <c r="GK109">
        <v>0.105991</v>
      </c>
      <c r="GL109">
        <v>28824.2</v>
      </c>
      <c r="GM109">
        <v>28887.7</v>
      </c>
      <c r="GN109">
        <v>29569.2</v>
      </c>
      <c r="GO109">
        <v>29429.6</v>
      </c>
      <c r="GP109">
        <v>34884.4</v>
      </c>
      <c r="GQ109">
        <v>34845.5</v>
      </c>
      <c r="GR109">
        <v>41619.4</v>
      </c>
      <c r="GS109">
        <v>41812.6</v>
      </c>
      <c r="GT109">
        <v>1.92103</v>
      </c>
      <c r="GU109">
        <v>1.8787</v>
      </c>
      <c r="GV109">
        <v>0.07526579999999999</v>
      </c>
      <c r="GW109">
        <v>0</v>
      </c>
      <c r="GX109">
        <v>28.7591</v>
      </c>
      <c r="GY109">
        <v>999.9</v>
      </c>
      <c r="GZ109">
        <v>59.9</v>
      </c>
      <c r="HA109">
        <v>30.5</v>
      </c>
      <c r="HB109">
        <v>29.0959</v>
      </c>
      <c r="HC109">
        <v>61.9844</v>
      </c>
      <c r="HD109">
        <v>27.8446</v>
      </c>
      <c r="HE109">
        <v>1</v>
      </c>
      <c r="HF109">
        <v>0.107871</v>
      </c>
      <c r="HG109">
        <v>-1.87153</v>
      </c>
      <c r="HH109">
        <v>20.3501</v>
      </c>
      <c r="HI109">
        <v>5.22717</v>
      </c>
      <c r="HJ109">
        <v>12.0158</v>
      </c>
      <c r="HK109">
        <v>4.99115</v>
      </c>
      <c r="HL109">
        <v>3.289</v>
      </c>
      <c r="HM109">
        <v>9999</v>
      </c>
      <c r="HN109">
        <v>9999</v>
      </c>
      <c r="HO109">
        <v>9999</v>
      </c>
      <c r="HP109">
        <v>999.9</v>
      </c>
      <c r="HQ109">
        <v>1.86752</v>
      </c>
      <c r="HR109">
        <v>1.86662</v>
      </c>
      <c r="HS109">
        <v>1.866</v>
      </c>
      <c r="HT109">
        <v>1.86597</v>
      </c>
      <c r="HU109">
        <v>1.86781</v>
      </c>
      <c r="HV109">
        <v>1.87024</v>
      </c>
      <c r="HW109">
        <v>1.8689</v>
      </c>
      <c r="HX109">
        <v>1.87039</v>
      </c>
      <c r="HY109">
        <v>0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0.54</v>
      </c>
      <c r="IM109">
        <v>0.1817</v>
      </c>
      <c r="IN109">
        <v>0.2733293791174444</v>
      </c>
      <c r="IO109">
        <v>0.0008355358253796512</v>
      </c>
      <c r="IP109">
        <v>-4.886686190924696E-07</v>
      </c>
      <c r="IQ109">
        <v>2.414133949906871E-11</v>
      </c>
      <c r="IR109">
        <v>-0.06279029043895908</v>
      </c>
      <c r="IS109">
        <v>-0.001004982055389802</v>
      </c>
      <c r="IT109">
        <v>0.0007271071577586355</v>
      </c>
      <c r="IU109">
        <v>-1.113211564567604E-05</v>
      </c>
      <c r="IV109">
        <v>10</v>
      </c>
      <c r="IW109">
        <v>2306</v>
      </c>
      <c r="IX109">
        <v>1</v>
      </c>
      <c r="IY109">
        <v>28</v>
      </c>
      <c r="IZ109">
        <v>186107.8</v>
      </c>
      <c r="JA109">
        <v>186107.9</v>
      </c>
      <c r="JB109">
        <v>1.04004</v>
      </c>
      <c r="JC109">
        <v>2.2583</v>
      </c>
      <c r="JD109">
        <v>1.39648</v>
      </c>
      <c r="JE109">
        <v>2.34253</v>
      </c>
      <c r="JF109">
        <v>1.49536</v>
      </c>
      <c r="JG109">
        <v>2.67578</v>
      </c>
      <c r="JH109">
        <v>35.8244</v>
      </c>
      <c r="JI109">
        <v>24.1575</v>
      </c>
      <c r="JJ109">
        <v>18</v>
      </c>
      <c r="JK109">
        <v>490.1</v>
      </c>
      <c r="JL109">
        <v>453.287</v>
      </c>
      <c r="JM109">
        <v>31.5659</v>
      </c>
      <c r="JN109">
        <v>28.9617</v>
      </c>
      <c r="JO109">
        <v>30.0005</v>
      </c>
      <c r="JP109">
        <v>28.8037</v>
      </c>
      <c r="JQ109">
        <v>28.7303</v>
      </c>
      <c r="JR109">
        <v>20.8245</v>
      </c>
      <c r="JS109">
        <v>23.7237</v>
      </c>
      <c r="JT109">
        <v>95.0992</v>
      </c>
      <c r="JU109">
        <v>31.603</v>
      </c>
      <c r="JV109">
        <v>420</v>
      </c>
      <c r="JW109">
        <v>24.3836</v>
      </c>
      <c r="JX109">
        <v>101.073</v>
      </c>
      <c r="JY109">
        <v>100.544</v>
      </c>
    </row>
    <row r="110" spans="1:285">
      <c r="A110">
        <v>94</v>
      </c>
      <c r="B110">
        <v>1758413895.5</v>
      </c>
      <c r="C110">
        <v>1020.400000095367</v>
      </c>
      <c r="D110" t="s">
        <v>618</v>
      </c>
      <c r="E110" t="s">
        <v>619</v>
      </c>
      <c r="F110">
        <v>5</v>
      </c>
      <c r="G110" t="s">
        <v>612</v>
      </c>
      <c r="H110" t="s">
        <v>420</v>
      </c>
      <c r="I110" t="s">
        <v>421</v>
      </c>
      <c r="J110">
        <v>1758413887.333333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5.79</v>
      </c>
      <c r="DB110">
        <v>0.5</v>
      </c>
      <c r="DC110" t="s">
        <v>423</v>
      </c>
      <c r="DD110">
        <v>2</v>
      </c>
      <c r="DE110">
        <v>1758413887.333333</v>
      </c>
      <c r="DF110">
        <v>420.6851851851851</v>
      </c>
      <c r="DG110">
        <v>419.9852592592593</v>
      </c>
      <c r="DH110">
        <v>24.36817037037037</v>
      </c>
      <c r="DI110">
        <v>24.36624074074075</v>
      </c>
      <c r="DJ110">
        <v>420.1452962962964</v>
      </c>
      <c r="DK110">
        <v>24.1874037037037</v>
      </c>
      <c r="DL110">
        <v>500.0003703703704</v>
      </c>
      <c r="DM110">
        <v>90.2662851851852</v>
      </c>
      <c r="DN110">
        <v>0.05509292592592593</v>
      </c>
      <c r="DO110">
        <v>30.5883037037037</v>
      </c>
      <c r="DP110">
        <v>29.99214444444444</v>
      </c>
      <c r="DQ110">
        <v>999.9000000000001</v>
      </c>
      <c r="DR110">
        <v>0</v>
      </c>
      <c r="DS110">
        <v>0</v>
      </c>
      <c r="DT110">
        <v>10002.84259259259</v>
      </c>
      <c r="DU110">
        <v>0</v>
      </c>
      <c r="DV110">
        <v>0.6744899999999999</v>
      </c>
      <c r="DW110">
        <v>0.6999942222222223</v>
      </c>
      <c r="DX110">
        <v>431.1924074074074</v>
      </c>
      <c r="DY110">
        <v>430.4742222222222</v>
      </c>
      <c r="DZ110">
        <v>0.00193370362962963</v>
      </c>
      <c r="EA110">
        <v>419.9852592592593</v>
      </c>
      <c r="EB110">
        <v>24.36624074074075</v>
      </c>
      <c r="EC110">
        <v>2.199624814814815</v>
      </c>
      <c r="ED110">
        <v>2.19945</v>
      </c>
      <c r="EE110">
        <v>18.95955925925926</v>
      </c>
      <c r="EF110">
        <v>18.95828518518519</v>
      </c>
      <c r="EG110">
        <v>0.00500097</v>
      </c>
      <c r="EH110">
        <v>0</v>
      </c>
      <c r="EI110">
        <v>0</v>
      </c>
      <c r="EJ110">
        <v>0</v>
      </c>
      <c r="EK110">
        <v>735.2925925925927</v>
      </c>
      <c r="EL110">
        <v>0.00500097</v>
      </c>
      <c r="EM110">
        <v>-8.703703703703702</v>
      </c>
      <c r="EN110">
        <v>-1.87037037037037</v>
      </c>
      <c r="EO110">
        <v>34.958</v>
      </c>
      <c r="EP110">
        <v>39.0137037037037</v>
      </c>
      <c r="EQ110">
        <v>36.8515925925926</v>
      </c>
      <c r="ER110">
        <v>38.9627037037037</v>
      </c>
      <c r="ES110">
        <v>37.30762962962963</v>
      </c>
      <c r="ET110">
        <v>0</v>
      </c>
      <c r="EU110">
        <v>0</v>
      </c>
      <c r="EV110">
        <v>0</v>
      </c>
      <c r="EW110">
        <v>1758413895.2</v>
      </c>
      <c r="EX110">
        <v>0</v>
      </c>
      <c r="EY110">
        <v>735.7692307692306</v>
      </c>
      <c r="EZ110">
        <v>-24.10256420741257</v>
      </c>
      <c r="FA110">
        <v>36.22222202177805</v>
      </c>
      <c r="FB110">
        <v>-8.457692307692309</v>
      </c>
      <c r="FC110">
        <v>15</v>
      </c>
      <c r="FD110">
        <v>0</v>
      </c>
      <c r="FE110" t="s">
        <v>424</v>
      </c>
      <c r="FF110">
        <v>1747247426.5</v>
      </c>
      <c r="FG110">
        <v>1747247420.5</v>
      </c>
      <c r="FH110">
        <v>0</v>
      </c>
      <c r="FI110">
        <v>1.027</v>
      </c>
      <c r="FJ110">
        <v>0.031</v>
      </c>
      <c r="FK110">
        <v>0.02</v>
      </c>
      <c r="FL110">
        <v>0.05</v>
      </c>
      <c r="FM110">
        <v>420</v>
      </c>
      <c r="FN110">
        <v>16</v>
      </c>
      <c r="FO110">
        <v>0.01</v>
      </c>
      <c r="FP110">
        <v>0.1</v>
      </c>
      <c r="FQ110">
        <v>0.7183533750000001</v>
      </c>
      <c r="FR110">
        <v>-0.08842317073170886</v>
      </c>
      <c r="FS110">
        <v>0.03677839867210609</v>
      </c>
      <c r="FT110">
        <v>1</v>
      </c>
      <c r="FU110">
        <v>735.3088235294117</v>
      </c>
      <c r="FV110">
        <v>-1.538579043779123</v>
      </c>
      <c r="FW110">
        <v>6.040421082276567</v>
      </c>
      <c r="FX110">
        <v>-1</v>
      </c>
      <c r="FY110">
        <v>-0.003545804299999999</v>
      </c>
      <c r="FZ110">
        <v>0.07553683154971857</v>
      </c>
      <c r="GA110">
        <v>0.01568645461906084</v>
      </c>
      <c r="GB110">
        <v>1</v>
      </c>
      <c r="GC110">
        <v>2</v>
      </c>
      <c r="GD110">
        <v>2</v>
      </c>
      <c r="GE110" t="s">
        <v>425</v>
      </c>
      <c r="GF110">
        <v>3.13662</v>
      </c>
      <c r="GG110">
        <v>2.71543</v>
      </c>
      <c r="GH110">
        <v>0.093767</v>
      </c>
      <c r="GI110">
        <v>0.092859</v>
      </c>
      <c r="GJ110">
        <v>0.107313</v>
      </c>
      <c r="GK110">
        <v>0.106012</v>
      </c>
      <c r="GL110">
        <v>28824.2</v>
      </c>
      <c r="GM110">
        <v>28887.3</v>
      </c>
      <c r="GN110">
        <v>29569.3</v>
      </c>
      <c r="GO110">
        <v>29429.5</v>
      </c>
      <c r="GP110">
        <v>34881.9</v>
      </c>
      <c r="GQ110">
        <v>34844.5</v>
      </c>
      <c r="GR110">
        <v>41619.6</v>
      </c>
      <c r="GS110">
        <v>41812.4</v>
      </c>
      <c r="GT110">
        <v>1.92087</v>
      </c>
      <c r="GU110">
        <v>1.87873</v>
      </c>
      <c r="GV110">
        <v>0.0751093</v>
      </c>
      <c r="GW110">
        <v>0</v>
      </c>
      <c r="GX110">
        <v>28.7624</v>
      </c>
      <c r="GY110">
        <v>999.9</v>
      </c>
      <c r="GZ110">
        <v>59.9</v>
      </c>
      <c r="HA110">
        <v>30.5</v>
      </c>
      <c r="HB110">
        <v>29.0932</v>
      </c>
      <c r="HC110">
        <v>62.0844</v>
      </c>
      <c r="HD110">
        <v>28.0529</v>
      </c>
      <c r="HE110">
        <v>1</v>
      </c>
      <c r="HF110">
        <v>0.107785</v>
      </c>
      <c r="HG110">
        <v>-1.83889</v>
      </c>
      <c r="HH110">
        <v>20.3504</v>
      </c>
      <c r="HI110">
        <v>5.22687</v>
      </c>
      <c r="HJ110">
        <v>12.0158</v>
      </c>
      <c r="HK110">
        <v>4.991</v>
      </c>
      <c r="HL110">
        <v>3.289</v>
      </c>
      <c r="HM110">
        <v>9999</v>
      </c>
      <c r="HN110">
        <v>9999</v>
      </c>
      <c r="HO110">
        <v>9999</v>
      </c>
      <c r="HP110">
        <v>999.9</v>
      </c>
      <c r="HQ110">
        <v>1.86752</v>
      </c>
      <c r="HR110">
        <v>1.86662</v>
      </c>
      <c r="HS110">
        <v>1.866</v>
      </c>
      <c r="HT110">
        <v>1.86597</v>
      </c>
      <c r="HU110">
        <v>1.86781</v>
      </c>
      <c r="HV110">
        <v>1.87025</v>
      </c>
      <c r="HW110">
        <v>1.8689</v>
      </c>
      <c r="HX110">
        <v>1.87039</v>
      </c>
      <c r="HY110">
        <v>0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0.539</v>
      </c>
      <c r="IM110">
        <v>0.1819</v>
      </c>
      <c r="IN110">
        <v>0.2733293791174444</v>
      </c>
      <c r="IO110">
        <v>0.0008355358253796512</v>
      </c>
      <c r="IP110">
        <v>-4.886686190924696E-07</v>
      </c>
      <c r="IQ110">
        <v>2.414133949906871E-11</v>
      </c>
      <c r="IR110">
        <v>-0.06279029043895908</v>
      </c>
      <c r="IS110">
        <v>-0.001004982055389802</v>
      </c>
      <c r="IT110">
        <v>0.0007271071577586355</v>
      </c>
      <c r="IU110">
        <v>-1.113211564567604E-05</v>
      </c>
      <c r="IV110">
        <v>10</v>
      </c>
      <c r="IW110">
        <v>2306</v>
      </c>
      <c r="IX110">
        <v>1</v>
      </c>
      <c r="IY110">
        <v>28</v>
      </c>
      <c r="IZ110">
        <v>186107.8</v>
      </c>
      <c r="JA110">
        <v>186107.9</v>
      </c>
      <c r="JB110">
        <v>1.04004</v>
      </c>
      <c r="JC110">
        <v>2.27295</v>
      </c>
      <c r="JD110">
        <v>1.39771</v>
      </c>
      <c r="JE110">
        <v>2.34375</v>
      </c>
      <c r="JF110">
        <v>1.49536</v>
      </c>
      <c r="JG110">
        <v>2.60376</v>
      </c>
      <c r="JH110">
        <v>35.8244</v>
      </c>
      <c r="JI110">
        <v>24.1488</v>
      </c>
      <c r="JJ110">
        <v>18</v>
      </c>
      <c r="JK110">
        <v>490.005</v>
      </c>
      <c r="JL110">
        <v>453.303</v>
      </c>
      <c r="JM110">
        <v>31.5866</v>
      </c>
      <c r="JN110">
        <v>28.9617</v>
      </c>
      <c r="JO110">
        <v>30.0003</v>
      </c>
      <c r="JP110">
        <v>28.8037</v>
      </c>
      <c r="JQ110">
        <v>28.7303</v>
      </c>
      <c r="JR110">
        <v>20.8246</v>
      </c>
      <c r="JS110">
        <v>23.7237</v>
      </c>
      <c r="JT110">
        <v>95.0992</v>
      </c>
      <c r="JU110">
        <v>31.603</v>
      </c>
      <c r="JV110">
        <v>420</v>
      </c>
      <c r="JW110">
        <v>24.3812</v>
      </c>
      <c r="JX110">
        <v>101.073</v>
      </c>
      <c r="JY110">
        <v>100.543</v>
      </c>
    </row>
    <row r="111" spans="1:285">
      <c r="A111">
        <v>95</v>
      </c>
      <c r="B111">
        <v>1758413897.5</v>
      </c>
      <c r="C111">
        <v>1022.400000095367</v>
      </c>
      <c r="D111" t="s">
        <v>620</v>
      </c>
      <c r="E111" t="s">
        <v>621</v>
      </c>
      <c r="F111">
        <v>5</v>
      </c>
      <c r="G111" t="s">
        <v>612</v>
      </c>
      <c r="H111" t="s">
        <v>420</v>
      </c>
      <c r="I111" t="s">
        <v>421</v>
      </c>
      <c r="J111">
        <v>1758413889.326923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5.79</v>
      </c>
      <c r="DB111">
        <v>0.5</v>
      </c>
      <c r="DC111" t="s">
        <v>423</v>
      </c>
      <c r="DD111">
        <v>2</v>
      </c>
      <c r="DE111">
        <v>1758413889.326923</v>
      </c>
      <c r="DF111">
        <v>420.6958461538461</v>
      </c>
      <c r="DG111">
        <v>419.9961923076923</v>
      </c>
      <c r="DH111">
        <v>24.3889576923077</v>
      </c>
      <c r="DI111">
        <v>24.38129615384616</v>
      </c>
      <c r="DJ111">
        <v>420.1559230769231</v>
      </c>
      <c r="DK111">
        <v>24.20789615384615</v>
      </c>
      <c r="DL111">
        <v>500.0013846153846</v>
      </c>
      <c r="DM111">
        <v>90.2664423076923</v>
      </c>
      <c r="DN111">
        <v>0.05513411153846155</v>
      </c>
      <c r="DO111">
        <v>30.58931923076923</v>
      </c>
      <c r="DP111">
        <v>29.99012307692308</v>
      </c>
      <c r="DQ111">
        <v>999.9000000000001</v>
      </c>
      <c r="DR111">
        <v>0</v>
      </c>
      <c r="DS111">
        <v>0</v>
      </c>
      <c r="DT111">
        <v>10002.30730769231</v>
      </c>
      <c r="DU111">
        <v>0</v>
      </c>
      <c r="DV111">
        <v>0.6744899999999999</v>
      </c>
      <c r="DW111">
        <v>0.6997012307692307</v>
      </c>
      <c r="DX111">
        <v>431.2125</v>
      </c>
      <c r="DY111">
        <v>430.4920384615384</v>
      </c>
      <c r="DZ111">
        <v>0.007664465307692307</v>
      </c>
      <c r="EA111">
        <v>419.9961923076923</v>
      </c>
      <c r="EB111">
        <v>24.38129615384616</v>
      </c>
      <c r="EC111">
        <v>2.201505</v>
      </c>
      <c r="ED111">
        <v>2.200812692307692</v>
      </c>
      <c r="EE111">
        <v>18.97325384615385</v>
      </c>
      <c r="EF111">
        <v>18.96820384615384</v>
      </c>
      <c r="EG111">
        <v>0.00500097</v>
      </c>
      <c r="EH111">
        <v>0</v>
      </c>
      <c r="EI111">
        <v>0</v>
      </c>
      <c r="EJ111">
        <v>0</v>
      </c>
      <c r="EK111">
        <v>734.1423076923079</v>
      </c>
      <c r="EL111">
        <v>0.00500097</v>
      </c>
      <c r="EM111">
        <v>-7.992307692307691</v>
      </c>
      <c r="EN111">
        <v>-2.111538461538462</v>
      </c>
      <c r="EO111">
        <v>34.97084615384615</v>
      </c>
      <c r="EP111">
        <v>39.06230769230769</v>
      </c>
      <c r="EQ111">
        <v>36.87707692307692</v>
      </c>
      <c r="ER111">
        <v>39.02380769230769</v>
      </c>
      <c r="ES111">
        <v>37.33626923076923</v>
      </c>
      <c r="ET111">
        <v>0</v>
      </c>
      <c r="EU111">
        <v>0</v>
      </c>
      <c r="EV111">
        <v>0</v>
      </c>
      <c r="EW111">
        <v>1758413897.6</v>
      </c>
      <c r="EX111">
        <v>0</v>
      </c>
      <c r="EY111">
        <v>734.7692307692307</v>
      </c>
      <c r="EZ111">
        <v>-10.4957266612567</v>
      </c>
      <c r="FA111">
        <v>-0.09230765318253206</v>
      </c>
      <c r="FB111">
        <v>-8.149999999999999</v>
      </c>
      <c r="FC111">
        <v>15</v>
      </c>
      <c r="FD111">
        <v>0</v>
      </c>
      <c r="FE111" t="s">
        <v>424</v>
      </c>
      <c r="FF111">
        <v>1747247426.5</v>
      </c>
      <c r="FG111">
        <v>1747247420.5</v>
      </c>
      <c r="FH111">
        <v>0</v>
      </c>
      <c r="FI111">
        <v>1.027</v>
      </c>
      <c r="FJ111">
        <v>0.031</v>
      </c>
      <c r="FK111">
        <v>0.02</v>
      </c>
      <c r="FL111">
        <v>0.05</v>
      </c>
      <c r="FM111">
        <v>420</v>
      </c>
      <c r="FN111">
        <v>16</v>
      </c>
      <c r="FO111">
        <v>0.01</v>
      </c>
      <c r="FP111">
        <v>0.1</v>
      </c>
      <c r="FQ111">
        <v>0.7118077073170732</v>
      </c>
      <c r="FR111">
        <v>-0.03416393728222968</v>
      </c>
      <c r="FS111">
        <v>0.033950331672825</v>
      </c>
      <c r="FT111">
        <v>1</v>
      </c>
      <c r="FU111">
        <v>735.3147058823531</v>
      </c>
      <c r="FV111">
        <v>-15.82429333629049</v>
      </c>
      <c r="FW111">
        <v>6.130211221432528</v>
      </c>
      <c r="FX111">
        <v>-1</v>
      </c>
      <c r="FY111">
        <v>-0.001188041024390244</v>
      </c>
      <c r="FZ111">
        <v>0.1145206773240418</v>
      </c>
      <c r="GA111">
        <v>0.01687152376838056</v>
      </c>
      <c r="GB111">
        <v>0</v>
      </c>
      <c r="GC111">
        <v>1</v>
      </c>
      <c r="GD111">
        <v>2</v>
      </c>
      <c r="GE111" t="s">
        <v>433</v>
      </c>
      <c r="GF111">
        <v>3.13662</v>
      </c>
      <c r="GG111">
        <v>2.71555</v>
      </c>
      <c r="GH111">
        <v>0.0937674</v>
      </c>
      <c r="GI111">
        <v>0.0928615</v>
      </c>
      <c r="GJ111">
        <v>0.107364</v>
      </c>
      <c r="GK111">
        <v>0.106021</v>
      </c>
      <c r="GL111">
        <v>28824</v>
      </c>
      <c r="GM111">
        <v>28887.4</v>
      </c>
      <c r="GN111">
        <v>29569.1</v>
      </c>
      <c r="GO111">
        <v>29429.6</v>
      </c>
      <c r="GP111">
        <v>34879.6</v>
      </c>
      <c r="GQ111">
        <v>34844.1</v>
      </c>
      <c r="GR111">
        <v>41619.3</v>
      </c>
      <c r="GS111">
        <v>41812.4</v>
      </c>
      <c r="GT111">
        <v>1.92103</v>
      </c>
      <c r="GU111">
        <v>1.87862</v>
      </c>
      <c r="GV111">
        <v>0.07502730000000001</v>
      </c>
      <c r="GW111">
        <v>0</v>
      </c>
      <c r="GX111">
        <v>28.7655</v>
      </c>
      <c r="GY111">
        <v>999.9</v>
      </c>
      <c r="GZ111">
        <v>59.9</v>
      </c>
      <c r="HA111">
        <v>30.5</v>
      </c>
      <c r="HB111">
        <v>29.0941</v>
      </c>
      <c r="HC111">
        <v>62.0944</v>
      </c>
      <c r="HD111">
        <v>27.8886</v>
      </c>
      <c r="HE111">
        <v>1</v>
      </c>
      <c r="HF111">
        <v>0.107691</v>
      </c>
      <c r="HG111">
        <v>-1.80501</v>
      </c>
      <c r="HH111">
        <v>20.3509</v>
      </c>
      <c r="HI111">
        <v>5.22717</v>
      </c>
      <c r="HJ111">
        <v>12.0159</v>
      </c>
      <c r="HK111">
        <v>4.99115</v>
      </c>
      <c r="HL111">
        <v>3.289</v>
      </c>
      <c r="HM111">
        <v>9999</v>
      </c>
      <c r="HN111">
        <v>9999</v>
      </c>
      <c r="HO111">
        <v>9999</v>
      </c>
      <c r="HP111">
        <v>999.9</v>
      </c>
      <c r="HQ111">
        <v>1.86752</v>
      </c>
      <c r="HR111">
        <v>1.86661</v>
      </c>
      <c r="HS111">
        <v>1.866</v>
      </c>
      <c r="HT111">
        <v>1.86596</v>
      </c>
      <c r="HU111">
        <v>1.86781</v>
      </c>
      <c r="HV111">
        <v>1.87026</v>
      </c>
      <c r="HW111">
        <v>1.8689</v>
      </c>
      <c r="HX111">
        <v>1.87039</v>
      </c>
      <c r="HY111">
        <v>0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0.54</v>
      </c>
      <c r="IM111">
        <v>0.1822</v>
      </c>
      <c r="IN111">
        <v>0.2733293791174444</v>
      </c>
      <c r="IO111">
        <v>0.0008355358253796512</v>
      </c>
      <c r="IP111">
        <v>-4.886686190924696E-07</v>
      </c>
      <c r="IQ111">
        <v>2.414133949906871E-11</v>
      </c>
      <c r="IR111">
        <v>-0.06279029043895908</v>
      </c>
      <c r="IS111">
        <v>-0.001004982055389802</v>
      </c>
      <c r="IT111">
        <v>0.0007271071577586355</v>
      </c>
      <c r="IU111">
        <v>-1.113211564567604E-05</v>
      </c>
      <c r="IV111">
        <v>10</v>
      </c>
      <c r="IW111">
        <v>2306</v>
      </c>
      <c r="IX111">
        <v>1</v>
      </c>
      <c r="IY111">
        <v>28</v>
      </c>
      <c r="IZ111">
        <v>186107.9</v>
      </c>
      <c r="JA111">
        <v>186108</v>
      </c>
      <c r="JB111">
        <v>1.04004</v>
      </c>
      <c r="JC111">
        <v>2.26196</v>
      </c>
      <c r="JD111">
        <v>1.39648</v>
      </c>
      <c r="JE111">
        <v>2.34375</v>
      </c>
      <c r="JF111">
        <v>1.49536</v>
      </c>
      <c r="JG111">
        <v>2.66235</v>
      </c>
      <c r="JH111">
        <v>35.8244</v>
      </c>
      <c r="JI111">
        <v>24.1575</v>
      </c>
      <c r="JJ111">
        <v>18</v>
      </c>
      <c r="JK111">
        <v>490.1</v>
      </c>
      <c r="JL111">
        <v>453.24</v>
      </c>
      <c r="JM111">
        <v>31.6002</v>
      </c>
      <c r="JN111">
        <v>28.9617</v>
      </c>
      <c r="JO111">
        <v>30.0002</v>
      </c>
      <c r="JP111">
        <v>28.8037</v>
      </c>
      <c r="JQ111">
        <v>28.7303</v>
      </c>
      <c r="JR111">
        <v>20.8239</v>
      </c>
      <c r="JS111">
        <v>23.7237</v>
      </c>
      <c r="JT111">
        <v>95.0992</v>
      </c>
      <c r="JU111">
        <v>31.6127</v>
      </c>
      <c r="JV111">
        <v>420</v>
      </c>
      <c r="JW111">
        <v>24.3812</v>
      </c>
      <c r="JX111">
        <v>101.072</v>
      </c>
      <c r="JY111">
        <v>100.543</v>
      </c>
    </row>
    <row r="112" spans="1:285">
      <c r="A112">
        <v>96</v>
      </c>
      <c r="B112">
        <v>1758413899.5</v>
      </c>
      <c r="C112">
        <v>1024.400000095367</v>
      </c>
      <c r="D112" t="s">
        <v>622</v>
      </c>
      <c r="E112" t="s">
        <v>623</v>
      </c>
      <c r="F112">
        <v>5</v>
      </c>
      <c r="G112" t="s">
        <v>612</v>
      </c>
      <c r="H112" t="s">
        <v>420</v>
      </c>
      <c r="I112" t="s">
        <v>421</v>
      </c>
      <c r="J112">
        <v>1758413891.4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5.79</v>
      </c>
      <c r="DB112">
        <v>0.5</v>
      </c>
      <c r="DC112" t="s">
        <v>423</v>
      </c>
      <c r="DD112">
        <v>2</v>
      </c>
      <c r="DE112">
        <v>1758413891.4</v>
      </c>
      <c r="DF112">
        <v>420.71056</v>
      </c>
      <c r="DG112">
        <v>420.0062399999999</v>
      </c>
      <c r="DH112">
        <v>24.40948</v>
      </c>
      <c r="DI112">
        <v>24.396484</v>
      </c>
      <c r="DJ112">
        <v>420.17064</v>
      </c>
      <c r="DK112">
        <v>24.228128</v>
      </c>
      <c r="DL112">
        <v>499.99848</v>
      </c>
      <c r="DM112">
        <v>90.26612399999998</v>
      </c>
      <c r="DN112">
        <v>0.055103744</v>
      </c>
      <c r="DO112">
        <v>30.591348</v>
      </c>
      <c r="DP112">
        <v>29.98918</v>
      </c>
      <c r="DQ112">
        <v>999.9</v>
      </c>
      <c r="DR112">
        <v>0</v>
      </c>
      <c r="DS112">
        <v>0</v>
      </c>
      <c r="DT112">
        <v>10003.6264</v>
      </c>
      <c r="DU112">
        <v>0</v>
      </c>
      <c r="DV112">
        <v>0.67449</v>
      </c>
      <c r="DW112">
        <v>0.7043762800000001</v>
      </c>
      <c r="DX112">
        <v>431.2366</v>
      </c>
      <c r="DY112">
        <v>430.50904</v>
      </c>
      <c r="DZ112">
        <v>0.0129966016</v>
      </c>
      <c r="EA112">
        <v>420.0062399999999</v>
      </c>
      <c r="EB112">
        <v>24.396484</v>
      </c>
      <c r="EC112">
        <v>2.2033492</v>
      </c>
      <c r="ED112">
        <v>2.2021764</v>
      </c>
      <c r="EE112">
        <v>18.986668</v>
      </c>
      <c r="EF112">
        <v>18.978128</v>
      </c>
      <c r="EG112">
        <v>0.00500097</v>
      </c>
      <c r="EH112">
        <v>0</v>
      </c>
      <c r="EI112">
        <v>0</v>
      </c>
      <c r="EJ112">
        <v>0</v>
      </c>
      <c r="EK112">
        <v>734.7440000000001</v>
      </c>
      <c r="EL112">
        <v>0.00500097</v>
      </c>
      <c r="EM112">
        <v>-5.468</v>
      </c>
      <c r="EN112">
        <v>-1.528</v>
      </c>
      <c r="EO112">
        <v>34.9872</v>
      </c>
      <c r="EP112">
        <v>39.11728</v>
      </c>
      <c r="EQ112">
        <v>36.90224</v>
      </c>
      <c r="ER112">
        <v>39.08476</v>
      </c>
      <c r="ES112">
        <v>37.36216</v>
      </c>
      <c r="ET112">
        <v>0</v>
      </c>
      <c r="EU112">
        <v>0</v>
      </c>
      <c r="EV112">
        <v>0</v>
      </c>
      <c r="EW112">
        <v>1758413899.4</v>
      </c>
      <c r="EX112">
        <v>0</v>
      </c>
      <c r="EY112">
        <v>734.324</v>
      </c>
      <c r="EZ112">
        <v>-1.446153913868056</v>
      </c>
      <c r="FA112">
        <v>-12.53846119141434</v>
      </c>
      <c r="FB112">
        <v>-5.9</v>
      </c>
      <c r="FC112">
        <v>15</v>
      </c>
      <c r="FD112">
        <v>0</v>
      </c>
      <c r="FE112" t="s">
        <v>424</v>
      </c>
      <c r="FF112">
        <v>1747247426.5</v>
      </c>
      <c r="FG112">
        <v>1747247420.5</v>
      </c>
      <c r="FH112">
        <v>0</v>
      </c>
      <c r="FI112">
        <v>1.027</v>
      </c>
      <c r="FJ112">
        <v>0.031</v>
      </c>
      <c r="FK112">
        <v>0.02</v>
      </c>
      <c r="FL112">
        <v>0.05</v>
      </c>
      <c r="FM112">
        <v>420</v>
      </c>
      <c r="FN112">
        <v>16</v>
      </c>
      <c r="FO112">
        <v>0.01</v>
      </c>
      <c r="FP112">
        <v>0.1</v>
      </c>
      <c r="FQ112">
        <v>0.7090506829268294</v>
      </c>
      <c r="FR112">
        <v>-0.02222696864111417</v>
      </c>
      <c r="FS112">
        <v>0.03333486071516521</v>
      </c>
      <c r="FT112">
        <v>1</v>
      </c>
      <c r="FU112">
        <v>735.5911764705883</v>
      </c>
      <c r="FV112">
        <v>-5.205500381517445</v>
      </c>
      <c r="FW112">
        <v>6.333727071473561</v>
      </c>
      <c r="FX112">
        <v>-1</v>
      </c>
      <c r="FY112">
        <v>0.001165207756097561</v>
      </c>
      <c r="FZ112">
        <v>0.1241605943414634</v>
      </c>
      <c r="GA112">
        <v>0.01763130361992665</v>
      </c>
      <c r="GB112">
        <v>0</v>
      </c>
      <c r="GC112">
        <v>1</v>
      </c>
      <c r="GD112">
        <v>2</v>
      </c>
      <c r="GE112" t="s">
        <v>433</v>
      </c>
      <c r="GF112">
        <v>3.13669</v>
      </c>
      <c r="GG112">
        <v>2.71506</v>
      </c>
      <c r="GH112">
        <v>0.09376329999999999</v>
      </c>
      <c r="GI112">
        <v>0.0928527</v>
      </c>
      <c r="GJ112">
        <v>0.107413</v>
      </c>
      <c r="GK112">
        <v>0.106026</v>
      </c>
      <c r="GL112">
        <v>28824.1</v>
      </c>
      <c r="GM112">
        <v>28887.6</v>
      </c>
      <c r="GN112">
        <v>29569</v>
      </c>
      <c r="GO112">
        <v>29429.6</v>
      </c>
      <c r="GP112">
        <v>34877.7</v>
      </c>
      <c r="GQ112">
        <v>34843.8</v>
      </c>
      <c r="GR112">
        <v>41619.3</v>
      </c>
      <c r="GS112">
        <v>41812.2</v>
      </c>
      <c r="GT112">
        <v>1.92092</v>
      </c>
      <c r="GU112">
        <v>1.8787</v>
      </c>
      <c r="GV112">
        <v>0.0747591</v>
      </c>
      <c r="GW112">
        <v>0</v>
      </c>
      <c r="GX112">
        <v>28.769</v>
      </c>
      <c r="GY112">
        <v>999.9</v>
      </c>
      <c r="GZ112">
        <v>59.9</v>
      </c>
      <c r="HA112">
        <v>30.5</v>
      </c>
      <c r="HB112">
        <v>29.0948</v>
      </c>
      <c r="HC112">
        <v>62.1344</v>
      </c>
      <c r="HD112">
        <v>27.9167</v>
      </c>
      <c r="HE112">
        <v>1</v>
      </c>
      <c r="HF112">
        <v>0.107683</v>
      </c>
      <c r="HG112">
        <v>-1.78989</v>
      </c>
      <c r="HH112">
        <v>20.3505</v>
      </c>
      <c r="HI112">
        <v>5.22283</v>
      </c>
      <c r="HJ112">
        <v>12.0156</v>
      </c>
      <c r="HK112">
        <v>4.99</v>
      </c>
      <c r="HL112">
        <v>3.28828</v>
      </c>
      <c r="HM112">
        <v>9999</v>
      </c>
      <c r="HN112">
        <v>9999</v>
      </c>
      <c r="HO112">
        <v>9999</v>
      </c>
      <c r="HP112">
        <v>999.9</v>
      </c>
      <c r="HQ112">
        <v>1.86752</v>
      </c>
      <c r="HR112">
        <v>1.86661</v>
      </c>
      <c r="HS112">
        <v>1.86599</v>
      </c>
      <c r="HT112">
        <v>1.86595</v>
      </c>
      <c r="HU112">
        <v>1.8678</v>
      </c>
      <c r="HV112">
        <v>1.87026</v>
      </c>
      <c r="HW112">
        <v>1.8689</v>
      </c>
      <c r="HX112">
        <v>1.8704</v>
      </c>
      <c r="HY112">
        <v>0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0.54</v>
      </c>
      <c r="IM112">
        <v>0.1825</v>
      </c>
      <c r="IN112">
        <v>0.2733293791174444</v>
      </c>
      <c r="IO112">
        <v>0.0008355358253796512</v>
      </c>
      <c r="IP112">
        <v>-4.886686190924696E-07</v>
      </c>
      <c r="IQ112">
        <v>2.414133949906871E-11</v>
      </c>
      <c r="IR112">
        <v>-0.06279029043895908</v>
      </c>
      <c r="IS112">
        <v>-0.001004982055389802</v>
      </c>
      <c r="IT112">
        <v>0.0007271071577586355</v>
      </c>
      <c r="IU112">
        <v>-1.113211564567604E-05</v>
      </c>
      <c r="IV112">
        <v>10</v>
      </c>
      <c r="IW112">
        <v>2306</v>
      </c>
      <c r="IX112">
        <v>1</v>
      </c>
      <c r="IY112">
        <v>28</v>
      </c>
      <c r="IZ112">
        <v>186107.9</v>
      </c>
      <c r="JA112">
        <v>186108</v>
      </c>
      <c r="JB112">
        <v>1.04004</v>
      </c>
      <c r="JC112">
        <v>2.26074</v>
      </c>
      <c r="JD112">
        <v>1.39648</v>
      </c>
      <c r="JE112">
        <v>2.34253</v>
      </c>
      <c r="JF112">
        <v>1.49536</v>
      </c>
      <c r="JG112">
        <v>2.70874</v>
      </c>
      <c r="JH112">
        <v>35.8244</v>
      </c>
      <c r="JI112">
        <v>24.1575</v>
      </c>
      <c r="JJ112">
        <v>18</v>
      </c>
      <c r="JK112">
        <v>490.039</v>
      </c>
      <c r="JL112">
        <v>453.287</v>
      </c>
      <c r="JM112">
        <v>31.6091</v>
      </c>
      <c r="JN112">
        <v>28.9621</v>
      </c>
      <c r="JO112">
        <v>30.0002</v>
      </c>
      <c r="JP112">
        <v>28.804</v>
      </c>
      <c r="JQ112">
        <v>28.7303</v>
      </c>
      <c r="JR112">
        <v>20.825</v>
      </c>
      <c r="JS112">
        <v>23.7237</v>
      </c>
      <c r="JT112">
        <v>95.0992</v>
      </c>
      <c r="JU112">
        <v>31.6127</v>
      </c>
      <c r="JV112">
        <v>420</v>
      </c>
      <c r="JW112">
        <v>24.3812</v>
      </c>
      <c r="JX112">
        <v>101.072</v>
      </c>
      <c r="JY112">
        <v>100.543</v>
      </c>
    </row>
    <row r="113" spans="1:285">
      <c r="A113">
        <v>97</v>
      </c>
      <c r="B113">
        <v>1758413901.5</v>
      </c>
      <c r="C113">
        <v>1026.400000095367</v>
      </c>
      <c r="D113" t="s">
        <v>624</v>
      </c>
      <c r="E113" t="s">
        <v>625</v>
      </c>
      <c r="F113">
        <v>5</v>
      </c>
      <c r="G113" t="s">
        <v>612</v>
      </c>
      <c r="H113" t="s">
        <v>420</v>
      </c>
      <c r="I113" t="s">
        <v>421</v>
      </c>
      <c r="J113">
        <v>1758413893.5625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5.79</v>
      </c>
      <c r="DB113">
        <v>0.5</v>
      </c>
      <c r="DC113" t="s">
        <v>423</v>
      </c>
      <c r="DD113">
        <v>2</v>
      </c>
      <c r="DE113">
        <v>1758413893.5625</v>
      </c>
      <c r="DF113">
        <v>420.7159166666667</v>
      </c>
      <c r="DG113">
        <v>420.0014166666667</v>
      </c>
      <c r="DH113">
        <v>24.43012916666667</v>
      </c>
      <c r="DI113">
        <v>24.41245416666666</v>
      </c>
      <c r="DJ113">
        <v>420.1760416666666</v>
      </c>
      <c r="DK113">
        <v>24.2484875</v>
      </c>
      <c r="DL113">
        <v>499.997</v>
      </c>
      <c r="DM113">
        <v>90.26546666666667</v>
      </c>
      <c r="DN113">
        <v>0.0550638125</v>
      </c>
      <c r="DO113">
        <v>30.59445</v>
      </c>
      <c r="DP113">
        <v>29.9876</v>
      </c>
      <c r="DQ113">
        <v>999.9</v>
      </c>
      <c r="DR113">
        <v>0</v>
      </c>
      <c r="DS113">
        <v>0</v>
      </c>
      <c r="DT113">
        <v>10003.25666666667</v>
      </c>
      <c r="DU113">
        <v>0</v>
      </c>
      <c r="DV113">
        <v>0.67449</v>
      </c>
      <c r="DW113">
        <v>0.7145882499999999</v>
      </c>
      <c r="DX113">
        <v>431.2513333333333</v>
      </c>
      <c r="DY113">
        <v>430.5111666666667</v>
      </c>
      <c r="DZ113">
        <v>0.01767786333333333</v>
      </c>
      <c r="EA113">
        <v>420.0014166666667</v>
      </c>
      <c r="EB113">
        <v>24.41245416666666</v>
      </c>
      <c r="EC113">
        <v>2.2051975</v>
      </c>
      <c r="ED113">
        <v>2.203602083333333</v>
      </c>
      <c r="EE113">
        <v>19.0001</v>
      </c>
      <c r="EF113">
        <v>18.98850416666667</v>
      </c>
      <c r="EG113">
        <v>0.00500097</v>
      </c>
      <c r="EH113">
        <v>0</v>
      </c>
      <c r="EI113">
        <v>0</v>
      </c>
      <c r="EJ113">
        <v>0</v>
      </c>
      <c r="EK113">
        <v>734.2708333333334</v>
      </c>
      <c r="EL113">
        <v>0.00500097</v>
      </c>
      <c r="EM113">
        <v>-4.345833333333334</v>
      </c>
      <c r="EN113">
        <v>-1.354166666666667</v>
      </c>
      <c r="EO113">
        <v>35.00491666666667</v>
      </c>
      <c r="EP113">
        <v>39.17166666666667</v>
      </c>
      <c r="EQ113">
        <v>36.9295</v>
      </c>
      <c r="ER113">
        <v>39.14820833333334</v>
      </c>
      <c r="ES113">
        <v>37.39291666666666</v>
      </c>
      <c r="ET113">
        <v>0</v>
      </c>
      <c r="EU113">
        <v>0</v>
      </c>
      <c r="EV113">
        <v>0</v>
      </c>
      <c r="EW113">
        <v>1758413901.2</v>
      </c>
      <c r="EX113">
        <v>0</v>
      </c>
      <c r="EY113">
        <v>734.1192307692309</v>
      </c>
      <c r="EZ113">
        <v>-12.94017112359179</v>
      </c>
      <c r="FA113">
        <v>2.471795076776644</v>
      </c>
      <c r="FB113">
        <v>-6.203846153846154</v>
      </c>
      <c r="FC113">
        <v>15</v>
      </c>
      <c r="FD113">
        <v>0</v>
      </c>
      <c r="FE113" t="s">
        <v>424</v>
      </c>
      <c r="FF113">
        <v>1747247426.5</v>
      </c>
      <c r="FG113">
        <v>1747247420.5</v>
      </c>
      <c r="FH113">
        <v>0</v>
      </c>
      <c r="FI113">
        <v>1.027</v>
      </c>
      <c r="FJ113">
        <v>0.031</v>
      </c>
      <c r="FK113">
        <v>0.02</v>
      </c>
      <c r="FL113">
        <v>0.05</v>
      </c>
      <c r="FM113">
        <v>420</v>
      </c>
      <c r="FN113">
        <v>16</v>
      </c>
      <c r="FO113">
        <v>0.01</v>
      </c>
      <c r="FP113">
        <v>0.1</v>
      </c>
      <c r="FQ113">
        <v>0.7065899268292684</v>
      </c>
      <c r="FR113">
        <v>0.1387151707317077</v>
      </c>
      <c r="FS113">
        <v>0.03101728369512576</v>
      </c>
      <c r="FT113">
        <v>0</v>
      </c>
      <c r="FU113">
        <v>734.4617647058824</v>
      </c>
      <c r="FV113">
        <v>-11.27731098510617</v>
      </c>
      <c r="FW113">
        <v>6.01664430147895</v>
      </c>
      <c r="FX113">
        <v>-1</v>
      </c>
      <c r="FY113">
        <v>0.01144507117073171</v>
      </c>
      <c r="FZ113">
        <v>0.1338495635121951</v>
      </c>
      <c r="GA113">
        <v>0.01866514325057347</v>
      </c>
      <c r="GB113">
        <v>0</v>
      </c>
      <c r="GC113">
        <v>0</v>
      </c>
      <c r="GD113">
        <v>2</v>
      </c>
      <c r="GE113" t="s">
        <v>613</v>
      </c>
      <c r="GF113">
        <v>3.1366</v>
      </c>
      <c r="GG113">
        <v>2.71493</v>
      </c>
      <c r="GH113">
        <v>0.09375609999999999</v>
      </c>
      <c r="GI113">
        <v>0.09284249999999999</v>
      </c>
      <c r="GJ113">
        <v>0.107454</v>
      </c>
      <c r="GK113">
        <v>0.106034</v>
      </c>
      <c r="GL113">
        <v>28824.2</v>
      </c>
      <c r="GM113">
        <v>28887.6</v>
      </c>
      <c r="GN113">
        <v>29568.9</v>
      </c>
      <c r="GO113">
        <v>29429.3</v>
      </c>
      <c r="GP113">
        <v>34876</v>
      </c>
      <c r="GQ113">
        <v>34843.2</v>
      </c>
      <c r="GR113">
        <v>41619.3</v>
      </c>
      <c r="GS113">
        <v>41811.9</v>
      </c>
      <c r="GT113">
        <v>1.92092</v>
      </c>
      <c r="GU113">
        <v>1.8788</v>
      </c>
      <c r="GV113">
        <v>0.0746399</v>
      </c>
      <c r="GW113">
        <v>0</v>
      </c>
      <c r="GX113">
        <v>28.772</v>
      </c>
      <c r="GY113">
        <v>999.9</v>
      </c>
      <c r="GZ113">
        <v>59.9</v>
      </c>
      <c r="HA113">
        <v>30.5</v>
      </c>
      <c r="HB113">
        <v>29.092</v>
      </c>
      <c r="HC113">
        <v>62.1744</v>
      </c>
      <c r="HD113">
        <v>28.0168</v>
      </c>
      <c r="HE113">
        <v>1</v>
      </c>
      <c r="HF113">
        <v>0.107729</v>
      </c>
      <c r="HG113">
        <v>-1.77315</v>
      </c>
      <c r="HH113">
        <v>20.3505</v>
      </c>
      <c r="HI113">
        <v>5.22283</v>
      </c>
      <c r="HJ113">
        <v>12.0156</v>
      </c>
      <c r="HK113">
        <v>4.9899</v>
      </c>
      <c r="HL113">
        <v>3.28828</v>
      </c>
      <c r="HM113">
        <v>9999</v>
      </c>
      <c r="HN113">
        <v>9999</v>
      </c>
      <c r="HO113">
        <v>9999</v>
      </c>
      <c r="HP113">
        <v>999.9</v>
      </c>
      <c r="HQ113">
        <v>1.86752</v>
      </c>
      <c r="HR113">
        <v>1.86662</v>
      </c>
      <c r="HS113">
        <v>1.86598</v>
      </c>
      <c r="HT113">
        <v>1.86596</v>
      </c>
      <c r="HU113">
        <v>1.8678</v>
      </c>
      <c r="HV113">
        <v>1.87026</v>
      </c>
      <c r="HW113">
        <v>1.8689</v>
      </c>
      <c r="HX113">
        <v>1.87041</v>
      </c>
      <c r="HY113">
        <v>0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0.54</v>
      </c>
      <c r="IM113">
        <v>0.1827</v>
      </c>
      <c r="IN113">
        <v>0.2733293791174444</v>
      </c>
      <c r="IO113">
        <v>0.0008355358253796512</v>
      </c>
      <c r="IP113">
        <v>-4.886686190924696E-07</v>
      </c>
      <c r="IQ113">
        <v>2.414133949906871E-11</v>
      </c>
      <c r="IR113">
        <v>-0.06279029043895908</v>
      </c>
      <c r="IS113">
        <v>-0.001004982055389802</v>
      </c>
      <c r="IT113">
        <v>0.0007271071577586355</v>
      </c>
      <c r="IU113">
        <v>-1.113211564567604E-05</v>
      </c>
      <c r="IV113">
        <v>10</v>
      </c>
      <c r="IW113">
        <v>2306</v>
      </c>
      <c r="IX113">
        <v>1</v>
      </c>
      <c r="IY113">
        <v>28</v>
      </c>
      <c r="IZ113">
        <v>186107.9</v>
      </c>
      <c r="JA113">
        <v>186108</v>
      </c>
      <c r="JB113">
        <v>1.04004</v>
      </c>
      <c r="JC113">
        <v>2.27539</v>
      </c>
      <c r="JD113">
        <v>1.39648</v>
      </c>
      <c r="JE113">
        <v>2.34253</v>
      </c>
      <c r="JF113">
        <v>1.49536</v>
      </c>
      <c r="JG113">
        <v>2.53418</v>
      </c>
      <c r="JH113">
        <v>35.8244</v>
      </c>
      <c r="JI113">
        <v>24.1488</v>
      </c>
      <c r="JJ113">
        <v>18</v>
      </c>
      <c r="JK113">
        <v>490.049</v>
      </c>
      <c r="JL113">
        <v>453.35</v>
      </c>
      <c r="JM113">
        <v>31.6159</v>
      </c>
      <c r="JN113">
        <v>28.9633</v>
      </c>
      <c r="JO113">
        <v>30.0002</v>
      </c>
      <c r="JP113">
        <v>28.8053</v>
      </c>
      <c r="JQ113">
        <v>28.7303</v>
      </c>
      <c r="JR113">
        <v>20.8252</v>
      </c>
      <c r="JS113">
        <v>23.7237</v>
      </c>
      <c r="JT113">
        <v>95.0992</v>
      </c>
      <c r="JU113">
        <v>31.6127</v>
      </c>
      <c r="JV113">
        <v>420</v>
      </c>
      <c r="JW113">
        <v>24.3803</v>
      </c>
      <c r="JX113">
        <v>101.072</v>
      </c>
      <c r="JY113">
        <v>100.542</v>
      </c>
    </row>
    <row r="114" spans="1:285">
      <c r="A114">
        <v>98</v>
      </c>
      <c r="B114">
        <v>1758413903.5</v>
      </c>
      <c r="C114">
        <v>1028.400000095367</v>
      </c>
      <c r="D114" t="s">
        <v>626</v>
      </c>
      <c r="E114" t="s">
        <v>627</v>
      </c>
      <c r="F114">
        <v>5</v>
      </c>
      <c r="G114" t="s">
        <v>612</v>
      </c>
      <c r="H114" t="s">
        <v>420</v>
      </c>
      <c r="I114" t="s">
        <v>421</v>
      </c>
      <c r="J114">
        <v>1758413895.826087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5.79</v>
      </c>
      <c r="DB114">
        <v>0.5</v>
      </c>
      <c r="DC114" t="s">
        <v>423</v>
      </c>
      <c r="DD114">
        <v>2</v>
      </c>
      <c r="DE114">
        <v>1758413895.826087</v>
      </c>
      <c r="DF114">
        <v>420.711</v>
      </c>
      <c r="DG114">
        <v>419.9896086956522</v>
      </c>
      <c r="DH114">
        <v>24.45052608695653</v>
      </c>
      <c r="DI114">
        <v>24.42855217391304</v>
      </c>
      <c r="DJ114">
        <v>420.1711304347827</v>
      </c>
      <c r="DK114">
        <v>24.26859130434783</v>
      </c>
      <c r="DL114">
        <v>499.9953478260871</v>
      </c>
      <c r="DM114">
        <v>90.26494782608697</v>
      </c>
      <c r="DN114">
        <v>0.05505685217391303</v>
      </c>
      <c r="DO114">
        <v>30.59841739130435</v>
      </c>
      <c r="DP114">
        <v>29.98755652173913</v>
      </c>
      <c r="DQ114">
        <v>999.9000000000003</v>
      </c>
      <c r="DR114">
        <v>0</v>
      </c>
      <c r="DS114">
        <v>0</v>
      </c>
      <c r="DT114">
        <v>10001.16434782609</v>
      </c>
      <c r="DU114">
        <v>0</v>
      </c>
      <c r="DV114">
        <v>0.6744900000000001</v>
      </c>
      <c r="DW114">
        <v>0.721406391304348</v>
      </c>
      <c r="DX114">
        <v>431.255347826087</v>
      </c>
      <c r="DY114">
        <v>430.5062173913043</v>
      </c>
      <c r="DZ114">
        <v>0.02197721391304348</v>
      </c>
      <c r="EA114">
        <v>419.9896086956522</v>
      </c>
      <c r="EB114">
        <v>24.42855217391304</v>
      </c>
      <c r="EC114">
        <v>2.20702652173913</v>
      </c>
      <c r="ED114">
        <v>2.205042173913043</v>
      </c>
      <c r="EE114">
        <v>19.01338695652174</v>
      </c>
      <c r="EF114">
        <v>18.99898695652174</v>
      </c>
      <c r="EG114">
        <v>0.005000969999999999</v>
      </c>
      <c r="EH114">
        <v>0</v>
      </c>
      <c r="EI114">
        <v>0</v>
      </c>
      <c r="EJ114">
        <v>0</v>
      </c>
      <c r="EK114">
        <v>733.1260869565218</v>
      </c>
      <c r="EL114">
        <v>0.005000969999999999</v>
      </c>
      <c r="EM114">
        <v>-4.691304347826087</v>
      </c>
      <c r="EN114">
        <v>-1.713043478260869</v>
      </c>
      <c r="EO114">
        <v>35.02417391304348</v>
      </c>
      <c r="EP114">
        <v>39.2334347826087</v>
      </c>
      <c r="EQ114">
        <v>36.94817391304348</v>
      </c>
      <c r="ER114">
        <v>39.2144347826087</v>
      </c>
      <c r="ES114">
        <v>37.42095652173913</v>
      </c>
      <c r="ET114">
        <v>0</v>
      </c>
      <c r="EU114">
        <v>0</v>
      </c>
      <c r="EV114">
        <v>0</v>
      </c>
      <c r="EW114">
        <v>1758413903.6</v>
      </c>
      <c r="EX114">
        <v>0</v>
      </c>
      <c r="EY114">
        <v>732.7461538461539</v>
      </c>
      <c r="EZ114">
        <v>-22.20854724334241</v>
      </c>
      <c r="FA114">
        <v>1.8495728852011</v>
      </c>
      <c r="FB114">
        <v>-6.21923076923077</v>
      </c>
      <c r="FC114">
        <v>15</v>
      </c>
      <c r="FD114">
        <v>0</v>
      </c>
      <c r="FE114" t="s">
        <v>424</v>
      </c>
      <c r="FF114">
        <v>1747247426.5</v>
      </c>
      <c r="FG114">
        <v>1747247420.5</v>
      </c>
      <c r="FH114">
        <v>0</v>
      </c>
      <c r="FI114">
        <v>1.027</v>
      </c>
      <c r="FJ114">
        <v>0.031</v>
      </c>
      <c r="FK114">
        <v>0.02</v>
      </c>
      <c r="FL114">
        <v>0.05</v>
      </c>
      <c r="FM114">
        <v>420</v>
      </c>
      <c r="FN114">
        <v>16</v>
      </c>
      <c r="FO114">
        <v>0.01</v>
      </c>
      <c r="FP114">
        <v>0.1</v>
      </c>
      <c r="FQ114">
        <v>0.70967945</v>
      </c>
      <c r="FR114">
        <v>0.1482103564727932</v>
      </c>
      <c r="FS114">
        <v>0.03126828916086552</v>
      </c>
      <c r="FT114">
        <v>0</v>
      </c>
      <c r="FU114">
        <v>734.1058823529411</v>
      </c>
      <c r="FV114">
        <v>-15.66386562959966</v>
      </c>
      <c r="FW114">
        <v>6.145105234176255</v>
      </c>
      <c r="FX114">
        <v>-1</v>
      </c>
      <c r="FY114">
        <v>0.01763010045</v>
      </c>
      <c r="FZ114">
        <v>0.1412716868667918</v>
      </c>
      <c r="GA114">
        <v>0.01943280775785864</v>
      </c>
      <c r="GB114">
        <v>0</v>
      </c>
      <c r="GC114">
        <v>0</v>
      </c>
      <c r="GD114">
        <v>2</v>
      </c>
      <c r="GE114" t="s">
        <v>613</v>
      </c>
      <c r="GF114">
        <v>3.13665</v>
      </c>
      <c r="GG114">
        <v>2.71549</v>
      </c>
      <c r="GH114">
        <v>0.0937504</v>
      </c>
      <c r="GI114">
        <v>0.0928437</v>
      </c>
      <c r="GJ114">
        <v>0.107482</v>
      </c>
      <c r="GK114">
        <v>0.106037</v>
      </c>
      <c r="GL114">
        <v>28824.3</v>
      </c>
      <c r="GM114">
        <v>28887.5</v>
      </c>
      <c r="GN114">
        <v>29568.8</v>
      </c>
      <c r="GO114">
        <v>29429.2</v>
      </c>
      <c r="GP114">
        <v>34874.7</v>
      </c>
      <c r="GQ114">
        <v>34843.1</v>
      </c>
      <c r="GR114">
        <v>41619</v>
      </c>
      <c r="GS114">
        <v>41811.9</v>
      </c>
      <c r="GT114">
        <v>1.92103</v>
      </c>
      <c r="GU114">
        <v>1.87878</v>
      </c>
      <c r="GV114">
        <v>0.07528070000000001</v>
      </c>
      <c r="GW114">
        <v>0</v>
      </c>
      <c r="GX114">
        <v>28.7745</v>
      </c>
      <c r="GY114">
        <v>999.9</v>
      </c>
      <c r="GZ114">
        <v>59.8</v>
      </c>
      <c r="HA114">
        <v>30.5</v>
      </c>
      <c r="HB114">
        <v>29.0469</v>
      </c>
      <c r="HC114">
        <v>62.0944</v>
      </c>
      <c r="HD114">
        <v>27.8526</v>
      </c>
      <c r="HE114">
        <v>1</v>
      </c>
      <c r="HF114">
        <v>0.107807</v>
      </c>
      <c r="HG114">
        <v>-1.76116</v>
      </c>
      <c r="HH114">
        <v>20.3512</v>
      </c>
      <c r="HI114">
        <v>5.22717</v>
      </c>
      <c r="HJ114">
        <v>12.0158</v>
      </c>
      <c r="HK114">
        <v>4.9911</v>
      </c>
      <c r="HL114">
        <v>3.289</v>
      </c>
      <c r="HM114">
        <v>9999</v>
      </c>
      <c r="HN114">
        <v>9999</v>
      </c>
      <c r="HO114">
        <v>9999</v>
      </c>
      <c r="HP114">
        <v>999.9</v>
      </c>
      <c r="HQ114">
        <v>1.86752</v>
      </c>
      <c r="HR114">
        <v>1.86661</v>
      </c>
      <c r="HS114">
        <v>1.86599</v>
      </c>
      <c r="HT114">
        <v>1.86598</v>
      </c>
      <c r="HU114">
        <v>1.8678</v>
      </c>
      <c r="HV114">
        <v>1.87027</v>
      </c>
      <c r="HW114">
        <v>1.8689</v>
      </c>
      <c r="HX114">
        <v>1.87041</v>
      </c>
      <c r="HY114">
        <v>0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0.54</v>
      </c>
      <c r="IM114">
        <v>0.1828</v>
      </c>
      <c r="IN114">
        <v>0.2733293791174444</v>
      </c>
      <c r="IO114">
        <v>0.0008355358253796512</v>
      </c>
      <c r="IP114">
        <v>-4.886686190924696E-07</v>
      </c>
      <c r="IQ114">
        <v>2.414133949906871E-11</v>
      </c>
      <c r="IR114">
        <v>-0.06279029043895908</v>
      </c>
      <c r="IS114">
        <v>-0.001004982055389802</v>
      </c>
      <c r="IT114">
        <v>0.0007271071577586355</v>
      </c>
      <c r="IU114">
        <v>-1.113211564567604E-05</v>
      </c>
      <c r="IV114">
        <v>10</v>
      </c>
      <c r="IW114">
        <v>2306</v>
      </c>
      <c r="IX114">
        <v>1</v>
      </c>
      <c r="IY114">
        <v>28</v>
      </c>
      <c r="IZ114">
        <v>186108</v>
      </c>
      <c r="JA114">
        <v>186108</v>
      </c>
      <c r="JB114">
        <v>1.04004</v>
      </c>
      <c r="JC114">
        <v>2.25952</v>
      </c>
      <c r="JD114">
        <v>1.39648</v>
      </c>
      <c r="JE114">
        <v>2.34253</v>
      </c>
      <c r="JF114">
        <v>1.49536</v>
      </c>
      <c r="JG114">
        <v>2.69043</v>
      </c>
      <c r="JH114">
        <v>35.8244</v>
      </c>
      <c r="JI114">
        <v>24.1575</v>
      </c>
      <c r="JJ114">
        <v>18</v>
      </c>
      <c r="JK114">
        <v>490.12</v>
      </c>
      <c r="JL114">
        <v>453.334</v>
      </c>
      <c r="JM114">
        <v>31.6203</v>
      </c>
      <c r="JN114">
        <v>28.9642</v>
      </c>
      <c r="JO114">
        <v>30.0001</v>
      </c>
      <c r="JP114">
        <v>28.8061</v>
      </c>
      <c r="JQ114">
        <v>28.7303</v>
      </c>
      <c r="JR114">
        <v>20.8269</v>
      </c>
      <c r="JS114">
        <v>23.7237</v>
      </c>
      <c r="JT114">
        <v>95.0992</v>
      </c>
      <c r="JU114">
        <v>31.6218</v>
      </c>
      <c r="JV114">
        <v>420</v>
      </c>
      <c r="JW114">
        <v>24.3745</v>
      </c>
      <c r="JX114">
        <v>101.072</v>
      </c>
      <c r="JY114">
        <v>100.542</v>
      </c>
    </row>
    <row r="115" spans="1:285">
      <c r="A115">
        <v>99</v>
      </c>
      <c r="B115">
        <v>1758413905.5</v>
      </c>
      <c r="C115">
        <v>1030.400000095367</v>
      </c>
      <c r="D115" t="s">
        <v>628</v>
      </c>
      <c r="E115" t="s">
        <v>629</v>
      </c>
      <c r="F115">
        <v>5</v>
      </c>
      <c r="G115" t="s">
        <v>612</v>
      </c>
      <c r="H115" t="s">
        <v>420</v>
      </c>
      <c r="I115" t="s">
        <v>421</v>
      </c>
      <c r="J115">
        <v>1758413897.5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5.79</v>
      </c>
      <c r="DB115">
        <v>0.5</v>
      </c>
      <c r="DC115" t="s">
        <v>423</v>
      </c>
      <c r="DD115">
        <v>2</v>
      </c>
      <c r="DE115">
        <v>1758413897.5</v>
      </c>
      <c r="DF115">
        <v>420.7023333333333</v>
      </c>
      <c r="DG115">
        <v>419.985875</v>
      </c>
      <c r="DH115">
        <v>24.46427083333333</v>
      </c>
      <c r="DI115">
        <v>24.43634166666667</v>
      </c>
      <c r="DJ115">
        <v>420.1624583333334</v>
      </c>
      <c r="DK115">
        <v>24.28213333333333</v>
      </c>
      <c r="DL115">
        <v>500.001125</v>
      </c>
      <c r="DM115">
        <v>90.26484166666667</v>
      </c>
      <c r="DN115">
        <v>0.05506445000000001</v>
      </c>
      <c r="DO115">
        <v>30.60174166666667</v>
      </c>
      <c r="DP115">
        <v>29.98984166666667</v>
      </c>
      <c r="DQ115">
        <v>999.9</v>
      </c>
      <c r="DR115">
        <v>0</v>
      </c>
      <c r="DS115">
        <v>0</v>
      </c>
      <c r="DT115">
        <v>10001.16666666667</v>
      </c>
      <c r="DU115">
        <v>0</v>
      </c>
      <c r="DV115">
        <v>0.67449</v>
      </c>
      <c r="DW115">
        <v>0.7165120833333333</v>
      </c>
      <c r="DX115">
        <v>431.2525833333334</v>
      </c>
      <c r="DY115">
        <v>430.5057916666667</v>
      </c>
      <c r="DZ115">
        <v>0.0279260425</v>
      </c>
      <c r="EA115">
        <v>419.985875</v>
      </c>
      <c r="EB115">
        <v>24.43634166666667</v>
      </c>
      <c r="EC115">
        <v>2.20826375</v>
      </c>
      <c r="ED115">
        <v>2.205743333333333</v>
      </c>
      <c r="EE115">
        <v>19.02237083333333</v>
      </c>
      <c r="EF115">
        <v>19.00407916666667</v>
      </c>
      <c r="EG115">
        <v>0.00500097</v>
      </c>
      <c r="EH115">
        <v>0</v>
      </c>
      <c r="EI115">
        <v>0</v>
      </c>
      <c r="EJ115">
        <v>0</v>
      </c>
      <c r="EK115">
        <v>731.6583333333334</v>
      </c>
      <c r="EL115">
        <v>0.00500097</v>
      </c>
      <c r="EM115">
        <v>-4.645833333333333</v>
      </c>
      <c r="EN115">
        <v>-1.579166666666667</v>
      </c>
      <c r="EO115">
        <v>35.03616666666667</v>
      </c>
      <c r="EP115">
        <v>39.27316666666667</v>
      </c>
      <c r="EQ115">
        <v>36.9685</v>
      </c>
      <c r="ER115">
        <v>39.265375</v>
      </c>
      <c r="ES115">
        <v>37.44766666666666</v>
      </c>
      <c r="ET115">
        <v>0</v>
      </c>
      <c r="EU115">
        <v>0</v>
      </c>
      <c r="EV115">
        <v>0</v>
      </c>
      <c r="EW115">
        <v>1758413905.4</v>
      </c>
      <c r="EX115">
        <v>0</v>
      </c>
      <c r="EY115">
        <v>731.88</v>
      </c>
      <c r="EZ115">
        <v>-40.72307677231368</v>
      </c>
      <c r="FA115">
        <v>10.90769225112076</v>
      </c>
      <c r="FB115">
        <v>-7.688</v>
      </c>
      <c r="FC115">
        <v>15</v>
      </c>
      <c r="FD115">
        <v>0</v>
      </c>
      <c r="FE115" t="s">
        <v>424</v>
      </c>
      <c r="FF115">
        <v>1747247426.5</v>
      </c>
      <c r="FG115">
        <v>1747247420.5</v>
      </c>
      <c r="FH115">
        <v>0</v>
      </c>
      <c r="FI115">
        <v>1.027</v>
      </c>
      <c r="FJ115">
        <v>0.031</v>
      </c>
      <c r="FK115">
        <v>0.02</v>
      </c>
      <c r="FL115">
        <v>0.05</v>
      </c>
      <c r="FM115">
        <v>420</v>
      </c>
      <c r="FN115">
        <v>16</v>
      </c>
      <c r="FO115">
        <v>0.01</v>
      </c>
      <c r="FP115">
        <v>0.1</v>
      </c>
      <c r="FQ115">
        <v>0.7096810975609755</v>
      </c>
      <c r="FR115">
        <v>0.02118809059233475</v>
      </c>
      <c r="FS115">
        <v>0.03053792568929848</v>
      </c>
      <c r="FT115">
        <v>1</v>
      </c>
      <c r="FU115">
        <v>732.6911764705883</v>
      </c>
      <c r="FV115">
        <v>-24.09014516819792</v>
      </c>
      <c r="FW115">
        <v>6.498885318315971</v>
      </c>
      <c r="FX115">
        <v>-1</v>
      </c>
      <c r="FY115">
        <v>0.02506656195121951</v>
      </c>
      <c r="FZ115">
        <v>0.1819982071777003</v>
      </c>
      <c r="GA115">
        <v>0.02311232495407034</v>
      </c>
      <c r="GB115">
        <v>0</v>
      </c>
      <c r="GC115">
        <v>1</v>
      </c>
      <c r="GD115">
        <v>2</v>
      </c>
      <c r="GE115" t="s">
        <v>433</v>
      </c>
      <c r="GF115">
        <v>3.13665</v>
      </c>
      <c r="GG115">
        <v>2.71553</v>
      </c>
      <c r="GH115">
        <v>0.0937501</v>
      </c>
      <c r="GI115">
        <v>0.0928462</v>
      </c>
      <c r="GJ115">
        <v>0.10751</v>
      </c>
      <c r="GK115">
        <v>0.106041</v>
      </c>
      <c r="GL115">
        <v>28824.6</v>
      </c>
      <c r="GM115">
        <v>28887.3</v>
      </c>
      <c r="GN115">
        <v>29569.1</v>
      </c>
      <c r="GO115">
        <v>29429.1</v>
      </c>
      <c r="GP115">
        <v>34874</v>
      </c>
      <c r="GQ115">
        <v>34842.8</v>
      </c>
      <c r="GR115">
        <v>41619.5</v>
      </c>
      <c r="GS115">
        <v>41811.8</v>
      </c>
      <c r="GT115">
        <v>1.92087</v>
      </c>
      <c r="GU115">
        <v>1.8787</v>
      </c>
      <c r="GV115">
        <v>0.0754744</v>
      </c>
      <c r="GW115">
        <v>0</v>
      </c>
      <c r="GX115">
        <v>28.777</v>
      </c>
      <c r="GY115">
        <v>999.9</v>
      </c>
      <c r="GZ115">
        <v>59.9</v>
      </c>
      <c r="HA115">
        <v>30.5</v>
      </c>
      <c r="HB115">
        <v>29.0937</v>
      </c>
      <c r="HC115">
        <v>62.1944</v>
      </c>
      <c r="HD115">
        <v>28.0649</v>
      </c>
      <c r="HE115">
        <v>1</v>
      </c>
      <c r="HF115">
        <v>0.107739</v>
      </c>
      <c r="HG115">
        <v>-1.75688</v>
      </c>
      <c r="HH115">
        <v>20.3513</v>
      </c>
      <c r="HI115">
        <v>5.22717</v>
      </c>
      <c r="HJ115">
        <v>12.0158</v>
      </c>
      <c r="HK115">
        <v>4.9912</v>
      </c>
      <c r="HL115">
        <v>3.289</v>
      </c>
      <c r="HM115">
        <v>9999</v>
      </c>
      <c r="HN115">
        <v>9999</v>
      </c>
      <c r="HO115">
        <v>9999</v>
      </c>
      <c r="HP115">
        <v>999.9</v>
      </c>
      <c r="HQ115">
        <v>1.86752</v>
      </c>
      <c r="HR115">
        <v>1.86661</v>
      </c>
      <c r="HS115">
        <v>1.86599</v>
      </c>
      <c r="HT115">
        <v>1.86598</v>
      </c>
      <c r="HU115">
        <v>1.86782</v>
      </c>
      <c r="HV115">
        <v>1.87027</v>
      </c>
      <c r="HW115">
        <v>1.8689</v>
      </c>
      <c r="HX115">
        <v>1.87042</v>
      </c>
      <c r="HY115">
        <v>0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0.54</v>
      </c>
      <c r="IM115">
        <v>0.1829</v>
      </c>
      <c r="IN115">
        <v>0.2733293791174444</v>
      </c>
      <c r="IO115">
        <v>0.0008355358253796512</v>
      </c>
      <c r="IP115">
        <v>-4.886686190924696E-07</v>
      </c>
      <c r="IQ115">
        <v>2.414133949906871E-11</v>
      </c>
      <c r="IR115">
        <v>-0.06279029043895908</v>
      </c>
      <c r="IS115">
        <v>-0.001004982055389802</v>
      </c>
      <c r="IT115">
        <v>0.0007271071577586355</v>
      </c>
      <c r="IU115">
        <v>-1.113211564567604E-05</v>
      </c>
      <c r="IV115">
        <v>10</v>
      </c>
      <c r="IW115">
        <v>2306</v>
      </c>
      <c r="IX115">
        <v>1</v>
      </c>
      <c r="IY115">
        <v>28</v>
      </c>
      <c r="IZ115">
        <v>186108</v>
      </c>
      <c r="JA115">
        <v>186108.1</v>
      </c>
      <c r="JB115">
        <v>1.04004</v>
      </c>
      <c r="JC115">
        <v>2.27295</v>
      </c>
      <c r="JD115">
        <v>1.39771</v>
      </c>
      <c r="JE115">
        <v>2.34253</v>
      </c>
      <c r="JF115">
        <v>1.49536</v>
      </c>
      <c r="JG115">
        <v>2.63916</v>
      </c>
      <c r="JH115">
        <v>35.8244</v>
      </c>
      <c r="JI115">
        <v>24.1488</v>
      </c>
      <c r="JJ115">
        <v>18</v>
      </c>
      <c r="JK115">
        <v>490.025</v>
      </c>
      <c r="JL115">
        <v>453.287</v>
      </c>
      <c r="JM115">
        <v>31.6243</v>
      </c>
      <c r="JN115">
        <v>28.9642</v>
      </c>
      <c r="JO115">
        <v>30.0001</v>
      </c>
      <c r="JP115">
        <v>28.8061</v>
      </c>
      <c r="JQ115">
        <v>28.7303</v>
      </c>
      <c r="JR115">
        <v>20.8277</v>
      </c>
      <c r="JS115">
        <v>23.7237</v>
      </c>
      <c r="JT115">
        <v>95.0992</v>
      </c>
      <c r="JU115">
        <v>31.6218</v>
      </c>
      <c r="JV115">
        <v>420</v>
      </c>
      <c r="JW115">
        <v>24.3643</v>
      </c>
      <c r="JX115">
        <v>101.073</v>
      </c>
      <c r="JY115">
        <v>100.542</v>
      </c>
    </row>
    <row r="116" spans="1:285">
      <c r="A116">
        <v>100</v>
      </c>
      <c r="B116">
        <v>1758413907.5</v>
      </c>
      <c r="C116">
        <v>1032.400000095367</v>
      </c>
      <c r="D116" t="s">
        <v>630</v>
      </c>
      <c r="E116" t="s">
        <v>631</v>
      </c>
      <c r="F116">
        <v>5</v>
      </c>
      <c r="G116" t="s">
        <v>612</v>
      </c>
      <c r="H116" t="s">
        <v>420</v>
      </c>
      <c r="I116" t="s">
        <v>421</v>
      </c>
      <c r="J116">
        <v>1758413899.5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5.79</v>
      </c>
      <c r="DB116">
        <v>0.5</v>
      </c>
      <c r="DC116" t="s">
        <v>423</v>
      </c>
      <c r="DD116">
        <v>2</v>
      </c>
      <c r="DE116">
        <v>1758413899.5</v>
      </c>
      <c r="DF116">
        <v>420.69325</v>
      </c>
      <c r="DG116">
        <v>419.9872083333333</v>
      </c>
      <c r="DH116">
        <v>24.4801125</v>
      </c>
      <c r="DI116">
        <v>24.442825</v>
      </c>
      <c r="DJ116">
        <v>420.153375</v>
      </c>
      <c r="DK116">
        <v>24.29775</v>
      </c>
      <c r="DL116">
        <v>500.0037083333333</v>
      </c>
      <c r="DM116">
        <v>90.26480416666668</v>
      </c>
      <c r="DN116">
        <v>0.05505621666666666</v>
      </c>
      <c r="DO116">
        <v>30.60585833333333</v>
      </c>
      <c r="DP116">
        <v>29.99224166666667</v>
      </c>
      <c r="DQ116">
        <v>999.9</v>
      </c>
      <c r="DR116">
        <v>0</v>
      </c>
      <c r="DS116">
        <v>0</v>
      </c>
      <c r="DT116">
        <v>10001.27083333333</v>
      </c>
      <c r="DU116">
        <v>0</v>
      </c>
      <c r="DV116">
        <v>0.67449</v>
      </c>
      <c r="DW116">
        <v>0.7060801250000001</v>
      </c>
      <c r="DX116">
        <v>431.2502916666667</v>
      </c>
      <c r="DY116">
        <v>430.51</v>
      </c>
      <c r="DZ116">
        <v>0.03728905416666667</v>
      </c>
      <c r="EA116">
        <v>419.9872083333333</v>
      </c>
      <c r="EB116">
        <v>24.442825</v>
      </c>
      <c r="EC116">
        <v>2.209693333333334</v>
      </c>
      <c r="ED116">
        <v>2.2063275</v>
      </c>
      <c r="EE116">
        <v>19.03274583333333</v>
      </c>
      <c r="EF116">
        <v>19.008325</v>
      </c>
      <c r="EG116">
        <v>0.00500097</v>
      </c>
      <c r="EH116">
        <v>0</v>
      </c>
      <c r="EI116">
        <v>0</v>
      </c>
      <c r="EJ116">
        <v>0</v>
      </c>
      <c r="EK116">
        <v>732.8208333333333</v>
      </c>
      <c r="EL116">
        <v>0.00500097</v>
      </c>
      <c r="EM116">
        <v>-6.733333333333333</v>
      </c>
      <c r="EN116">
        <v>-1.733333333333333</v>
      </c>
      <c r="EO116">
        <v>35.04916666666666</v>
      </c>
      <c r="EP116">
        <v>39.32266666666666</v>
      </c>
      <c r="EQ116">
        <v>36.991875</v>
      </c>
      <c r="ER116">
        <v>39.320125</v>
      </c>
      <c r="ES116">
        <v>37.47366666666667</v>
      </c>
      <c r="ET116">
        <v>0</v>
      </c>
      <c r="EU116">
        <v>0</v>
      </c>
      <c r="EV116">
        <v>0</v>
      </c>
      <c r="EW116">
        <v>1758413907.2</v>
      </c>
      <c r="EX116">
        <v>0</v>
      </c>
      <c r="EY116">
        <v>732.3499999999999</v>
      </c>
      <c r="EZ116">
        <v>-35.84615394511484</v>
      </c>
      <c r="FA116">
        <v>-7.538461656442951</v>
      </c>
      <c r="FB116">
        <v>-7.773076923076923</v>
      </c>
      <c r="FC116">
        <v>15</v>
      </c>
      <c r="FD116">
        <v>0</v>
      </c>
      <c r="FE116" t="s">
        <v>424</v>
      </c>
      <c r="FF116">
        <v>1747247426.5</v>
      </c>
      <c r="FG116">
        <v>1747247420.5</v>
      </c>
      <c r="FH116">
        <v>0</v>
      </c>
      <c r="FI116">
        <v>1.027</v>
      </c>
      <c r="FJ116">
        <v>0.031</v>
      </c>
      <c r="FK116">
        <v>0.02</v>
      </c>
      <c r="FL116">
        <v>0.05</v>
      </c>
      <c r="FM116">
        <v>420</v>
      </c>
      <c r="FN116">
        <v>16</v>
      </c>
      <c r="FO116">
        <v>0.01</v>
      </c>
      <c r="FP116">
        <v>0.1</v>
      </c>
      <c r="FQ116">
        <v>0.7107505749999999</v>
      </c>
      <c r="FR116">
        <v>-0.0855523114446556</v>
      </c>
      <c r="FS116">
        <v>0.03017822462214064</v>
      </c>
      <c r="FT116">
        <v>1</v>
      </c>
      <c r="FU116">
        <v>732.7235294117646</v>
      </c>
      <c r="FV116">
        <v>-20.89839585960146</v>
      </c>
      <c r="FW116">
        <v>6.562148985504557</v>
      </c>
      <c r="FX116">
        <v>-1</v>
      </c>
      <c r="FY116">
        <v>0.0294982435</v>
      </c>
      <c r="FZ116">
        <v>0.2325902638649157</v>
      </c>
      <c r="GA116">
        <v>0.02591844488902156</v>
      </c>
      <c r="GB116">
        <v>0</v>
      </c>
      <c r="GC116">
        <v>1</v>
      </c>
      <c r="GD116">
        <v>2</v>
      </c>
      <c r="GE116" t="s">
        <v>433</v>
      </c>
      <c r="GF116">
        <v>3.13658</v>
      </c>
      <c r="GG116">
        <v>2.71549</v>
      </c>
      <c r="GH116">
        <v>0.0937511</v>
      </c>
      <c r="GI116">
        <v>0.09284870000000001</v>
      </c>
      <c r="GJ116">
        <v>0.107535</v>
      </c>
      <c r="GK116">
        <v>0.106049</v>
      </c>
      <c r="GL116">
        <v>28824.8</v>
      </c>
      <c r="GM116">
        <v>28887.1</v>
      </c>
      <c r="GN116">
        <v>29569.4</v>
      </c>
      <c r="GO116">
        <v>29429</v>
      </c>
      <c r="GP116">
        <v>34873.3</v>
      </c>
      <c r="GQ116">
        <v>34842.4</v>
      </c>
      <c r="GR116">
        <v>41619.8</v>
      </c>
      <c r="GS116">
        <v>41811.6</v>
      </c>
      <c r="GT116">
        <v>1.92078</v>
      </c>
      <c r="GU116">
        <v>1.87875</v>
      </c>
      <c r="GV116">
        <v>0.0754148</v>
      </c>
      <c r="GW116">
        <v>0</v>
      </c>
      <c r="GX116">
        <v>28.7794</v>
      </c>
      <c r="GY116">
        <v>999.9</v>
      </c>
      <c r="GZ116">
        <v>59.9</v>
      </c>
      <c r="HA116">
        <v>30.5</v>
      </c>
      <c r="HB116">
        <v>29.0954</v>
      </c>
      <c r="HC116">
        <v>62.1144</v>
      </c>
      <c r="HD116">
        <v>27.9487</v>
      </c>
      <c r="HE116">
        <v>1</v>
      </c>
      <c r="HF116">
        <v>0.107843</v>
      </c>
      <c r="HG116">
        <v>-1.72843</v>
      </c>
      <c r="HH116">
        <v>20.3515</v>
      </c>
      <c r="HI116">
        <v>5.22702</v>
      </c>
      <c r="HJ116">
        <v>12.0159</v>
      </c>
      <c r="HK116">
        <v>4.9911</v>
      </c>
      <c r="HL116">
        <v>3.289</v>
      </c>
      <c r="HM116">
        <v>9999</v>
      </c>
      <c r="HN116">
        <v>9999</v>
      </c>
      <c r="HO116">
        <v>9999</v>
      </c>
      <c r="HP116">
        <v>999.9</v>
      </c>
      <c r="HQ116">
        <v>1.86752</v>
      </c>
      <c r="HR116">
        <v>1.86661</v>
      </c>
      <c r="HS116">
        <v>1.86599</v>
      </c>
      <c r="HT116">
        <v>1.86596</v>
      </c>
      <c r="HU116">
        <v>1.86783</v>
      </c>
      <c r="HV116">
        <v>1.87026</v>
      </c>
      <c r="HW116">
        <v>1.8689</v>
      </c>
      <c r="HX116">
        <v>1.87042</v>
      </c>
      <c r="HY116">
        <v>0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0.54</v>
      </c>
      <c r="IM116">
        <v>0.183</v>
      </c>
      <c r="IN116">
        <v>0.2733293791174444</v>
      </c>
      <c r="IO116">
        <v>0.0008355358253796512</v>
      </c>
      <c r="IP116">
        <v>-4.886686190924696E-07</v>
      </c>
      <c r="IQ116">
        <v>2.414133949906871E-11</v>
      </c>
      <c r="IR116">
        <v>-0.06279029043895908</v>
      </c>
      <c r="IS116">
        <v>-0.001004982055389802</v>
      </c>
      <c r="IT116">
        <v>0.0007271071577586355</v>
      </c>
      <c r="IU116">
        <v>-1.113211564567604E-05</v>
      </c>
      <c r="IV116">
        <v>10</v>
      </c>
      <c r="IW116">
        <v>2306</v>
      </c>
      <c r="IX116">
        <v>1</v>
      </c>
      <c r="IY116">
        <v>28</v>
      </c>
      <c r="IZ116">
        <v>186108</v>
      </c>
      <c r="JA116">
        <v>186108.1</v>
      </c>
      <c r="JB116">
        <v>1.04004</v>
      </c>
      <c r="JC116">
        <v>2.26685</v>
      </c>
      <c r="JD116">
        <v>1.39648</v>
      </c>
      <c r="JE116">
        <v>2.34253</v>
      </c>
      <c r="JF116">
        <v>1.49536</v>
      </c>
      <c r="JG116">
        <v>2.61719</v>
      </c>
      <c r="JH116">
        <v>35.8244</v>
      </c>
      <c r="JI116">
        <v>24.1575</v>
      </c>
      <c r="JJ116">
        <v>18</v>
      </c>
      <c r="JK116">
        <v>489.962</v>
      </c>
      <c r="JL116">
        <v>453.319</v>
      </c>
      <c r="JM116">
        <v>31.6285</v>
      </c>
      <c r="JN116">
        <v>28.9642</v>
      </c>
      <c r="JO116">
        <v>30.0001</v>
      </c>
      <c r="JP116">
        <v>28.8061</v>
      </c>
      <c r="JQ116">
        <v>28.7303</v>
      </c>
      <c r="JR116">
        <v>20.8284</v>
      </c>
      <c r="JS116">
        <v>24.0029</v>
      </c>
      <c r="JT116">
        <v>95.0992</v>
      </c>
      <c r="JU116">
        <v>31.6111</v>
      </c>
      <c r="JV116">
        <v>420</v>
      </c>
      <c r="JW116">
        <v>24.3569</v>
      </c>
      <c r="JX116">
        <v>101.074</v>
      </c>
      <c r="JY116">
        <v>100.541</v>
      </c>
    </row>
    <row r="117" spans="1:285">
      <c r="A117">
        <v>101</v>
      </c>
      <c r="B117">
        <v>1758413909.5</v>
      </c>
      <c r="C117">
        <v>1034.400000095367</v>
      </c>
      <c r="D117" t="s">
        <v>632</v>
      </c>
      <c r="E117" t="s">
        <v>633</v>
      </c>
      <c r="F117">
        <v>5</v>
      </c>
      <c r="G117" t="s">
        <v>612</v>
      </c>
      <c r="H117" t="s">
        <v>420</v>
      </c>
      <c r="I117" t="s">
        <v>421</v>
      </c>
      <c r="J117">
        <v>1758413901.5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5.79</v>
      </c>
      <c r="DB117">
        <v>0.5</v>
      </c>
      <c r="DC117" t="s">
        <v>423</v>
      </c>
      <c r="DD117">
        <v>2</v>
      </c>
      <c r="DE117">
        <v>1758413901.5</v>
      </c>
      <c r="DF117">
        <v>420.6849166666668</v>
      </c>
      <c r="DG117">
        <v>419.9872916666666</v>
      </c>
      <c r="DH117">
        <v>24.49395416666667</v>
      </c>
      <c r="DI117">
        <v>24.44606666666667</v>
      </c>
      <c r="DJ117">
        <v>420.1450833333333</v>
      </c>
      <c r="DK117">
        <v>24.31139583333334</v>
      </c>
      <c r="DL117">
        <v>500.0000416666667</v>
      </c>
      <c r="DM117">
        <v>90.26486250000001</v>
      </c>
      <c r="DN117">
        <v>0.05507727083333333</v>
      </c>
      <c r="DO117">
        <v>30.61000833333334</v>
      </c>
      <c r="DP117">
        <v>29.99476666666667</v>
      </c>
      <c r="DQ117">
        <v>999.9</v>
      </c>
      <c r="DR117">
        <v>0</v>
      </c>
      <c r="DS117">
        <v>0</v>
      </c>
      <c r="DT117">
        <v>10000.88333333333</v>
      </c>
      <c r="DU117">
        <v>0</v>
      </c>
      <c r="DV117">
        <v>0.67449</v>
      </c>
      <c r="DW117">
        <v>0.6976687083333332</v>
      </c>
      <c r="DX117">
        <v>431.247875</v>
      </c>
      <c r="DY117">
        <v>430.5115</v>
      </c>
      <c r="DZ117">
        <v>0.04788922416666666</v>
      </c>
      <c r="EA117">
        <v>419.9872916666666</v>
      </c>
      <c r="EB117">
        <v>24.44606666666667</v>
      </c>
      <c r="EC117">
        <v>2.210944166666667</v>
      </c>
      <c r="ED117">
        <v>2.206621666666667</v>
      </c>
      <c r="EE117">
        <v>19.04182083333334</v>
      </c>
      <c r="EF117">
        <v>19.01046666666667</v>
      </c>
      <c r="EG117">
        <v>0.00500097</v>
      </c>
      <c r="EH117">
        <v>0</v>
      </c>
      <c r="EI117">
        <v>0</v>
      </c>
      <c r="EJ117">
        <v>0</v>
      </c>
      <c r="EK117">
        <v>731.5250000000001</v>
      </c>
      <c r="EL117">
        <v>0.00500097</v>
      </c>
      <c r="EM117">
        <v>-7.083333333333333</v>
      </c>
      <c r="EN117">
        <v>-1.670833333333333</v>
      </c>
      <c r="EO117">
        <v>35.06479166666666</v>
      </c>
      <c r="EP117">
        <v>39.37470833333333</v>
      </c>
      <c r="EQ117">
        <v>37.01275</v>
      </c>
      <c r="ER117">
        <v>39.382625</v>
      </c>
      <c r="ES117">
        <v>37.50229166666666</v>
      </c>
      <c r="ET117">
        <v>0</v>
      </c>
      <c r="EU117">
        <v>0</v>
      </c>
      <c r="EV117">
        <v>0</v>
      </c>
      <c r="EW117">
        <v>1758413909.6</v>
      </c>
      <c r="EX117">
        <v>0</v>
      </c>
      <c r="EY117">
        <v>730.8576923076923</v>
      </c>
      <c r="EZ117">
        <v>-26.11623953351972</v>
      </c>
      <c r="FA117">
        <v>-8.164102826650392</v>
      </c>
      <c r="FB117">
        <v>-7.907692307692307</v>
      </c>
      <c r="FC117">
        <v>15</v>
      </c>
      <c r="FD117">
        <v>0</v>
      </c>
      <c r="FE117" t="s">
        <v>424</v>
      </c>
      <c r="FF117">
        <v>1747247426.5</v>
      </c>
      <c r="FG117">
        <v>1747247420.5</v>
      </c>
      <c r="FH117">
        <v>0</v>
      </c>
      <c r="FI117">
        <v>1.027</v>
      </c>
      <c r="FJ117">
        <v>0.031</v>
      </c>
      <c r="FK117">
        <v>0.02</v>
      </c>
      <c r="FL117">
        <v>0.05</v>
      </c>
      <c r="FM117">
        <v>420</v>
      </c>
      <c r="FN117">
        <v>16</v>
      </c>
      <c r="FO117">
        <v>0.01</v>
      </c>
      <c r="FP117">
        <v>0.1</v>
      </c>
      <c r="FQ117">
        <v>0.709363243902439</v>
      </c>
      <c r="FR117">
        <v>-0.2092177212543556</v>
      </c>
      <c r="FS117">
        <v>0.03067778441437156</v>
      </c>
      <c r="FT117">
        <v>0</v>
      </c>
      <c r="FU117">
        <v>731.2117647058824</v>
      </c>
      <c r="FV117">
        <v>-16.36363646884579</v>
      </c>
      <c r="FW117">
        <v>6.007973364175029</v>
      </c>
      <c r="FX117">
        <v>-1</v>
      </c>
      <c r="FY117">
        <v>0.03596086926829268</v>
      </c>
      <c r="FZ117">
        <v>0.2913451983972125</v>
      </c>
      <c r="GA117">
        <v>0.02965209431745078</v>
      </c>
      <c r="GB117">
        <v>0</v>
      </c>
      <c r="GC117">
        <v>0</v>
      </c>
      <c r="GD117">
        <v>2</v>
      </c>
      <c r="GE117" t="s">
        <v>613</v>
      </c>
      <c r="GF117">
        <v>3.13671</v>
      </c>
      <c r="GG117">
        <v>2.7155</v>
      </c>
      <c r="GH117">
        <v>0.0937518</v>
      </c>
      <c r="GI117">
        <v>0.0928496</v>
      </c>
      <c r="GJ117">
        <v>0.107554</v>
      </c>
      <c r="GK117">
        <v>0.106048</v>
      </c>
      <c r="GL117">
        <v>28824.7</v>
      </c>
      <c r="GM117">
        <v>28887</v>
      </c>
      <c r="GN117">
        <v>29569.3</v>
      </c>
      <c r="GO117">
        <v>29428.9</v>
      </c>
      <c r="GP117">
        <v>34872.2</v>
      </c>
      <c r="GQ117">
        <v>34842.4</v>
      </c>
      <c r="GR117">
        <v>41619.4</v>
      </c>
      <c r="GS117">
        <v>41811.6</v>
      </c>
      <c r="GT117">
        <v>1.9209</v>
      </c>
      <c r="GU117">
        <v>1.87882</v>
      </c>
      <c r="GV117">
        <v>0.07542219999999999</v>
      </c>
      <c r="GW117">
        <v>0</v>
      </c>
      <c r="GX117">
        <v>28.7819</v>
      </c>
      <c r="GY117">
        <v>999.9</v>
      </c>
      <c r="GZ117">
        <v>59.9</v>
      </c>
      <c r="HA117">
        <v>30.5</v>
      </c>
      <c r="HB117">
        <v>29.0942</v>
      </c>
      <c r="HC117">
        <v>62.0944</v>
      </c>
      <c r="HD117">
        <v>27.8966</v>
      </c>
      <c r="HE117">
        <v>1</v>
      </c>
      <c r="HF117">
        <v>0.10782</v>
      </c>
      <c r="HG117">
        <v>-1.68569</v>
      </c>
      <c r="HH117">
        <v>20.3519</v>
      </c>
      <c r="HI117">
        <v>5.22687</v>
      </c>
      <c r="HJ117">
        <v>12.0159</v>
      </c>
      <c r="HK117">
        <v>4.99105</v>
      </c>
      <c r="HL117">
        <v>3.28905</v>
      </c>
      <c r="HM117">
        <v>9999</v>
      </c>
      <c r="HN117">
        <v>9999</v>
      </c>
      <c r="HO117">
        <v>9999</v>
      </c>
      <c r="HP117">
        <v>999.9</v>
      </c>
      <c r="HQ117">
        <v>1.86752</v>
      </c>
      <c r="HR117">
        <v>1.86661</v>
      </c>
      <c r="HS117">
        <v>1.86599</v>
      </c>
      <c r="HT117">
        <v>1.86595</v>
      </c>
      <c r="HU117">
        <v>1.86782</v>
      </c>
      <c r="HV117">
        <v>1.87026</v>
      </c>
      <c r="HW117">
        <v>1.8689</v>
      </c>
      <c r="HX117">
        <v>1.8704</v>
      </c>
      <c r="HY117">
        <v>0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0.54</v>
      </c>
      <c r="IM117">
        <v>0.1831</v>
      </c>
      <c r="IN117">
        <v>0.2733293791174444</v>
      </c>
      <c r="IO117">
        <v>0.0008355358253796512</v>
      </c>
      <c r="IP117">
        <v>-4.886686190924696E-07</v>
      </c>
      <c r="IQ117">
        <v>2.414133949906871E-11</v>
      </c>
      <c r="IR117">
        <v>-0.06279029043895908</v>
      </c>
      <c r="IS117">
        <v>-0.001004982055389802</v>
      </c>
      <c r="IT117">
        <v>0.0007271071577586355</v>
      </c>
      <c r="IU117">
        <v>-1.113211564567604E-05</v>
      </c>
      <c r="IV117">
        <v>10</v>
      </c>
      <c r="IW117">
        <v>2306</v>
      </c>
      <c r="IX117">
        <v>1</v>
      </c>
      <c r="IY117">
        <v>28</v>
      </c>
      <c r="IZ117">
        <v>186108</v>
      </c>
      <c r="JA117">
        <v>186108.1</v>
      </c>
      <c r="JB117">
        <v>1.04004</v>
      </c>
      <c r="JC117">
        <v>2.26685</v>
      </c>
      <c r="JD117">
        <v>1.39771</v>
      </c>
      <c r="JE117">
        <v>2.34253</v>
      </c>
      <c r="JF117">
        <v>1.49536</v>
      </c>
      <c r="JG117">
        <v>2.71362</v>
      </c>
      <c r="JH117">
        <v>35.8244</v>
      </c>
      <c r="JI117">
        <v>24.1575</v>
      </c>
      <c r="JJ117">
        <v>18</v>
      </c>
      <c r="JK117">
        <v>490.041</v>
      </c>
      <c r="JL117">
        <v>453.372</v>
      </c>
      <c r="JM117">
        <v>31.6283</v>
      </c>
      <c r="JN117">
        <v>28.9642</v>
      </c>
      <c r="JO117">
        <v>30.0001</v>
      </c>
      <c r="JP117">
        <v>28.8061</v>
      </c>
      <c r="JQ117">
        <v>28.7312</v>
      </c>
      <c r="JR117">
        <v>20.8281</v>
      </c>
      <c r="JS117">
        <v>24.0029</v>
      </c>
      <c r="JT117">
        <v>95.0992</v>
      </c>
      <c r="JU117">
        <v>31.6111</v>
      </c>
      <c r="JV117">
        <v>420</v>
      </c>
      <c r="JW117">
        <v>24.3494</v>
      </c>
      <c r="JX117">
        <v>101.073</v>
      </c>
      <c r="JY117">
        <v>100.541</v>
      </c>
    </row>
    <row r="118" spans="1:285">
      <c r="A118">
        <v>102</v>
      </c>
      <c r="B118">
        <v>1758413911.5</v>
      </c>
      <c r="C118">
        <v>1036.400000095367</v>
      </c>
      <c r="D118" t="s">
        <v>634</v>
      </c>
      <c r="E118" t="s">
        <v>635</v>
      </c>
      <c r="F118">
        <v>5</v>
      </c>
      <c r="G118" t="s">
        <v>612</v>
      </c>
      <c r="H118" t="s">
        <v>420</v>
      </c>
      <c r="I118" t="s">
        <v>421</v>
      </c>
      <c r="J118">
        <v>1758413903.5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5.79</v>
      </c>
      <c r="DB118">
        <v>0.5</v>
      </c>
      <c r="DC118" t="s">
        <v>423</v>
      </c>
      <c r="DD118">
        <v>2</v>
      </c>
      <c r="DE118">
        <v>1758413903.5</v>
      </c>
      <c r="DF118">
        <v>420.6772916666667</v>
      </c>
      <c r="DG118">
        <v>419.9827916666666</v>
      </c>
      <c r="DH118">
        <v>24.50537083333333</v>
      </c>
      <c r="DI118">
        <v>24.44735833333333</v>
      </c>
      <c r="DJ118">
        <v>420.1374166666666</v>
      </c>
      <c r="DK118">
        <v>24.32265</v>
      </c>
      <c r="DL118">
        <v>499.9973333333334</v>
      </c>
      <c r="DM118">
        <v>90.26487916666667</v>
      </c>
      <c r="DN118">
        <v>0.05508240833333333</v>
      </c>
      <c r="DO118">
        <v>30.61420833333333</v>
      </c>
      <c r="DP118">
        <v>29.99840833333333</v>
      </c>
      <c r="DQ118">
        <v>999.9</v>
      </c>
      <c r="DR118">
        <v>0</v>
      </c>
      <c r="DS118">
        <v>0</v>
      </c>
      <c r="DT118">
        <v>10001.82083333333</v>
      </c>
      <c r="DU118">
        <v>0</v>
      </c>
      <c r="DV118">
        <v>0.67449</v>
      </c>
      <c r="DW118">
        <v>0.6944999583333332</v>
      </c>
      <c r="DX118">
        <v>431.2450833333333</v>
      </c>
      <c r="DY118">
        <v>430.5074583333333</v>
      </c>
      <c r="DZ118">
        <v>0.05800897916666666</v>
      </c>
      <c r="EA118">
        <v>419.9827916666666</v>
      </c>
      <c r="EB118">
        <v>24.44735833333333</v>
      </c>
      <c r="EC118">
        <v>2.211975416666667</v>
      </c>
      <c r="ED118">
        <v>2.206739166666667</v>
      </c>
      <c r="EE118">
        <v>19.0493</v>
      </c>
      <c r="EF118">
        <v>19.01131666666667</v>
      </c>
      <c r="EG118">
        <v>0.00500097</v>
      </c>
      <c r="EH118">
        <v>0</v>
      </c>
      <c r="EI118">
        <v>0</v>
      </c>
      <c r="EJ118">
        <v>0</v>
      </c>
      <c r="EK118">
        <v>731.3291666666668</v>
      </c>
      <c r="EL118">
        <v>0.00500097</v>
      </c>
      <c r="EM118">
        <v>-6.654166666666666</v>
      </c>
      <c r="EN118">
        <v>-1.504166666666667</v>
      </c>
      <c r="EO118">
        <v>35.08041666666666</v>
      </c>
      <c r="EP118">
        <v>39.42158333333333</v>
      </c>
      <c r="EQ118">
        <v>37.03625</v>
      </c>
      <c r="ER118">
        <v>39.43995833333333</v>
      </c>
      <c r="ES118">
        <v>37.528375</v>
      </c>
      <c r="ET118">
        <v>0</v>
      </c>
      <c r="EU118">
        <v>0</v>
      </c>
      <c r="EV118">
        <v>0</v>
      </c>
      <c r="EW118">
        <v>1758413911.4</v>
      </c>
      <c r="EX118">
        <v>0</v>
      </c>
      <c r="EY118">
        <v>730.8760000000001</v>
      </c>
      <c r="EZ118">
        <v>-7.053846378036414</v>
      </c>
      <c r="FA118">
        <v>-8.953846383235875</v>
      </c>
      <c r="FB118">
        <v>-7.252000000000002</v>
      </c>
      <c r="FC118">
        <v>15</v>
      </c>
      <c r="FD118">
        <v>0</v>
      </c>
      <c r="FE118" t="s">
        <v>424</v>
      </c>
      <c r="FF118">
        <v>1747247426.5</v>
      </c>
      <c r="FG118">
        <v>1747247420.5</v>
      </c>
      <c r="FH118">
        <v>0</v>
      </c>
      <c r="FI118">
        <v>1.027</v>
      </c>
      <c r="FJ118">
        <v>0.031</v>
      </c>
      <c r="FK118">
        <v>0.02</v>
      </c>
      <c r="FL118">
        <v>0.05</v>
      </c>
      <c r="FM118">
        <v>420</v>
      </c>
      <c r="FN118">
        <v>16</v>
      </c>
      <c r="FO118">
        <v>0.01</v>
      </c>
      <c r="FP118">
        <v>0.1</v>
      </c>
      <c r="FQ118">
        <v>0.702457425</v>
      </c>
      <c r="FR118">
        <v>-0.2162048442776741</v>
      </c>
      <c r="FS118">
        <v>0.03018072227588954</v>
      </c>
      <c r="FT118">
        <v>0</v>
      </c>
      <c r="FU118">
        <v>731.3058823529411</v>
      </c>
      <c r="FV118">
        <v>-15.6852560579929</v>
      </c>
      <c r="FW118">
        <v>6.025042893499768</v>
      </c>
      <c r="FX118">
        <v>-1</v>
      </c>
      <c r="FY118">
        <v>0.0426788285</v>
      </c>
      <c r="FZ118">
        <v>0.3143501502439025</v>
      </c>
      <c r="GA118">
        <v>0.03058434368149737</v>
      </c>
      <c r="GB118">
        <v>0</v>
      </c>
      <c r="GC118">
        <v>0</v>
      </c>
      <c r="GD118">
        <v>2</v>
      </c>
      <c r="GE118" t="s">
        <v>613</v>
      </c>
      <c r="GF118">
        <v>3.13669</v>
      </c>
      <c r="GG118">
        <v>2.71536</v>
      </c>
      <c r="GH118">
        <v>0.0937538</v>
      </c>
      <c r="GI118">
        <v>0.0928515</v>
      </c>
      <c r="GJ118">
        <v>0.107563</v>
      </c>
      <c r="GK118">
        <v>0.106012</v>
      </c>
      <c r="GL118">
        <v>28824.5</v>
      </c>
      <c r="GM118">
        <v>28887</v>
      </c>
      <c r="GN118">
        <v>29569.1</v>
      </c>
      <c r="GO118">
        <v>29428.9</v>
      </c>
      <c r="GP118">
        <v>34871.6</v>
      </c>
      <c r="GQ118">
        <v>34843.8</v>
      </c>
      <c r="GR118">
        <v>41619.1</v>
      </c>
      <c r="GS118">
        <v>41811.5</v>
      </c>
      <c r="GT118">
        <v>1.92092</v>
      </c>
      <c r="GU118">
        <v>1.87873</v>
      </c>
      <c r="GV118">
        <v>0.0755489</v>
      </c>
      <c r="GW118">
        <v>0</v>
      </c>
      <c r="GX118">
        <v>28.7838</v>
      </c>
      <c r="GY118">
        <v>999.9</v>
      </c>
      <c r="GZ118">
        <v>59.8</v>
      </c>
      <c r="HA118">
        <v>30.5</v>
      </c>
      <c r="HB118">
        <v>29.0459</v>
      </c>
      <c r="HC118">
        <v>62.2244</v>
      </c>
      <c r="HD118">
        <v>27.9808</v>
      </c>
      <c r="HE118">
        <v>1</v>
      </c>
      <c r="HF118">
        <v>0.107576</v>
      </c>
      <c r="HG118">
        <v>-1.66621</v>
      </c>
      <c r="HH118">
        <v>20.3522</v>
      </c>
      <c r="HI118">
        <v>5.22732</v>
      </c>
      <c r="HJ118">
        <v>12.0159</v>
      </c>
      <c r="HK118">
        <v>4.99125</v>
      </c>
      <c r="HL118">
        <v>3.28908</v>
      </c>
      <c r="HM118">
        <v>9999</v>
      </c>
      <c r="HN118">
        <v>9999</v>
      </c>
      <c r="HO118">
        <v>9999</v>
      </c>
      <c r="HP118">
        <v>999.9</v>
      </c>
      <c r="HQ118">
        <v>1.86752</v>
      </c>
      <c r="HR118">
        <v>1.86662</v>
      </c>
      <c r="HS118">
        <v>1.86599</v>
      </c>
      <c r="HT118">
        <v>1.86596</v>
      </c>
      <c r="HU118">
        <v>1.86782</v>
      </c>
      <c r="HV118">
        <v>1.87026</v>
      </c>
      <c r="HW118">
        <v>1.8689</v>
      </c>
      <c r="HX118">
        <v>1.8704</v>
      </c>
      <c r="HY118">
        <v>0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0.54</v>
      </c>
      <c r="IM118">
        <v>0.1832</v>
      </c>
      <c r="IN118">
        <v>0.2733293791174444</v>
      </c>
      <c r="IO118">
        <v>0.0008355358253796512</v>
      </c>
      <c r="IP118">
        <v>-4.886686190924696E-07</v>
      </c>
      <c r="IQ118">
        <v>2.414133949906871E-11</v>
      </c>
      <c r="IR118">
        <v>-0.06279029043895908</v>
      </c>
      <c r="IS118">
        <v>-0.001004982055389802</v>
      </c>
      <c r="IT118">
        <v>0.0007271071577586355</v>
      </c>
      <c r="IU118">
        <v>-1.113211564567604E-05</v>
      </c>
      <c r="IV118">
        <v>10</v>
      </c>
      <c r="IW118">
        <v>2306</v>
      </c>
      <c r="IX118">
        <v>1</v>
      </c>
      <c r="IY118">
        <v>28</v>
      </c>
      <c r="IZ118">
        <v>186108.1</v>
      </c>
      <c r="JA118">
        <v>186108.2</v>
      </c>
      <c r="JB118">
        <v>1.04004</v>
      </c>
      <c r="JC118">
        <v>2.28027</v>
      </c>
      <c r="JD118">
        <v>1.39648</v>
      </c>
      <c r="JE118">
        <v>2.34375</v>
      </c>
      <c r="JF118">
        <v>1.49536</v>
      </c>
      <c r="JG118">
        <v>2.55615</v>
      </c>
      <c r="JH118">
        <v>35.8244</v>
      </c>
      <c r="JI118">
        <v>24.1488</v>
      </c>
      <c r="JJ118">
        <v>18</v>
      </c>
      <c r="JK118">
        <v>490.057</v>
      </c>
      <c r="JL118">
        <v>453.319</v>
      </c>
      <c r="JM118">
        <v>31.6233</v>
      </c>
      <c r="JN118">
        <v>28.9642</v>
      </c>
      <c r="JO118">
        <v>30.0001</v>
      </c>
      <c r="JP118">
        <v>28.8061</v>
      </c>
      <c r="JQ118">
        <v>28.7324</v>
      </c>
      <c r="JR118">
        <v>20.8283</v>
      </c>
      <c r="JS118">
        <v>24.0029</v>
      </c>
      <c r="JT118">
        <v>95.0992</v>
      </c>
      <c r="JU118">
        <v>31.6111</v>
      </c>
      <c r="JV118">
        <v>420</v>
      </c>
      <c r="JW118">
        <v>24.3464</v>
      </c>
      <c r="JX118">
        <v>101.072</v>
      </c>
      <c r="JY118">
        <v>100.541</v>
      </c>
    </row>
    <row r="119" spans="1:285">
      <c r="A119">
        <v>103</v>
      </c>
      <c r="B119">
        <v>1758413913.5</v>
      </c>
      <c r="C119">
        <v>1038.400000095367</v>
      </c>
      <c r="D119" t="s">
        <v>636</v>
      </c>
      <c r="E119" t="s">
        <v>637</v>
      </c>
      <c r="F119">
        <v>5</v>
      </c>
      <c r="G119" t="s">
        <v>612</v>
      </c>
      <c r="H119" t="s">
        <v>420</v>
      </c>
      <c r="I119" t="s">
        <v>421</v>
      </c>
      <c r="J119">
        <v>1758413905.5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5.79</v>
      </c>
      <c r="DB119">
        <v>0.5</v>
      </c>
      <c r="DC119" t="s">
        <v>423</v>
      </c>
      <c r="DD119">
        <v>2</v>
      </c>
      <c r="DE119">
        <v>1758413905.5</v>
      </c>
      <c r="DF119">
        <v>420.6679166666667</v>
      </c>
      <c r="DG119">
        <v>419.9781666666666</v>
      </c>
      <c r="DH119">
        <v>24.51485</v>
      </c>
      <c r="DI119">
        <v>24.44613333333334</v>
      </c>
      <c r="DJ119">
        <v>420.1280416666667</v>
      </c>
      <c r="DK119">
        <v>24.3319875</v>
      </c>
      <c r="DL119">
        <v>499.9990833333333</v>
      </c>
      <c r="DM119">
        <v>90.26482500000002</v>
      </c>
      <c r="DN119">
        <v>0.05504700416666667</v>
      </c>
      <c r="DO119">
        <v>30.61852916666667</v>
      </c>
      <c r="DP119">
        <v>30.00239583333333</v>
      </c>
      <c r="DQ119">
        <v>999.9</v>
      </c>
      <c r="DR119">
        <v>0</v>
      </c>
      <c r="DS119">
        <v>0</v>
      </c>
      <c r="DT119">
        <v>10003.59333333333</v>
      </c>
      <c r="DU119">
        <v>0</v>
      </c>
      <c r="DV119">
        <v>0.67449</v>
      </c>
      <c r="DW119">
        <v>0.6897175833333332</v>
      </c>
      <c r="DX119">
        <v>431.2396666666667</v>
      </c>
      <c r="DY119">
        <v>430.50225</v>
      </c>
      <c r="DZ119">
        <v>0.06871289166666666</v>
      </c>
      <c r="EA119">
        <v>419.9781666666666</v>
      </c>
      <c r="EB119">
        <v>24.44613333333334</v>
      </c>
      <c r="EC119">
        <v>2.212829583333333</v>
      </c>
      <c r="ED119">
        <v>2.206627083333334</v>
      </c>
      <c r="EE119">
        <v>19.0554875</v>
      </c>
      <c r="EF119">
        <v>19.01050416666667</v>
      </c>
      <c r="EG119">
        <v>0.00500097</v>
      </c>
      <c r="EH119">
        <v>0</v>
      </c>
      <c r="EI119">
        <v>0</v>
      </c>
      <c r="EJ119">
        <v>0</v>
      </c>
      <c r="EK119">
        <v>730.6375000000002</v>
      </c>
      <c r="EL119">
        <v>0.00500097</v>
      </c>
      <c r="EM119">
        <v>-5.904166666666668</v>
      </c>
      <c r="EN119">
        <v>-1.354166666666667</v>
      </c>
      <c r="EO119">
        <v>35.090875</v>
      </c>
      <c r="EP119">
        <v>39.46845833333333</v>
      </c>
      <c r="EQ119">
        <v>37.05975</v>
      </c>
      <c r="ER119">
        <v>39.49458333333333</v>
      </c>
      <c r="ES119">
        <v>37.551875</v>
      </c>
      <c r="ET119">
        <v>0</v>
      </c>
      <c r="EU119">
        <v>0</v>
      </c>
      <c r="EV119">
        <v>0</v>
      </c>
      <c r="EW119">
        <v>1758413913.2</v>
      </c>
      <c r="EX119">
        <v>0</v>
      </c>
      <c r="EY119">
        <v>730.0923076923077</v>
      </c>
      <c r="EZ119">
        <v>-11.76752144867482</v>
      </c>
      <c r="FA119">
        <v>-9.829060009300473</v>
      </c>
      <c r="FB119">
        <v>-6.388461538461537</v>
      </c>
      <c r="FC119">
        <v>15</v>
      </c>
      <c r="FD119">
        <v>0</v>
      </c>
      <c r="FE119" t="s">
        <v>424</v>
      </c>
      <c r="FF119">
        <v>1747247426.5</v>
      </c>
      <c r="FG119">
        <v>1747247420.5</v>
      </c>
      <c r="FH119">
        <v>0</v>
      </c>
      <c r="FI119">
        <v>1.027</v>
      </c>
      <c r="FJ119">
        <v>0.031</v>
      </c>
      <c r="FK119">
        <v>0.02</v>
      </c>
      <c r="FL119">
        <v>0.05</v>
      </c>
      <c r="FM119">
        <v>420</v>
      </c>
      <c r="FN119">
        <v>16</v>
      </c>
      <c r="FO119">
        <v>0.01</v>
      </c>
      <c r="FP119">
        <v>0.1</v>
      </c>
      <c r="FQ119">
        <v>0.6932365365853659</v>
      </c>
      <c r="FR119">
        <v>-0.1735919372822292</v>
      </c>
      <c r="FS119">
        <v>0.02645644921799355</v>
      </c>
      <c r="FT119">
        <v>0</v>
      </c>
      <c r="FU119">
        <v>731.2088235294118</v>
      </c>
      <c r="FV119">
        <v>-21.05271201399007</v>
      </c>
      <c r="FW119">
        <v>5.744325468364853</v>
      </c>
      <c r="FX119">
        <v>-1</v>
      </c>
      <c r="FY119">
        <v>0.05477627585365854</v>
      </c>
      <c r="FZ119">
        <v>0.3069425770034843</v>
      </c>
      <c r="GA119">
        <v>0.03057880237158367</v>
      </c>
      <c r="GB119">
        <v>0</v>
      </c>
      <c r="GC119">
        <v>0</v>
      </c>
      <c r="GD119">
        <v>2</v>
      </c>
      <c r="GE119" t="s">
        <v>613</v>
      </c>
      <c r="GF119">
        <v>3.13665</v>
      </c>
      <c r="GG119">
        <v>2.7154</v>
      </c>
      <c r="GH119">
        <v>0.09375890000000001</v>
      </c>
      <c r="GI119">
        <v>0.0928537</v>
      </c>
      <c r="GJ119">
        <v>0.107564</v>
      </c>
      <c r="GK119">
        <v>0.105961</v>
      </c>
      <c r="GL119">
        <v>28824.2</v>
      </c>
      <c r="GM119">
        <v>28886.9</v>
      </c>
      <c r="GN119">
        <v>29569</v>
      </c>
      <c r="GO119">
        <v>29428.9</v>
      </c>
      <c r="GP119">
        <v>34871.5</v>
      </c>
      <c r="GQ119">
        <v>34845.8</v>
      </c>
      <c r="GR119">
        <v>41619</v>
      </c>
      <c r="GS119">
        <v>41811.5</v>
      </c>
      <c r="GT119">
        <v>1.9208</v>
      </c>
      <c r="GU119">
        <v>1.87873</v>
      </c>
      <c r="GV119">
        <v>0.0757724</v>
      </c>
      <c r="GW119">
        <v>0</v>
      </c>
      <c r="GX119">
        <v>28.7854</v>
      </c>
      <c r="GY119">
        <v>999.9</v>
      </c>
      <c r="GZ119">
        <v>59.8</v>
      </c>
      <c r="HA119">
        <v>30.5</v>
      </c>
      <c r="HB119">
        <v>29.0485</v>
      </c>
      <c r="HC119">
        <v>62.0244</v>
      </c>
      <c r="HD119">
        <v>27.8365</v>
      </c>
      <c r="HE119">
        <v>1</v>
      </c>
      <c r="HF119">
        <v>0.107691</v>
      </c>
      <c r="HG119">
        <v>-1.64865</v>
      </c>
      <c r="HH119">
        <v>20.3523</v>
      </c>
      <c r="HI119">
        <v>5.22747</v>
      </c>
      <c r="HJ119">
        <v>12.0158</v>
      </c>
      <c r="HK119">
        <v>4.99125</v>
      </c>
      <c r="HL119">
        <v>3.28903</v>
      </c>
      <c r="HM119">
        <v>9999</v>
      </c>
      <c r="HN119">
        <v>9999</v>
      </c>
      <c r="HO119">
        <v>9999</v>
      </c>
      <c r="HP119">
        <v>999.9</v>
      </c>
      <c r="HQ119">
        <v>1.86752</v>
      </c>
      <c r="HR119">
        <v>1.86662</v>
      </c>
      <c r="HS119">
        <v>1.86599</v>
      </c>
      <c r="HT119">
        <v>1.86596</v>
      </c>
      <c r="HU119">
        <v>1.86783</v>
      </c>
      <c r="HV119">
        <v>1.87026</v>
      </c>
      <c r="HW119">
        <v>1.8689</v>
      </c>
      <c r="HX119">
        <v>1.8704</v>
      </c>
      <c r="HY119">
        <v>0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0.54</v>
      </c>
      <c r="IM119">
        <v>0.1832</v>
      </c>
      <c r="IN119">
        <v>0.2733293791174444</v>
      </c>
      <c r="IO119">
        <v>0.0008355358253796512</v>
      </c>
      <c r="IP119">
        <v>-4.886686190924696E-07</v>
      </c>
      <c r="IQ119">
        <v>2.414133949906871E-11</v>
      </c>
      <c r="IR119">
        <v>-0.06279029043895908</v>
      </c>
      <c r="IS119">
        <v>-0.001004982055389802</v>
      </c>
      <c r="IT119">
        <v>0.0007271071577586355</v>
      </c>
      <c r="IU119">
        <v>-1.113211564567604E-05</v>
      </c>
      <c r="IV119">
        <v>10</v>
      </c>
      <c r="IW119">
        <v>2306</v>
      </c>
      <c r="IX119">
        <v>1</v>
      </c>
      <c r="IY119">
        <v>28</v>
      </c>
      <c r="IZ119">
        <v>186108.1</v>
      </c>
      <c r="JA119">
        <v>186108.2</v>
      </c>
      <c r="JB119">
        <v>1.04004</v>
      </c>
      <c r="JC119">
        <v>2.2583</v>
      </c>
      <c r="JD119">
        <v>1.39648</v>
      </c>
      <c r="JE119">
        <v>2.34253</v>
      </c>
      <c r="JF119">
        <v>1.49536</v>
      </c>
      <c r="JG119">
        <v>2.69165</v>
      </c>
      <c r="JH119">
        <v>35.8244</v>
      </c>
      <c r="JI119">
        <v>24.1575</v>
      </c>
      <c r="JJ119">
        <v>18</v>
      </c>
      <c r="JK119">
        <v>489.978</v>
      </c>
      <c r="JL119">
        <v>453.322</v>
      </c>
      <c r="JM119">
        <v>31.6185</v>
      </c>
      <c r="JN119">
        <v>28.9652</v>
      </c>
      <c r="JO119">
        <v>30.0001</v>
      </c>
      <c r="JP119">
        <v>28.8061</v>
      </c>
      <c r="JQ119">
        <v>28.7328</v>
      </c>
      <c r="JR119">
        <v>20.8277</v>
      </c>
      <c r="JS119">
        <v>24.0029</v>
      </c>
      <c r="JT119">
        <v>95.0992</v>
      </c>
      <c r="JU119">
        <v>31.6</v>
      </c>
      <c r="JV119">
        <v>420</v>
      </c>
      <c r="JW119">
        <v>24.3437</v>
      </c>
      <c r="JX119">
        <v>101.072</v>
      </c>
      <c r="JY119">
        <v>100.541</v>
      </c>
    </row>
    <row r="120" spans="1:285">
      <c r="A120">
        <v>104</v>
      </c>
      <c r="B120">
        <v>1758413915.5</v>
      </c>
      <c r="C120">
        <v>1040.400000095367</v>
      </c>
      <c r="D120" t="s">
        <v>638</v>
      </c>
      <c r="E120" t="s">
        <v>639</v>
      </c>
      <c r="F120">
        <v>5</v>
      </c>
      <c r="G120" t="s">
        <v>612</v>
      </c>
      <c r="H120" t="s">
        <v>420</v>
      </c>
      <c r="I120" t="s">
        <v>421</v>
      </c>
      <c r="J120">
        <v>1758413907.5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5.79</v>
      </c>
      <c r="DB120">
        <v>0.5</v>
      </c>
      <c r="DC120" t="s">
        <v>423</v>
      </c>
      <c r="DD120">
        <v>2</v>
      </c>
      <c r="DE120">
        <v>1758413907.5</v>
      </c>
      <c r="DF120">
        <v>420.664125</v>
      </c>
      <c r="DG120">
        <v>419.9745416666667</v>
      </c>
      <c r="DH120">
        <v>24.52180416666667</v>
      </c>
      <c r="DI120">
        <v>24.4427375</v>
      </c>
      <c r="DJ120">
        <v>420.12425</v>
      </c>
      <c r="DK120">
        <v>24.33885</v>
      </c>
      <c r="DL120">
        <v>500.0061666666667</v>
      </c>
      <c r="DM120">
        <v>90.26499583333333</v>
      </c>
      <c r="DN120">
        <v>0.05507477083333333</v>
      </c>
      <c r="DO120">
        <v>30.62272083333334</v>
      </c>
      <c r="DP120">
        <v>30.00630833333333</v>
      </c>
      <c r="DQ120">
        <v>999.9</v>
      </c>
      <c r="DR120">
        <v>0</v>
      </c>
      <c r="DS120">
        <v>0</v>
      </c>
      <c r="DT120">
        <v>10004.785</v>
      </c>
      <c r="DU120">
        <v>0</v>
      </c>
      <c r="DV120">
        <v>0.67449</v>
      </c>
      <c r="DW120">
        <v>0.6895064999999999</v>
      </c>
      <c r="DX120">
        <v>431.238875</v>
      </c>
      <c r="DY120">
        <v>430.4970833333334</v>
      </c>
      <c r="DZ120">
        <v>0.07907002083333334</v>
      </c>
      <c r="EA120">
        <v>419.9745416666667</v>
      </c>
      <c r="EB120">
        <v>24.4427375</v>
      </c>
      <c r="EC120">
        <v>2.213462083333333</v>
      </c>
      <c r="ED120">
        <v>2.206324166666667</v>
      </c>
      <c r="EE120">
        <v>19.060075</v>
      </c>
      <c r="EF120">
        <v>19.00830416666667</v>
      </c>
      <c r="EG120">
        <v>0.00500097</v>
      </c>
      <c r="EH120">
        <v>0</v>
      </c>
      <c r="EI120">
        <v>0</v>
      </c>
      <c r="EJ120">
        <v>0</v>
      </c>
      <c r="EK120">
        <v>729.1208333333334</v>
      </c>
      <c r="EL120">
        <v>0.00500097</v>
      </c>
      <c r="EM120">
        <v>-5.520833333333333</v>
      </c>
      <c r="EN120">
        <v>-1.566666666666667</v>
      </c>
      <c r="EO120">
        <v>35.10391666666666</v>
      </c>
      <c r="EP120">
        <v>39.51275</v>
      </c>
      <c r="EQ120">
        <v>37.083125</v>
      </c>
      <c r="ER120">
        <v>39.55191666666667</v>
      </c>
      <c r="ES120">
        <v>37.583125</v>
      </c>
      <c r="ET120">
        <v>0</v>
      </c>
      <c r="EU120">
        <v>0</v>
      </c>
      <c r="EV120">
        <v>0</v>
      </c>
      <c r="EW120">
        <v>1758413915.6</v>
      </c>
      <c r="EX120">
        <v>0</v>
      </c>
      <c r="EY120">
        <v>729.3000000000001</v>
      </c>
      <c r="EZ120">
        <v>4.123076702453428</v>
      </c>
      <c r="FA120">
        <v>41.21025657047706</v>
      </c>
      <c r="FB120">
        <v>-5.707692307692308</v>
      </c>
      <c r="FC120">
        <v>15</v>
      </c>
      <c r="FD120">
        <v>0</v>
      </c>
      <c r="FE120" t="s">
        <v>424</v>
      </c>
      <c r="FF120">
        <v>1747247426.5</v>
      </c>
      <c r="FG120">
        <v>1747247420.5</v>
      </c>
      <c r="FH120">
        <v>0</v>
      </c>
      <c r="FI120">
        <v>1.027</v>
      </c>
      <c r="FJ120">
        <v>0.031</v>
      </c>
      <c r="FK120">
        <v>0.02</v>
      </c>
      <c r="FL120">
        <v>0.05</v>
      </c>
      <c r="FM120">
        <v>420</v>
      </c>
      <c r="FN120">
        <v>16</v>
      </c>
      <c r="FO120">
        <v>0.01</v>
      </c>
      <c r="FP120">
        <v>0.1</v>
      </c>
      <c r="FQ120">
        <v>0.691632025</v>
      </c>
      <c r="FR120">
        <v>-0.1478264127579743</v>
      </c>
      <c r="FS120">
        <v>0.02548613032856058</v>
      </c>
      <c r="FT120">
        <v>0</v>
      </c>
      <c r="FU120">
        <v>730.7235294117646</v>
      </c>
      <c r="FV120">
        <v>-14.57906804813262</v>
      </c>
      <c r="FW120">
        <v>5.458078676363153</v>
      </c>
      <c r="FX120">
        <v>-1</v>
      </c>
      <c r="FY120">
        <v>0.0647423225</v>
      </c>
      <c r="FZ120">
        <v>0.2996036183864916</v>
      </c>
      <c r="GA120">
        <v>0.02908299615989116</v>
      </c>
      <c r="GB120">
        <v>0</v>
      </c>
      <c r="GC120">
        <v>0</v>
      </c>
      <c r="GD120">
        <v>2</v>
      </c>
      <c r="GE120" t="s">
        <v>613</v>
      </c>
      <c r="GF120">
        <v>3.13666</v>
      </c>
      <c r="GG120">
        <v>2.71551</v>
      </c>
      <c r="GH120">
        <v>0.0937663</v>
      </c>
      <c r="GI120">
        <v>0.09285350000000001</v>
      </c>
      <c r="GJ120">
        <v>0.107554</v>
      </c>
      <c r="GK120">
        <v>0.105934</v>
      </c>
      <c r="GL120">
        <v>28824</v>
      </c>
      <c r="GM120">
        <v>28886.9</v>
      </c>
      <c r="GN120">
        <v>29569.1</v>
      </c>
      <c r="GO120">
        <v>29428.9</v>
      </c>
      <c r="GP120">
        <v>34871.8</v>
      </c>
      <c r="GQ120">
        <v>34846.9</v>
      </c>
      <c r="GR120">
        <v>41618.9</v>
      </c>
      <c r="GS120">
        <v>41811.5</v>
      </c>
      <c r="GT120">
        <v>1.92078</v>
      </c>
      <c r="GU120">
        <v>1.87873</v>
      </c>
      <c r="GV120">
        <v>0.0757277</v>
      </c>
      <c r="GW120">
        <v>0</v>
      </c>
      <c r="GX120">
        <v>28.7866</v>
      </c>
      <c r="GY120">
        <v>999.9</v>
      </c>
      <c r="GZ120">
        <v>59.8</v>
      </c>
      <c r="HA120">
        <v>30.5</v>
      </c>
      <c r="HB120">
        <v>29.045</v>
      </c>
      <c r="HC120">
        <v>62.1844</v>
      </c>
      <c r="HD120">
        <v>27.9808</v>
      </c>
      <c r="HE120">
        <v>1</v>
      </c>
      <c r="HF120">
        <v>0.107718</v>
      </c>
      <c r="HG120">
        <v>-1.62854</v>
      </c>
      <c r="HH120">
        <v>20.3524</v>
      </c>
      <c r="HI120">
        <v>5.22717</v>
      </c>
      <c r="HJ120">
        <v>12.0158</v>
      </c>
      <c r="HK120">
        <v>4.9911</v>
      </c>
      <c r="HL120">
        <v>3.28903</v>
      </c>
      <c r="HM120">
        <v>9999</v>
      </c>
      <c r="HN120">
        <v>9999</v>
      </c>
      <c r="HO120">
        <v>9999</v>
      </c>
      <c r="HP120">
        <v>999.9</v>
      </c>
      <c r="HQ120">
        <v>1.86752</v>
      </c>
      <c r="HR120">
        <v>1.86661</v>
      </c>
      <c r="HS120">
        <v>1.866</v>
      </c>
      <c r="HT120">
        <v>1.86596</v>
      </c>
      <c r="HU120">
        <v>1.86783</v>
      </c>
      <c r="HV120">
        <v>1.87027</v>
      </c>
      <c r="HW120">
        <v>1.8689</v>
      </c>
      <c r="HX120">
        <v>1.8704</v>
      </c>
      <c r="HY120">
        <v>0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0.54</v>
      </c>
      <c r="IM120">
        <v>0.1831</v>
      </c>
      <c r="IN120">
        <v>0.2733293791174444</v>
      </c>
      <c r="IO120">
        <v>0.0008355358253796512</v>
      </c>
      <c r="IP120">
        <v>-4.886686190924696E-07</v>
      </c>
      <c r="IQ120">
        <v>2.414133949906871E-11</v>
      </c>
      <c r="IR120">
        <v>-0.06279029043895908</v>
      </c>
      <c r="IS120">
        <v>-0.001004982055389802</v>
      </c>
      <c r="IT120">
        <v>0.0007271071577586355</v>
      </c>
      <c r="IU120">
        <v>-1.113211564567604E-05</v>
      </c>
      <c r="IV120">
        <v>10</v>
      </c>
      <c r="IW120">
        <v>2306</v>
      </c>
      <c r="IX120">
        <v>1</v>
      </c>
      <c r="IY120">
        <v>28</v>
      </c>
      <c r="IZ120">
        <v>186108.1</v>
      </c>
      <c r="JA120">
        <v>186108.2</v>
      </c>
      <c r="JB120">
        <v>1.04004</v>
      </c>
      <c r="JC120">
        <v>2.26807</v>
      </c>
      <c r="JD120">
        <v>1.39648</v>
      </c>
      <c r="JE120">
        <v>2.34253</v>
      </c>
      <c r="JF120">
        <v>1.49536</v>
      </c>
      <c r="JG120">
        <v>2.66846</v>
      </c>
      <c r="JH120">
        <v>35.8244</v>
      </c>
      <c r="JI120">
        <v>24.1488</v>
      </c>
      <c r="JJ120">
        <v>18</v>
      </c>
      <c r="JK120">
        <v>489.962</v>
      </c>
      <c r="JL120">
        <v>453.322</v>
      </c>
      <c r="JM120">
        <v>31.6128</v>
      </c>
      <c r="JN120">
        <v>28.9664</v>
      </c>
      <c r="JO120">
        <v>30.0001</v>
      </c>
      <c r="JP120">
        <v>28.8061</v>
      </c>
      <c r="JQ120">
        <v>28.7328</v>
      </c>
      <c r="JR120">
        <v>20.8281</v>
      </c>
      <c r="JS120">
        <v>24.0029</v>
      </c>
      <c r="JT120">
        <v>95.0992</v>
      </c>
      <c r="JU120">
        <v>31.6</v>
      </c>
      <c r="JV120">
        <v>420</v>
      </c>
      <c r="JW120">
        <v>24.3454</v>
      </c>
      <c r="JX120">
        <v>101.072</v>
      </c>
      <c r="JY120">
        <v>100.541</v>
      </c>
    </row>
    <row r="121" spans="1:285">
      <c r="A121">
        <v>105</v>
      </c>
      <c r="B121">
        <v>1758413917.5</v>
      </c>
      <c r="C121">
        <v>1042.400000095367</v>
      </c>
      <c r="D121" t="s">
        <v>640</v>
      </c>
      <c r="E121" t="s">
        <v>641</v>
      </c>
      <c r="F121">
        <v>5</v>
      </c>
      <c r="G121" t="s">
        <v>612</v>
      </c>
      <c r="H121" t="s">
        <v>420</v>
      </c>
      <c r="I121" t="s">
        <v>421</v>
      </c>
      <c r="J121">
        <v>1758413909.5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5.79</v>
      </c>
      <c r="DB121">
        <v>0.5</v>
      </c>
      <c r="DC121" t="s">
        <v>423</v>
      </c>
      <c r="DD121">
        <v>2</v>
      </c>
      <c r="DE121">
        <v>1758413909.5</v>
      </c>
      <c r="DF121">
        <v>420.6675</v>
      </c>
      <c r="DG121">
        <v>419.9794166666666</v>
      </c>
      <c r="DH121">
        <v>24.52618333333334</v>
      </c>
      <c r="DI121">
        <v>24.4382875</v>
      </c>
      <c r="DJ121">
        <v>420.1275833333332</v>
      </c>
      <c r="DK121">
        <v>24.3431625</v>
      </c>
      <c r="DL121">
        <v>500.0070416666667</v>
      </c>
      <c r="DM121">
        <v>90.26539583333334</v>
      </c>
      <c r="DN121">
        <v>0.05512647083333333</v>
      </c>
      <c r="DO121">
        <v>30.62674583333333</v>
      </c>
      <c r="DP121">
        <v>30.0107125</v>
      </c>
      <c r="DQ121">
        <v>999.9</v>
      </c>
      <c r="DR121">
        <v>0</v>
      </c>
      <c r="DS121">
        <v>0</v>
      </c>
      <c r="DT121">
        <v>10006.19333333333</v>
      </c>
      <c r="DU121">
        <v>0</v>
      </c>
      <c r="DV121">
        <v>0.67449</v>
      </c>
      <c r="DW121">
        <v>0.6879958749999999</v>
      </c>
      <c r="DX121">
        <v>431.2441666666667</v>
      </c>
      <c r="DY121">
        <v>430.5000833333334</v>
      </c>
      <c r="DZ121">
        <v>0.08790025416666668</v>
      </c>
      <c r="EA121">
        <v>419.9794166666666</v>
      </c>
      <c r="EB121">
        <v>24.4382875</v>
      </c>
      <c r="EC121">
        <v>2.213867083333333</v>
      </c>
      <c r="ED121">
        <v>2.2059325</v>
      </c>
      <c r="EE121">
        <v>19.0630125</v>
      </c>
      <c r="EF121">
        <v>19.00545833333333</v>
      </c>
      <c r="EG121">
        <v>0.00500097</v>
      </c>
      <c r="EH121">
        <v>0</v>
      </c>
      <c r="EI121">
        <v>0</v>
      </c>
      <c r="EJ121">
        <v>0</v>
      </c>
      <c r="EK121">
        <v>729.2416666666667</v>
      </c>
      <c r="EL121">
        <v>0.00500097</v>
      </c>
      <c r="EM121">
        <v>-6.1375</v>
      </c>
      <c r="EN121">
        <v>-1.604166666666667</v>
      </c>
      <c r="EO121">
        <v>35.11954166666666</v>
      </c>
      <c r="EP121">
        <v>39.554375</v>
      </c>
      <c r="EQ121">
        <v>37.1065</v>
      </c>
      <c r="ER121">
        <v>39.60916666666666</v>
      </c>
      <c r="ES121">
        <v>37.6065</v>
      </c>
      <c r="ET121">
        <v>0</v>
      </c>
      <c r="EU121">
        <v>0</v>
      </c>
      <c r="EV121">
        <v>0</v>
      </c>
      <c r="EW121">
        <v>1758413917.4</v>
      </c>
      <c r="EX121">
        <v>0</v>
      </c>
      <c r="EY121">
        <v>729.788</v>
      </c>
      <c r="EZ121">
        <v>17.89999984625259</v>
      </c>
      <c r="FA121">
        <v>20.1000000962844</v>
      </c>
      <c r="FB121">
        <v>-5.584000000000001</v>
      </c>
      <c r="FC121">
        <v>15</v>
      </c>
      <c r="FD121">
        <v>0</v>
      </c>
      <c r="FE121" t="s">
        <v>424</v>
      </c>
      <c r="FF121">
        <v>1747247426.5</v>
      </c>
      <c r="FG121">
        <v>1747247420.5</v>
      </c>
      <c r="FH121">
        <v>0</v>
      </c>
      <c r="FI121">
        <v>1.027</v>
      </c>
      <c r="FJ121">
        <v>0.031</v>
      </c>
      <c r="FK121">
        <v>0.02</v>
      </c>
      <c r="FL121">
        <v>0.05</v>
      </c>
      <c r="FM121">
        <v>420</v>
      </c>
      <c r="FN121">
        <v>16</v>
      </c>
      <c r="FO121">
        <v>0.01</v>
      </c>
      <c r="FP121">
        <v>0.1</v>
      </c>
      <c r="FQ121">
        <v>0.6949708048780487</v>
      </c>
      <c r="FR121">
        <v>-0.0566380975609749</v>
      </c>
      <c r="FS121">
        <v>0.0274368479970041</v>
      </c>
      <c r="FT121">
        <v>1</v>
      </c>
      <c r="FU121">
        <v>730.3941176470588</v>
      </c>
      <c r="FV121">
        <v>-7.306340836404106</v>
      </c>
      <c r="FW121">
        <v>5.41522587527766</v>
      </c>
      <c r="FX121">
        <v>-1</v>
      </c>
      <c r="FY121">
        <v>0.07610888048780488</v>
      </c>
      <c r="FZ121">
        <v>0.2868375972125435</v>
      </c>
      <c r="GA121">
        <v>0.02852961698411156</v>
      </c>
      <c r="GB121">
        <v>0</v>
      </c>
      <c r="GC121">
        <v>1</v>
      </c>
      <c r="GD121">
        <v>2</v>
      </c>
      <c r="GE121" t="s">
        <v>433</v>
      </c>
      <c r="GF121">
        <v>3.13664</v>
      </c>
      <c r="GG121">
        <v>2.71544</v>
      </c>
      <c r="GH121">
        <v>0.09376859999999999</v>
      </c>
      <c r="GI121">
        <v>0.0928585</v>
      </c>
      <c r="GJ121">
        <v>0.107539</v>
      </c>
      <c r="GK121">
        <v>0.105922</v>
      </c>
      <c r="GL121">
        <v>28824.2</v>
      </c>
      <c r="GM121">
        <v>28886.6</v>
      </c>
      <c r="GN121">
        <v>29569.3</v>
      </c>
      <c r="GO121">
        <v>29428.8</v>
      </c>
      <c r="GP121">
        <v>34872.7</v>
      </c>
      <c r="GQ121">
        <v>34847.2</v>
      </c>
      <c r="GR121">
        <v>41619.3</v>
      </c>
      <c r="GS121">
        <v>41811.4</v>
      </c>
      <c r="GT121">
        <v>1.9208</v>
      </c>
      <c r="GU121">
        <v>1.8786</v>
      </c>
      <c r="GV121">
        <v>0.0757128</v>
      </c>
      <c r="GW121">
        <v>0</v>
      </c>
      <c r="GX121">
        <v>28.7878</v>
      </c>
      <c r="GY121">
        <v>999.9</v>
      </c>
      <c r="GZ121">
        <v>59.8</v>
      </c>
      <c r="HA121">
        <v>30.5</v>
      </c>
      <c r="HB121">
        <v>29.0443</v>
      </c>
      <c r="HC121">
        <v>62.0444</v>
      </c>
      <c r="HD121">
        <v>27.8926</v>
      </c>
      <c r="HE121">
        <v>1</v>
      </c>
      <c r="HF121">
        <v>0.107597</v>
      </c>
      <c r="HG121">
        <v>-1.62803</v>
      </c>
      <c r="HH121">
        <v>20.3524</v>
      </c>
      <c r="HI121">
        <v>5.22732</v>
      </c>
      <c r="HJ121">
        <v>12.0159</v>
      </c>
      <c r="HK121">
        <v>4.9912</v>
      </c>
      <c r="HL121">
        <v>3.28905</v>
      </c>
      <c r="HM121">
        <v>9999</v>
      </c>
      <c r="HN121">
        <v>9999</v>
      </c>
      <c r="HO121">
        <v>9999</v>
      </c>
      <c r="HP121">
        <v>999.9</v>
      </c>
      <c r="HQ121">
        <v>1.86752</v>
      </c>
      <c r="HR121">
        <v>1.86662</v>
      </c>
      <c r="HS121">
        <v>1.866</v>
      </c>
      <c r="HT121">
        <v>1.86596</v>
      </c>
      <c r="HU121">
        <v>1.86783</v>
      </c>
      <c r="HV121">
        <v>1.87027</v>
      </c>
      <c r="HW121">
        <v>1.8689</v>
      </c>
      <c r="HX121">
        <v>1.87041</v>
      </c>
      <c r="HY121">
        <v>0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0.54</v>
      </c>
      <c r="IM121">
        <v>0.183</v>
      </c>
      <c r="IN121">
        <v>0.2733293791174444</v>
      </c>
      <c r="IO121">
        <v>0.0008355358253796512</v>
      </c>
      <c r="IP121">
        <v>-4.886686190924696E-07</v>
      </c>
      <c r="IQ121">
        <v>2.414133949906871E-11</v>
      </c>
      <c r="IR121">
        <v>-0.06279029043895908</v>
      </c>
      <c r="IS121">
        <v>-0.001004982055389802</v>
      </c>
      <c r="IT121">
        <v>0.0007271071577586355</v>
      </c>
      <c r="IU121">
        <v>-1.113211564567604E-05</v>
      </c>
      <c r="IV121">
        <v>10</v>
      </c>
      <c r="IW121">
        <v>2306</v>
      </c>
      <c r="IX121">
        <v>1</v>
      </c>
      <c r="IY121">
        <v>28</v>
      </c>
      <c r="IZ121">
        <v>186108.2</v>
      </c>
      <c r="JA121">
        <v>186108.3</v>
      </c>
      <c r="JB121">
        <v>1.04004</v>
      </c>
      <c r="JC121">
        <v>2.27173</v>
      </c>
      <c r="JD121">
        <v>1.39771</v>
      </c>
      <c r="JE121">
        <v>2.34375</v>
      </c>
      <c r="JF121">
        <v>1.49536</v>
      </c>
      <c r="JG121">
        <v>2.6062</v>
      </c>
      <c r="JH121">
        <v>35.8244</v>
      </c>
      <c r="JI121">
        <v>24.1488</v>
      </c>
      <c r="JJ121">
        <v>18</v>
      </c>
      <c r="JK121">
        <v>489.978</v>
      </c>
      <c r="JL121">
        <v>453.243</v>
      </c>
      <c r="JM121">
        <v>31.6053</v>
      </c>
      <c r="JN121">
        <v>28.9667</v>
      </c>
      <c r="JO121">
        <v>30.0001</v>
      </c>
      <c r="JP121">
        <v>28.8061</v>
      </c>
      <c r="JQ121">
        <v>28.7328</v>
      </c>
      <c r="JR121">
        <v>20.826</v>
      </c>
      <c r="JS121">
        <v>24.0029</v>
      </c>
      <c r="JT121">
        <v>95.0992</v>
      </c>
      <c r="JU121">
        <v>31.5802</v>
      </c>
      <c r="JV121">
        <v>420</v>
      </c>
      <c r="JW121">
        <v>24.3441</v>
      </c>
      <c r="JX121">
        <v>101.073</v>
      </c>
      <c r="JY121">
        <v>100.541</v>
      </c>
    </row>
    <row r="122" spans="1:285">
      <c r="A122">
        <v>106</v>
      </c>
      <c r="B122">
        <v>1758413919.5</v>
      </c>
      <c r="C122">
        <v>1044.400000095367</v>
      </c>
      <c r="D122" t="s">
        <v>642</v>
      </c>
      <c r="E122" t="s">
        <v>643</v>
      </c>
      <c r="F122">
        <v>5</v>
      </c>
      <c r="G122" t="s">
        <v>612</v>
      </c>
      <c r="H122" t="s">
        <v>420</v>
      </c>
      <c r="I122" t="s">
        <v>421</v>
      </c>
      <c r="J122">
        <v>1758413911.5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5.79</v>
      </c>
      <c r="DB122">
        <v>0.5</v>
      </c>
      <c r="DC122" t="s">
        <v>423</v>
      </c>
      <c r="DD122">
        <v>2</v>
      </c>
      <c r="DE122">
        <v>1758413911.5</v>
      </c>
      <c r="DF122">
        <v>420.6779166666667</v>
      </c>
      <c r="DG122">
        <v>419.9915416666666</v>
      </c>
      <c r="DH122">
        <v>24.52895</v>
      </c>
      <c r="DI122">
        <v>24.43349166666667</v>
      </c>
      <c r="DJ122">
        <v>420.138</v>
      </c>
      <c r="DK122">
        <v>24.34588333333333</v>
      </c>
      <c r="DL122">
        <v>500.0075</v>
      </c>
      <c r="DM122">
        <v>90.26548333333334</v>
      </c>
      <c r="DN122">
        <v>0.0551317</v>
      </c>
      <c r="DO122">
        <v>30.63065833333333</v>
      </c>
      <c r="DP122">
        <v>30.01427083333333</v>
      </c>
      <c r="DQ122">
        <v>999.9</v>
      </c>
      <c r="DR122">
        <v>0</v>
      </c>
      <c r="DS122">
        <v>0</v>
      </c>
      <c r="DT122">
        <v>10007.62916666667</v>
      </c>
      <c r="DU122">
        <v>0</v>
      </c>
      <c r="DV122">
        <v>0.67449</v>
      </c>
      <c r="DW122">
        <v>0.6863072916666666</v>
      </c>
      <c r="DX122">
        <v>431.2560833333334</v>
      </c>
      <c r="DY122">
        <v>430.510375</v>
      </c>
      <c r="DZ122">
        <v>0.0954571375</v>
      </c>
      <c r="EA122">
        <v>419.9915416666666</v>
      </c>
      <c r="EB122">
        <v>24.43349166666667</v>
      </c>
      <c r="EC122">
        <v>2.214118333333333</v>
      </c>
      <c r="ED122">
        <v>2.2055025</v>
      </c>
      <c r="EE122">
        <v>19.06483333333334</v>
      </c>
      <c r="EF122">
        <v>19.00232916666667</v>
      </c>
      <c r="EG122">
        <v>0.00500097</v>
      </c>
      <c r="EH122">
        <v>0</v>
      </c>
      <c r="EI122">
        <v>0</v>
      </c>
      <c r="EJ122">
        <v>0</v>
      </c>
      <c r="EK122">
        <v>730.0291666666667</v>
      </c>
      <c r="EL122">
        <v>0.00500097</v>
      </c>
      <c r="EM122">
        <v>-6.095833333333334</v>
      </c>
      <c r="EN122">
        <v>-1.470833333333333</v>
      </c>
      <c r="EO122">
        <v>35.13516666666666</v>
      </c>
      <c r="EP122">
        <v>39.59608333333333</v>
      </c>
      <c r="EQ122">
        <v>37.129875</v>
      </c>
      <c r="ER122">
        <v>39.663875</v>
      </c>
      <c r="ES122">
        <v>37.629875</v>
      </c>
      <c r="ET122">
        <v>0</v>
      </c>
      <c r="EU122">
        <v>0</v>
      </c>
      <c r="EV122">
        <v>0</v>
      </c>
      <c r="EW122">
        <v>1758413919.2</v>
      </c>
      <c r="EX122">
        <v>0</v>
      </c>
      <c r="EY122">
        <v>730.6538461538462</v>
      </c>
      <c r="EZ122">
        <v>22.8239314959707</v>
      </c>
      <c r="FA122">
        <v>20.63247895091578</v>
      </c>
      <c r="FB122">
        <v>-6.542307692307693</v>
      </c>
      <c r="FC122">
        <v>15</v>
      </c>
      <c r="FD122">
        <v>0</v>
      </c>
      <c r="FE122" t="s">
        <v>424</v>
      </c>
      <c r="FF122">
        <v>1747247426.5</v>
      </c>
      <c r="FG122">
        <v>1747247420.5</v>
      </c>
      <c r="FH122">
        <v>0</v>
      </c>
      <c r="FI122">
        <v>1.027</v>
      </c>
      <c r="FJ122">
        <v>0.031</v>
      </c>
      <c r="FK122">
        <v>0.02</v>
      </c>
      <c r="FL122">
        <v>0.05</v>
      </c>
      <c r="FM122">
        <v>420</v>
      </c>
      <c r="FN122">
        <v>16</v>
      </c>
      <c r="FO122">
        <v>0.01</v>
      </c>
      <c r="FP122">
        <v>0.1</v>
      </c>
      <c r="FQ122">
        <v>0.6954521</v>
      </c>
      <c r="FR122">
        <v>-0.05072021763602482</v>
      </c>
      <c r="FS122">
        <v>0.02782785317698798</v>
      </c>
      <c r="FT122">
        <v>1</v>
      </c>
      <c r="FU122">
        <v>730.1029411764706</v>
      </c>
      <c r="FV122">
        <v>11.46065688810486</v>
      </c>
      <c r="FW122">
        <v>4.591455318057243</v>
      </c>
      <c r="FX122">
        <v>-1</v>
      </c>
      <c r="FY122">
        <v>0.08389903999999999</v>
      </c>
      <c r="FZ122">
        <v>0.2687886348968105</v>
      </c>
      <c r="GA122">
        <v>0.02622504465014121</v>
      </c>
      <c r="GB122">
        <v>0</v>
      </c>
      <c r="GC122">
        <v>1</v>
      </c>
      <c r="GD122">
        <v>2</v>
      </c>
      <c r="GE122" t="s">
        <v>433</v>
      </c>
      <c r="GF122">
        <v>3.13667</v>
      </c>
      <c r="GG122">
        <v>2.71537</v>
      </c>
      <c r="GH122">
        <v>0.0937659</v>
      </c>
      <c r="GI122">
        <v>0.0928599</v>
      </c>
      <c r="GJ122">
        <v>0.10753</v>
      </c>
      <c r="GK122">
        <v>0.105916</v>
      </c>
      <c r="GL122">
        <v>28824.2</v>
      </c>
      <c r="GM122">
        <v>28886.5</v>
      </c>
      <c r="GN122">
        <v>29569.3</v>
      </c>
      <c r="GO122">
        <v>29428.7</v>
      </c>
      <c r="GP122">
        <v>34873.1</v>
      </c>
      <c r="GQ122">
        <v>34847.3</v>
      </c>
      <c r="GR122">
        <v>41619.3</v>
      </c>
      <c r="GS122">
        <v>41811.2</v>
      </c>
      <c r="GT122">
        <v>1.92083</v>
      </c>
      <c r="GU122">
        <v>1.87853</v>
      </c>
      <c r="GV122">
        <v>0.0756681</v>
      </c>
      <c r="GW122">
        <v>0</v>
      </c>
      <c r="GX122">
        <v>28.789</v>
      </c>
      <c r="GY122">
        <v>999.9</v>
      </c>
      <c r="GZ122">
        <v>59.8</v>
      </c>
      <c r="HA122">
        <v>30.5</v>
      </c>
      <c r="HB122">
        <v>29.0469</v>
      </c>
      <c r="HC122">
        <v>62.0544</v>
      </c>
      <c r="HD122">
        <v>27.8606</v>
      </c>
      <c r="HE122">
        <v>1</v>
      </c>
      <c r="HF122">
        <v>0.107805</v>
      </c>
      <c r="HG122">
        <v>-1.59781</v>
      </c>
      <c r="HH122">
        <v>20.3528</v>
      </c>
      <c r="HI122">
        <v>5.22762</v>
      </c>
      <c r="HJ122">
        <v>12.0159</v>
      </c>
      <c r="HK122">
        <v>4.99135</v>
      </c>
      <c r="HL122">
        <v>3.28903</v>
      </c>
      <c r="HM122">
        <v>9999</v>
      </c>
      <c r="HN122">
        <v>9999</v>
      </c>
      <c r="HO122">
        <v>9999</v>
      </c>
      <c r="HP122">
        <v>999.9</v>
      </c>
      <c r="HQ122">
        <v>1.86752</v>
      </c>
      <c r="HR122">
        <v>1.86663</v>
      </c>
      <c r="HS122">
        <v>1.866</v>
      </c>
      <c r="HT122">
        <v>1.86595</v>
      </c>
      <c r="HU122">
        <v>1.86783</v>
      </c>
      <c r="HV122">
        <v>1.87027</v>
      </c>
      <c r="HW122">
        <v>1.8689</v>
      </c>
      <c r="HX122">
        <v>1.87039</v>
      </c>
      <c r="HY122">
        <v>0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0.54</v>
      </c>
      <c r="IM122">
        <v>0.183</v>
      </c>
      <c r="IN122">
        <v>0.2733293791174444</v>
      </c>
      <c r="IO122">
        <v>0.0008355358253796512</v>
      </c>
      <c r="IP122">
        <v>-4.886686190924696E-07</v>
      </c>
      <c r="IQ122">
        <v>2.414133949906871E-11</v>
      </c>
      <c r="IR122">
        <v>-0.06279029043895908</v>
      </c>
      <c r="IS122">
        <v>-0.001004982055389802</v>
      </c>
      <c r="IT122">
        <v>0.0007271071577586355</v>
      </c>
      <c r="IU122">
        <v>-1.113211564567604E-05</v>
      </c>
      <c r="IV122">
        <v>10</v>
      </c>
      <c r="IW122">
        <v>2306</v>
      </c>
      <c r="IX122">
        <v>1</v>
      </c>
      <c r="IY122">
        <v>28</v>
      </c>
      <c r="IZ122">
        <v>186108.2</v>
      </c>
      <c r="JA122">
        <v>186108.3</v>
      </c>
      <c r="JB122">
        <v>1.04004</v>
      </c>
      <c r="JC122">
        <v>2.2583</v>
      </c>
      <c r="JD122">
        <v>1.39648</v>
      </c>
      <c r="JE122">
        <v>2.34253</v>
      </c>
      <c r="JF122">
        <v>1.49536</v>
      </c>
      <c r="JG122">
        <v>2.72339</v>
      </c>
      <c r="JH122">
        <v>35.8244</v>
      </c>
      <c r="JI122">
        <v>24.1575</v>
      </c>
      <c r="JJ122">
        <v>18</v>
      </c>
      <c r="JK122">
        <v>489.993</v>
      </c>
      <c r="JL122">
        <v>453.196</v>
      </c>
      <c r="JM122">
        <v>31.5984</v>
      </c>
      <c r="JN122">
        <v>28.9667</v>
      </c>
      <c r="JO122">
        <v>30.0001</v>
      </c>
      <c r="JP122">
        <v>28.8061</v>
      </c>
      <c r="JQ122">
        <v>28.7328</v>
      </c>
      <c r="JR122">
        <v>20.8267</v>
      </c>
      <c r="JS122">
        <v>24.0029</v>
      </c>
      <c r="JT122">
        <v>95.0992</v>
      </c>
      <c r="JU122">
        <v>31.5802</v>
      </c>
      <c r="JV122">
        <v>420</v>
      </c>
      <c r="JW122">
        <v>24.343</v>
      </c>
      <c r="JX122">
        <v>101.073</v>
      </c>
      <c r="JY122">
        <v>100.54</v>
      </c>
    </row>
    <row r="123" spans="1:285">
      <c r="A123">
        <v>107</v>
      </c>
      <c r="B123">
        <v>1758413921.5</v>
      </c>
      <c r="C123">
        <v>1046.400000095367</v>
      </c>
      <c r="D123" t="s">
        <v>644</v>
      </c>
      <c r="E123" t="s">
        <v>645</v>
      </c>
      <c r="F123">
        <v>5</v>
      </c>
      <c r="G123" t="s">
        <v>612</v>
      </c>
      <c r="H123" t="s">
        <v>420</v>
      </c>
      <c r="I123" t="s">
        <v>421</v>
      </c>
      <c r="J123">
        <v>1758413913.5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5.79</v>
      </c>
      <c r="DB123">
        <v>0.5</v>
      </c>
      <c r="DC123" t="s">
        <v>423</v>
      </c>
      <c r="DD123">
        <v>2</v>
      </c>
      <c r="DE123">
        <v>1758413913.5</v>
      </c>
      <c r="DF123">
        <v>420.6909583333333</v>
      </c>
      <c r="DG123">
        <v>420.0027083333334</v>
      </c>
      <c r="DH123">
        <v>24.53015416666667</v>
      </c>
      <c r="DI123">
        <v>24.4284</v>
      </c>
      <c r="DJ123">
        <v>420.1510416666667</v>
      </c>
      <c r="DK123">
        <v>24.34706666666667</v>
      </c>
      <c r="DL123">
        <v>500.0124583333334</v>
      </c>
      <c r="DM123">
        <v>90.26533333333333</v>
      </c>
      <c r="DN123">
        <v>0.05509819583333334</v>
      </c>
      <c r="DO123">
        <v>30.63452083333333</v>
      </c>
      <c r="DP123">
        <v>30.01560833333334</v>
      </c>
      <c r="DQ123">
        <v>999.9</v>
      </c>
      <c r="DR123">
        <v>0</v>
      </c>
      <c r="DS123">
        <v>0</v>
      </c>
      <c r="DT123">
        <v>10007.18666666667</v>
      </c>
      <c r="DU123">
        <v>0</v>
      </c>
      <c r="DV123">
        <v>0.67449</v>
      </c>
      <c r="DW123">
        <v>0.688104</v>
      </c>
      <c r="DX123">
        <v>431.2699166666667</v>
      </c>
      <c r="DY123">
        <v>430.5196666666666</v>
      </c>
      <c r="DZ123">
        <v>0.1017489125</v>
      </c>
      <c r="EA123">
        <v>420.0027083333334</v>
      </c>
      <c r="EB123">
        <v>24.4284</v>
      </c>
      <c r="EC123">
        <v>2.214223333333333</v>
      </c>
      <c r="ED123">
        <v>2.205039166666667</v>
      </c>
      <c r="EE123">
        <v>19.06559583333333</v>
      </c>
      <c r="EF123">
        <v>18.99897083333333</v>
      </c>
      <c r="EG123">
        <v>0.00500097</v>
      </c>
      <c r="EH123">
        <v>0</v>
      </c>
      <c r="EI123">
        <v>0</v>
      </c>
      <c r="EJ123">
        <v>0</v>
      </c>
      <c r="EK123">
        <v>731.4208333333332</v>
      </c>
      <c r="EL123">
        <v>0.00500097</v>
      </c>
      <c r="EM123">
        <v>-5.9375</v>
      </c>
      <c r="EN123">
        <v>-1.579166666666667</v>
      </c>
      <c r="EO123">
        <v>35.15079166666666</v>
      </c>
      <c r="EP123">
        <v>39.640375</v>
      </c>
      <c r="EQ123">
        <v>37.148125</v>
      </c>
      <c r="ER123">
        <v>39.71854166666666</v>
      </c>
      <c r="ES123">
        <v>37.653375</v>
      </c>
      <c r="ET123">
        <v>0</v>
      </c>
      <c r="EU123">
        <v>0</v>
      </c>
      <c r="EV123">
        <v>0</v>
      </c>
      <c r="EW123">
        <v>1758413921.6</v>
      </c>
      <c r="EX123">
        <v>0</v>
      </c>
      <c r="EY123">
        <v>731.9307692307691</v>
      </c>
      <c r="EZ123">
        <v>21.42222207746509</v>
      </c>
      <c r="FA123">
        <v>-14.7555551202888</v>
      </c>
      <c r="FB123">
        <v>-6.4</v>
      </c>
      <c r="FC123">
        <v>15</v>
      </c>
      <c r="FD123">
        <v>0</v>
      </c>
      <c r="FE123" t="s">
        <v>424</v>
      </c>
      <c r="FF123">
        <v>1747247426.5</v>
      </c>
      <c r="FG123">
        <v>1747247420.5</v>
      </c>
      <c r="FH123">
        <v>0</v>
      </c>
      <c r="FI123">
        <v>1.027</v>
      </c>
      <c r="FJ123">
        <v>0.031</v>
      </c>
      <c r="FK123">
        <v>0.02</v>
      </c>
      <c r="FL123">
        <v>0.05</v>
      </c>
      <c r="FM123">
        <v>420</v>
      </c>
      <c r="FN123">
        <v>16</v>
      </c>
      <c r="FO123">
        <v>0.01</v>
      </c>
      <c r="FP123">
        <v>0.1</v>
      </c>
      <c r="FQ123">
        <v>0.6914918048780487</v>
      </c>
      <c r="FR123">
        <v>0.008879017421602036</v>
      </c>
      <c r="FS123">
        <v>0.02470591540721106</v>
      </c>
      <c r="FT123">
        <v>1</v>
      </c>
      <c r="FU123">
        <v>730.7588235294119</v>
      </c>
      <c r="FV123">
        <v>24.91673025826999</v>
      </c>
      <c r="FW123">
        <v>4.986989994390616</v>
      </c>
      <c r="FX123">
        <v>-1</v>
      </c>
      <c r="FY123">
        <v>0.09184354390243901</v>
      </c>
      <c r="FZ123">
        <v>0.234130149825784</v>
      </c>
      <c r="GA123">
        <v>0.02399829742082885</v>
      </c>
      <c r="GB123">
        <v>0</v>
      </c>
      <c r="GC123">
        <v>1</v>
      </c>
      <c r="GD123">
        <v>2</v>
      </c>
      <c r="GE123" t="s">
        <v>433</v>
      </c>
      <c r="GF123">
        <v>3.1366</v>
      </c>
      <c r="GG123">
        <v>2.71521</v>
      </c>
      <c r="GH123">
        <v>0.09376719999999999</v>
      </c>
      <c r="GI123">
        <v>0.0928573</v>
      </c>
      <c r="GJ123">
        <v>0.10752</v>
      </c>
      <c r="GK123">
        <v>0.105914</v>
      </c>
      <c r="GL123">
        <v>28823.9</v>
      </c>
      <c r="GM123">
        <v>28886.7</v>
      </c>
      <c r="GN123">
        <v>29569</v>
      </c>
      <c r="GO123">
        <v>29428.8</v>
      </c>
      <c r="GP123">
        <v>34873.1</v>
      </c>
      <c r="GQ123">
        <v>34847.4</v>
      </c>
      <c r="GR123">
        <v>41618.8</v>
      </c>
      <c r="GS123">
        <v>41811.2</v>
      </c>
      <c r="GT123">
        <v>1.9208</v>
      </c>
      <c r="GU123">
        <v>1.87865</v>
      </c>
      <c r="GV123">
        <v>0.07489319999999999</v>
      </c>
      <c r="GW123">
        <v>0</v>
      </c>
      <c r="GX123">
        <v>28.7903</v>
      </c>
      <c r="GY123">
        <v>999.9</v>
      </c>
      <c r="GZ123">
        <v>59.8</v>
      </c>
      <c r="HA123">
        <v>30.5</v>
      </c>
      <c r="HB123">
        <v>29.0455</v>
      </c>
      <c r="HC123">
        <v>62.1544</v>
      </c>
      <c r="HD123">
        <v>28.0369</v>
      </c>
      <c r="HE123">
        <v>1</v>
      </c>
      <c r="HF123">
        <v>0.107696</v>
      </c>
      <c r="HG123">
        <v>-1.59011</v>
      </c>
      <c r="HH123">
        <v>20.353</v>
      </c>
      <c r="HI123">
        <v>5.22762</v>
      </c>
      <c r="HJ123">
        <v>12.0155</v>
      </c>
      <c r="HK123">
        <v>4.99135</v>
      </c>
      <c r="HL123">
        <v>3.289</v>
      </c>
      <c r="HM123">
        <v>9999</v>
      </c>
      <c r="HN123">
        <v>9999</v>
      </c>
      <c r="HO123">
        <v>9999</v>
      </c>
      <c r="HP123">
        <v>999.9</v>
      </c>
      <c r="HQ123">
        <v>1.86752</v>
      </c>
      <c r="HR123">
        <v>1.86662</v>
      </c>
      <c r="HS123">
        <v>1.866</v>
      </c>
      <c r="HT123">
        <v>1.86594</v>
      </c>
      <c r="HU123">
        <v>1.86783</v>
      </c>
      <c r="HV123">
        <v>1.87026</v>
      </c>
      <c r="HW123">
        <v>1.8689</v>
      </c>
      <c r="HX123">
        <v>1.87037</v>
      </c>
      <c r="HY123">
        <v>0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0.54</v>
      </c>
      <c r="IM123">
        <v>0.183</v>
      </c>
      <c r="IN123">
        <v>0.2733293791174444</v>
      </c>
      <c r="IO123">
        <v>0.0008355358253796512</v>
      </c>
      <c r="IP123">
        <v>-4.886686190924696E-07</v>
      </c>
      <c r="IQ123">
        <v>2.414133949906871E-11</v>
      </c>
      <c r="IR123">
        <v>-0.06279029043895908</v>
      </c>
      <c r="IS123">
        <v>-0.001004982055389802</v>
      </c>
      <c r="IT123">
        <v>0.0007271071577586355</v>
      </c>
      <c r="IU123">
        <v>-1.113211564567604E-05</v>
      </c>
      <c r="IV123">
        <v>10</v>
      </c>
      <c r="IW123">
        <v>2306</v>
      </c>
      <c r="IX123">
        <v>1</v>
      </c>
      <c r="IY123">
        <v>28</v>
      </c>
      <c r="IZ123">
        <v>186108.2</v>
      </c>
      <c r="JA123">
        <v>186108.4</v>
      </c>
      <c r="JB123">
        <v>1.04004</v>
      </c>
      <c r="JC123">
        <v>2.27417</v>
      </c>
      <c r="JD123">
        <v>1.39771</v>
      </c>
      <c r="JE123">
        <v>2.34253</v>
      </c>
      <c r="JF123">
        <v>1.49536</v>
      </c>
      <c r="JG123">
        <v>2.60254</v>
      </c>
      <c r="JH123">
        <v>35.8244</v>
      </c>
      <c r="JI123">
        <v>24.1488</v>
      </c>
      <c r="JJ123">
        <v>18</v>
      </c>
      <c r="JK123">
        <v>489.978</v>
      </c>
      <c r="JL123">
        <v>453.275</v>
      </c>
      <c r="JM123">
        <v>31.5885</v>
      </c>
      <c r="JN123">
        <v>28.9667</v>
      </c>
      <c r="JO123">
        <v>30</v>
      </c>
      <c r="JP123">
        <v>28.8061</v>
      </c>
      <c r="JQ123">
        <v>28.7328</v>
      </c>
      <c r="JR123">
        <v>20.8248</v>
      </c>
      <c r="JS123">
        <v>24.0029</v>
      </c>
      <c r="JT123">
        <v>95.0992</v>
      </c>
      <c r="JU123">
        <v>31.5802</v>
      </c>
      <c r="JV123">
        <v>420</v>
      </c>
      <c r="JW123">
        <v>24.3452</v>
      </c>
      <c r="JX123">
        <v>101.072</v>
      </c>
      <c r="JY123">
        <v>100.541</v>
      </c>
    </row>
    <row r="124" spans="1:285">
      <c r="A124">
        <v>108</v>
      </c>
      <c r="B124">
        <v>1758413923.5</v>
      </c>
      <c r="C124">
        <v>1048.400000095367</v>
      </c>
      <c r="D124" t="s">
        <v>646</v>
      </c>
      <c r="E124" t="s">
        <v>647</v>
      </c>
      <c r="F124">
        <v>5</v>
      </c>
      <c r="G124" t="s">
        <v>612</v>
      </c>
      <c r="H124" t="s">
        <v>420</v>
      </c>
      <c r="I124" t="s">
        <v>421</v>
      </c>
      <c r="J124">
        <v>1758413915.5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5.79</v>
      </c>
      <c r="DB124">
        <v>0.5</v>
      </c>
      <c r="DC124" t="s">
        <v>423</v>
      </c>
      <c r="DD124">
        <v>2</v>
      </c>
      <c r="DE124">
        <v>1758413915.5</v>
      </c>
      <c r="DF124">
        <v>420.7037916666666</v>
      </c>
      <c r="DG124">
        <v>420.00825</v>
      </c>
      <c r="DH124">
        <v>24.52982916666666</v>
      </c>
      <c r="DI124">
        <v>24.42296666666667</v>
      </c>
      <c r="DJ124">
        <v>420.1638333333333</v>
      </c>
      <c r="DK124">
        <v>24.34674583333333</v>
      </c>
      <c r="DL124">
        <v>500.0162083333333</v>
      </c>
      <c r="DM124">
        <v>90.26514166666668</v>
      </c>
      <c r="DN124">
        <v>0.05506404166666667</v>
      </c>
      <c r="DO124">
        <v>30.6381625</v>
      </c>
      <c r="DP124">
        <v>30.01569166666667</v>
      </c>
      <c r="DQ124">
        <v>999.9</v>
      </c>
      <c r="DR124">
        <v>0</v>
      </c>
      <c r="DS124">
        <v>0</v>
      </c>
      <c r="DT124">
        <v>10006.48458333333</v>
      </c>
      <c r="DU124">
        <v>0</v>
      </c>
      <c r="DV124">
        <v>0.67449</v>
      </c>
      <c r="DW124">
        <v>0.6953634166666666</v>
      </c>
      <c r="DX124">
        <v>431.282875</v>
      </c>
      <c r="DY124">
        <v>430.5229583333333</v>
      </c>
      <c r="DZ124">
        <v>0.1068590041666667</v>
      </c>
      <c r="EA124">
        <v>420.00825</v>
      </c>
      <c r="EB124">
        <v>24.42296666666667</v>
      </c>
      <c r="EC124">
        <v>2.214189166666667</v>
      </c>
      <c r="ED124">
        <v>2.20454375</v>
      </c>
      <c r="EE124">
        <v>19.06534583333334</v>
      </c>
      <c r="EF124">
        <v>18.995375</v>
      </c>
      <c r="EG124">
        <v>0.00500097</v>
      </c>
      <c r="EH124">
        <v>0</v>
      </c>
      <c r="EI124">
        <v>0</v>
      </c>
      <c r="EJ124">
        <v>0</v>
      </c>
      <c r="EK124">
        <v>730.8666666666667</v>
      </c>
      <c r="EL124">
        <v>0.00500097</v>
      </c>
      <c r="EM124">
        <v>-7.099999999999999</v>
      </c>
      <c r="EN124">
        <v>-1.85</v>
      </c>
      <c r="EO124">
        <v>35.16379166666666</v>
      </c>
      <c r="EP124">
        <v>39.679375</v>
      </c>
      <c r="EQ124">
        <v>37.171625</v>
      </c>
      <c r="ER124">
        <v>39.77841666666666</v>
      </c>
      <c r="ES124">
        <v>37.676875</v>
      </c>
      <c r="ET124">
        <v>0</v>
      </c>
      <c r="EU124">
        <v>0</v>
      </c>
      <c r="EV124">
        <v>0</v>
      </c>
      <c r="EW124">
        <v>1758413923.4</v>
      </c>
      <c r="EX124">
        <v>0</v>
      </c>
      <c r="EY124">
        <v>732.5599999999999</v>
      </c>
      <c r="EZ124">
        <v>21.78461549286961</v>
      </c>
      <c r="FA124">
        <v>-44.51538401409485</v>
      </c>
      <c r="FB124">
        <v>-6.411999999999999</v>
      </c>
      <c r="FC124">
        <v>15</v>
      </c>
      <c r="FD124">
        <v>0</v>
      </c>
      <c r="FE124" t="s">
        <v>424</v>
      </c>
      <c r="FF124">
        <v>1747247426.5</v>
      </c>
      <c r="FG124">
        <v>1747247420.5</v>
      </c>
      <c r="FH124">
        <v>0</v>
      </c>
      <c r="FI124">
        <v>1.027</v>
      </c>
      <c r="FJ124">
        <v>0.031</v>
      </c>
      <c r="FK124">
        <v>0.02</v>
      </c>
      <c r="FL124">
        <v>0.05</v>
      </c>
      <c r="FM124">
        <v>420</v>
      </c>
      <c r="FN124">
        <v>16</v>
      </c>
      <c r="FO124">
        <v>0.01</v>
      </c>
      <c r="FP124">
        <v>0.1</v>
      </c>
      <c r="FQ124">
        <v>0.690148125</v>
      </c>
      <c r="FR124">
        <v>0.1424271782363971</v>
      </c>
      <c r="FS124">
        <v>0.02353899874483566</v>
      </c>
      <c r="FT124">
        <v>0</v>
      </c>
      <c r="FU124">
        <v>730.8294117647059</v>
      </c>
      <c r="FV124">
        <v>24.31168827108137</v>
      </c>
      <c r="FW124">
        <v>4.939905298673393</v>
      </c>
      <c r="FX124">
        <v>-1</v>
      </c>
      <c r="FY124">
        <v>0.09728742999999999</v>
      </c>
      <c r="FZ124">
        <v>0.2047432682926827</v>
      </c>
      <c r="GA124">
        <v>0.0213135201905293</v>
      </c>
      <c r="GB124">
        <v>0</v>
      </c>
      <c r="GC124">
        <v>0</v>
      </c>
      <c r="GD124">
        <v>2</v>
      </c>
      <c r="GE124" t="s">
        <v>613</v>
      </c>
      <c r="GF124">
        <v>3.13663</v>
      </c>
      <c r="GG124">
        <v>2.71512</v>
      </c>
      <c r="GH124">
        <v>0.0937673</v>
      </c>
      <c r="GI124">
        <v>0.0928518</v>
      </c>
      <c r="GJ124">
        <v>0.107513</v>
      </c>
      <c r="GK124">
        <v>0.105914</v>
      </c>
      <c r="GL124">
        <v>28823.8</v>
      </c>
      <c r="GM124">
        <v>28887</v>
      </c>
      <c r="GN124">
        <v>29568.9</v>
      </c>
      <c r="GO124">
        <v>29429</v>
      </c>
      <c r="GP124">
        <v>34873.3</v>
      </c>
      <c r="GQ124">
        <v>34847.6</v>
      </c>
      <c r="GR124">
        <v>41618.7</v>
      </c>
      <c r="GS124">
        <v>41811.5</v>
      </c>
      <c r="GT124">
        <v>1.92087</v>
      </c>
      <c r="GU124">
        <v>1.87878</v>
      </c>
      <c r="GV124">
        <v>0.0746325</v>
      </c>
      <c r="GW124">
        <v>0</v>
      </c>
      <c r="GX124">
        <v>28.7915</v>
      </c>
      <c r="GY124">
        <v>999.9</v>
      </c>
      <c r="GZ124">
        <v>59.8</v>
      </c>
      <c r="HA124">
        <v>30.5</v>
      </c>
      <c r="HB124">
        <v>29.048</v>
      </c>
      <c r="HC124">
        <v>62.0144</v>
      </c>
      <c r="HD124">
        <v>27.8846</v>
      </c>
      <c r="HE124">
        <v>1</v>
      </c>
      <c r="HF124">
        <v>0.107528</v>
      </c>
      <c r="HG124">
        <v>-1.58974</v>
      </c>
      <c r="HH124">
        <v>20.353</v>
      </c>
      <c r="HI124">
        <v>5.22762</v>
      </c>
      <c r="HJ124">
        <v>12.0155</v>
      </c>
      <c r="HK124">
        <v>4.9913</v>
      </c>
      <c r="HL124">
        <v>3.289</v>
      </c>
      <c r="HM124">
        <v>9999</v>
      </c>
      <c r="HN124">
        <v>9999</v>
      </c>
      <c r="HO124">
        <v>9999</v>
      </c>
      <c r="HP124">
        <v>999.9</v>
      </c>
      <c r="HQ124">
        <v>1.86752</v>
      </c>
      <c r="HR124">
        <v>1.86661</v>
      </c>
      <c r="HS124">
        <v>1.866</v>
      </c>
      <c r="HT124">
        <v>1.86594</v>
      </c>
      <c r="HU124">
        <v>1.86782</v>
      </c>
      <c r="HV124">
        <v>1.87025</v>
      </c>
      <c r="HW124">
        <v>1.8689</v>
      </c>
      <c r="HX124">
        <v>1.87038</v>
      </c>
      <c r="HY124">
        <v>0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0.54</v>
      </c>
      <c r="IM124">
        <v>0.183</v>
      </c>
      <c r="IN124">
        <v>0.2733293791174444</v>
      </c>
      <c r="IO124">
        <v>0.0008355358253796512</v>
      </c>
      <c r="IP124">
        <v>-4.886686190924696E-07</v>
      </c>
      <c r="IQ124">
        <v>2.414133949906871E-11</v>
      </c>
      <c r="IR124">
        <v>-0.06279029043895908</v>
      </c>
      <c r="IS124">
        <v>-0.001004982055389802</v>
      </c>
      <c r="IT124">
        <v>0.0007271071577586355</v>
      </c>
      <c r="IU124">
        <v>-1.113211564567604E-05</v>
      </c>
      <c r="IV124">
        <v>10</v>
      </c>
      <c r="IW124">
        <v>2306</v>
      </c>
      <c r="IX124">
        <v>1</v>
      </c>
      <c r="IY124">
        <v>28</v>
      </c>
      <c r="IZ124">
        <v>186108.3</v>
      </c>
      <c r="JA124">
        <v>186108.4</v>
      </c>
      <c r="JB124">
        <v>1.04004</v>
      </c>
      <c r="JC124">
        <v>2.26196</v>
      </c>
      <c r="JD124">
        <v>1.39648</v>
      </c>
      <c r="JE124">
        <v>2.34253</v>
      </c>
      <c r="JF124">
        <v>1.49536</v>
      </c>
      <c r="JG124">
        <v>2.58789</v>
      </c>
      <c r="JH124">
        <v>35.8244</v>
      </c>
      <c r="JI124">
        <v>24.1575</v>
      </c>
      <c r="JJ124">
        <v>18</v>
      </c>
      <c r="JK124">
        <v>490.025</v>
      </c>
      <c r="JL124">
        <v>453.353</v>
      </c>
      <c r="JM124">
        <v>31.5795</v>
      </c>
      <c r="JN124">
        <v>28.967</v>
      </c>
      <c r="JO124">
        <v>30.0001</v>
      </c>
      <c r="JP124">
        <v>28.8061</v>
      </c>
      <c r="JQ124">
        <v>28.7328</v>
      </c>
      <c r="JR124">
        <v>20.8255</v>
      </c>
      <c r="JS124">
        <v>24.0029</v>
      </c>
      <c r="JT124">
        <v>95.0992</v>
      </c>
      <c r="JU124">
        <v>31.5623</v>
      </c>
      <c r="JV124">
        <v>420</v>
      </c>
      <c r="JW124">
        <v>24.3425</v>
      </c>
      <c r="JX124">
        <v>101.071</v>
      </c>
      <c r="JY124">
        <v>100.541</v>
      </c>
    </row>
    <row r="125" spans="1:285">
      <c r="A125">
        <v>109</v>
      </c>
      <c r="B125">
        <v>1758413925.5</v>
      </c>
      <c r="C125">
        <v>1050.400000095367</v>
      </c>
      <c r="D125" t="s">
        <v>648</v>
      </c>
      <c r="E125" t="s">
        <v>649</v>
      </c>
      <c r="F125">
        <v>5</v>
      </c>
      <c r="G125" t="s">
        <v>612</v>
      </c>
      <c r="H125" t="s">
        <v>420</v>
      </c>
      <c r="I125" t="s">
        <v>421</v>
      </c>
      <c r="J125">
        <v>1758413917.5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5.79</v>
      </c>
      <c r="DB125">
        <v>0.5</v>
      </c>
      <c r="DC125" t="s">
        <v>423</v>
      </c>
      <c r="DD125">
        <v>2</v>
      </c>
      <c r="DE125">
        <v>1758413917.5</v>
      </c>
      <c r="DF125">
        <v>420.71675</v>
      </c>
      <c r="DG125">
        <v>420.01075</v>
      </c>
      <c r="DH125">
        <v>24.52847083333333</v>
      </c>
      <c r="DI125">
        <v>24.41735833333334</v>
      </c>
      <c r="DJ125">
        <v>420.17675</v>
      </c>
      <c r="DK125">
        <v>24.34540416666667</v>
      </c>
      <c r="DL125">
        <v>500.0134583333333</v>
      </c>
      <c r="DM125">
        <v>90.26485833333334</v>
      </c>
      <c r="DN125">
        <v>0.0550378</v>
      </c>
      <c r="DO125">
        <v>30.64147916666667</v>
      </c>
      <c r="DP125">
        <v>30.015925</v>
      </c>
      <c r="DQ125">
        <v>999.9</v>
      </c>
      <c r="DR125">
        <v>0</v>
      </c>
      <c r="DS125">
        <v>0</v>
      </c>
      <c r="DT125">
        <v>10004.92208333333</v>
      </c>
      <c r="DU125">
        <v>0</v>
      </c>
      <c r="DV125">
        <v>0.67449</v>
      </c>
      <c r="DW125">
        <v>0.7057749583333335</v>
      </c>
      <c r="DX125">
        <v>431.2955833333333</v>
      </c>
      <c r="DY125">
        <v>430.5230416666666</v>
      </c>
      <c r="DZ125">
        <v>0.11110785</v>
      </c>
      <c r="EA125">
        <v>420.01075</v>
      </c>
      <c r="EB125">
        <v>24.41735833333334</v>
      </c>
      <c r="EC125">
        <v>2.214059166666667</v>
      </c>
      <c r="ED125">
        <v>2.204030416666666</v>
      </c>
      <c r="EE125">
        <v>19.06440416666667</v>
      </c>
      <c r="EF125">
        <v>18.99164166666667</v>
      </c>
      <c r="EG125">
        <v>0.00500097</v>
      </c>
      <c r="EH125">
        <v>0</v>
      </c>
      <c r="EI125">
        <v>0</v>
      </c>
      <c r="EJ125">
        <v>0</v>
      </c>
      <c r="EK125">
        <v>732.0958333333333</v>
      </c>
      <c r="EL125">
        <v>0.00500097</v>
      </c>
      <c r="EM125">
        <v>-6.974999999999999</v>
      </c>
      <c r="EN125">
        <v>-1.779166666666667</v>
      </c>
      <c r="EO125">
        <v>35.17941666666666</v>
      </c>
      <c r="EP125">
        <v>39.72108333333333</v>
      </c>
      <c r="EQ125">
        <v>37.18987499999999</v>
      </c>
      <c r="ER125">
        <v>39.82791666666666</v>
      </c>
      <c r="ES125">
        <v>37.695125</v>
      </c>
      <c r="ET125">
        <v>0</v>
      </c>
      <c r="EU125">
        <v>0</v>
      </c>
      <c r="EV125">
        <v>0</v>
      </c>
      <c r="EW125">
        <v>1758413925.2</v>
      </c>
      <c r="EX125">
        <v>0</v>
      </c>
      <c r="EY125">
        <v>732.9461538461538</v>
      </c>
      <c r="EZ125">
        <v>26.07179503792344</v>
      </c>
      <c r="FA125">
        <v>-43.637606586229</v>
      </c>
      <c r="FB125">
        <v>-6.669230769230769</v>
      </c>
      <c r="FC125">
        <v>15</v>
      </c>
      <c r="FD125">
        <v>0</v>
      </c>
      <c r="FE125" t="s">
        <v>424</v>
      </c>
      <c r="FF125">
        <v>1747247426.5</v>
      </c>
      <c r="FG125">
        <v>1747247420.5</v>
      </c>
      <c r="FH125">
        <v>0</v>
      </c>
      <c r="FI125">
        <v>1.027</v>
      </c>
      <c r="FJ125">
        <v>0.031</v>
      </c>
      <c r="FK125">
        <v>0.02</v>
      </c>
      <c r="FL125">
        <v>0.05</v>
      </c>
      <c r="FM125">
        <v>420</v>
      </c>
      <c r="FN125">
        <v>16</v>
      </c>
      <c r="FO125">
        <v>0.01</v>
      </c>
      <c r="FP125">
        <v>0.1</v>
      </c>
      <c r="FQ125">
        <v>0.6975893658536586</v>
      </c>
      <c r="FR125">
        <v>0.2359037979094076</v>
      </c>
      <c r="FS125">
        <v>0.02991931112644115</v>
      </c>
      <c r="FT125">
        <v>0</v>
      </c>
      <c r="FU125">
        <v>732.3323529411764</v>
      </c>
      <c r="FV125">
        <v>19.56455306655868</v>
      </c>
      <c r="FW125">
        <v>4.839951421015023</v>
      </c>
      <c r="FX125">
        <v>-1</v>
      </c>
      <c r="FY125">
        <v>0.1024856658536585</v>
      </c>
      <c r="FZ125">
        <v>0.1524990710801394</v>
      </c>
      <c r="GA125">
        <v>0.01802428698290861</v>
      </c>
      <c r="GB125">
        <v>0</v>
      </c>
      <c r="GC125">
        <v>0</v>
      </c>
      <c r="GD125">
        <v>2</v>
      </c>
      <c r="GE125" t="s">
        <v>613</v>
      </c>
      <c r="GF125">
        <v>3.13663</v>
      </c>
      <c r="GG125">
        <v>2.71531</v>
      </c>
      <c r="GH125">
        <v>0.09376429999999999</v>
      </c>
      <c r="GI125">
        <v>0.0928486</v>
      </c>
      <c r="GJ125">
        <v>0.107506</v>
      </c>
      <c r="GK125">
        <v>0.105908</v>
      </c>
      <c r="GL125">
        <v>28823.8</v>
      </c>
      <c r="GM125">
        <v>28887.2</v>
      </c>
      <c r="GN125">
        <v>29568.8</v>
      </c>
      <c r="GO125">
        <v>29429.1</v>
      </c>
      <c r="GP125">
        <v>34873.6</v>
      </c>
      <c r="GQ125">
        <v>34847.9</v>
      </c>
      <c r="GR125">
        <v>41618.8</v>
      </c>
      <c r="GS125">
        <v>41811.6</v>
      </c>
      <c r="GT125">
        <v>1.92092</v>
      </c>
      <c r="GU125">
        <v>1.8787</v>
      </c>
      <c r="GV125">
        <v>0.0750646</v>
      </c>
      <c r="GW125">
        <v>0</v>
      </c>
      <c r="GX125">
        <v>28.7927</v>
      </c>
      <c r="GY125">
        <v>999.9</v>
      </c>
      <c r="GZ125">
        <v>59.8</v>
      </c>
      <c r="HA125">
        <v>30.5</v>
      </c>
      <c r="HB125">
        <v>29.0457</v>
      </c>
      <c r="HC125">
        <v>62.0844</v>
      </c>
      <c r="HD125">
        <v>27.8846</v>
      </c>
      <c r="HE125">
        <v>1</v>
      </c>
      <c r="HF125">
        <v>0.107645</v>
      </c>
      <c r="HG125">
        <v>-1.57474</v>
      </c>
      <c r="HH125">
        <v>20.3531</v>
      </c>
      <c r="HI125">
        <v>5.22747</v>
      </c>
      <c r="HJ125">
        <v>12.0158</v>
      </c>
      <c r="HK125">
        <v>4.9912</v>
      </c>
      <c r="HL125">
        <v>3.289</v>
      </c>
      <c r="HM125">
        <v>9999</v>
      </c>
      <c r="HN125">
        <v>9999</v>
      </c>
      <c r="HO125">
        <v>9999</v>
      </c>
      <c r="HP125">
        <v>999.9</v>
      </c>
      <c r="HQ125">
        <v>1.86752</v>
      </c>
      <c r="HR125">
        <v>1.86661</v>
      </c>
      <c r="HS125">
        <v>1.866</v>
      </c>
      <c r="HT125">
        <v>1.86596</v>
      </c>
      <c r="HU125">
        <v>1.86782</v>
      </c>
      <c r="HV125">
        <v>1.87026</v>
      </c>
      <c r="HW125">
        <v>1.8689</v>
      </c>
      <c r="HX125">
        <v>1.87041</v>
      </c>
      <c r="HY125">
        <v>0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0.539</v>
      </c>
      <c r="IM125">
        <v>0.1829</v>
      </c>
      <c r="IN125">
        <v>0.2733293791174444</v>
      </c>
      <c r="IO125">
        <v>0.0008355358253796512</v>
      </c>
      <c r="IP125">
        <v>-4.886686190924696E-07</v>
      </c>
      <c r="IQ125">
        <v>2.414133949906871E-11</v>
      </c>
      <c r="IR125">
        <v>-0.06279029043895908</v>
      </c>
      <c r="IS125">
        <v>-0.001004982055389802</v>
      </c>
      <c r="IT125">
        <v>0.0007271071577586355</v>
      </c>
      <c r="IU125">
        <v>-1.113211564567604E-05</v>
      </c>
      <c r="IV125">
        <v>10</v>
      </c>
      <c r="IW125">
        <v>2306</v>
      </c>
      <c r="IX125">
        <v>1</v>
      </c>
      <c r="IY125">
        <v>28</v>
      </c>
      <c r="IZ125">
        <v>186108.3</v>
      </c>
      <c r="JA125">
        <v>186108.4</v>
      </c>
      <c r="JB125">
        <v>1.04004</v>
      </c>
      <c r="JC125">
        <v>2.26196</v>
      </c>
      <c r="JD125">
        <v>1.39648</v>
      </c>
      <c r="JE125">
        <v>2.34253</v>
      </c>
      <c r="JF125">
        <v>1.49536</v>
      </c>
      <c r="JG125">
        <v>2.71606</v>
      </c>
      <c r="JH125">
        <v>35.8244</v>
      </c>
      <c r="JI125">
        <v>24.1575</v>
      </c>
      <c r="JJ125">
        <v>18</v>
      </c>
      <c r="JK125">
        <v>490.057</v>
      </c>
      <c r="JL125">
        <v>453.306</v>
      </c>
      <c r="JM125">
        <v>31.5714</v>
      </c>
      <c r="JN125">
        <v>28.9683</v>
      </c>
      <c r="JO125">
        <v>30.0002</v>
      </c>
      <c r="JP125">
        <v>28.8061</v>
      </c>
      <c r="JQ125">
        <v>28.7328</v>
      </c>
      <c r="JR125">
        <v>20.826</v>
      </c>
      <c r="JS125">
        <v>24.0029</v>
      </c>
      <c r="JT125">
        <v>95.0992</v>
      </c>
      <c r="JU125">
        <v>31.5623</v>
      </c>
      <c r="JV125">
        <v>420</v>
      </c>
      <c r="JW125">
        <v>24.3435</v>
      </c>
      <c r="JX125">
        <v>101.071</v>
      </c>
      <c r="JY125">
        <v>100.542</v>
      </c>
    </row>
    <row r="126" spans="1:285">
      <c r="A126">
        <v>110</v>
      </c>
      <c r="B126">
        <v>1758413927.5</v>
      </c>
      <c r="C126">
        <v>1052.400000095367</v>
      </c>
      <c r="D126" t="s">
        <v>650</v>
      </c>
      <c r="E126" t="s">
        <v>651</v>
      </c>
      <c r="F126">
        <v>5</v>
      </c>
      <c r="G126" t="s">
        <v>612</v>
      </c>
      <c r="H126" t="s">
        <v>420</v>
      </c>
      <c r="I126" t="s">
        <v>421</v>
      </c>
      <c r="J126">
        <v>1758413919.5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5.79</v>
      </c>
      <c r="DB126">
        <v>0.5</v>
      </c>
      <c r="DC126" t="s">
        <v>423</v>
      </c>
      <c r="DD126">
        <v>2</v>
      </c>
      <c r="DE126">
        <v>1758413919.5</v>
      </c>
      <c r="DF126">
        <v>420.7267916666667</v>
      </c>
      <c r="DG126">
        <v>420.0111666666667</v>
      </c>
      <c r="DH126">
        <v>24.52624166666666</v>
      </c>
      <c r="DI126">
        <v>24.4122125</v>
      </c>
      <c r="DJ126">
        <v>420.1867916666667</v>
      </c>
      <c r="DK126">
        <v>24.34320416666667</v>
      </c>
      <c r="DL126">
        <v>500.0054166666667</v>
      </c>
      <c r="DM126">
        <v>90.26475416666666</v>
      </c>
      <c r="DN126">
        <v>0.05503286666666666</v>
      </c>
      <c r="DO126">
        <v>30.64459166666667</v>
      </c>
      <c r="DP126">
        <v>30.01657083333333</v>
      </c>
      <c r="DQ126">
        <v>999.9</v>
      </c>
      <c r="DR126">
        <v>0</v>
      </c>
      <c r="DS126">
        <v>0</v>
      </c>
      <c r="DT126">
        <v>10004.27125</v>
      </c>
      <c r="DU126">
        <v>0</v>
      </c>
      <c r="DV126">
        <v>0.67449</v>
      </c>
      <c r="DW126">
        <v>0.7154540833333334</v>
      </c>
      <c r="DX126">
        <v>431.3049583333333</v>
      </c>
      <c r="DY126">
        <v>430.5211666666667</v>
      </c>
      <c r="DZ126">
        <v>0.114030625</v>
      </c>
      <c r="EA126">
        <v>420.0111666666667</v>
      </c>
      <c r="EB126">
        <v>24.4122125</v>
      </c>
      <c r="EC126">
        <v>2.213855416666667</v>
      </c>
      <c r="ED126">
        <v>2.203562916666666</v>
      </c>
      <c r="EE126">
        <v>19.06292916666667</v>
      </c>
      <c r="EF126">
        <v>18.98824583333333</v>
      </c>
      <c r="EG126">
        <v>0.00500097</v>
      </c>
      <c r="EH126">
        <v>0</v>
      </c>
      <c r="EI126">
        <v>0</v>
      </c>
      <c r="EJ126">
        <v>0</v>
      </c>
      <c r="EK126">
        <v>732.1583333333332</v>
      </c>
      <c r="EL126">
        <v>0.00500097</v>
      </c>
      <c r="EM126">
        <v>-7.566666666666666</v>
      </c>
      <c r="EN126">
        <v>-2.1125</v>
      </c>
      <c r="EO126">
        <v>35.19504166666666</v>
      </c>
      <c r="EP126">
        <v>39.765375</v>
      </c>
      <c r="EQ126">
        <v>37.21325</v>
      </c>
      <c r="ER126">
        <v>39.88779166666666</v>
      </c>
      <c r="ES126">
        <v>37.7185</v>
      </c>
      <c r="ET126">
        <v>0</v>
      </c>
      <c r="EU126">
        <v>0</v>
      </c>
      <c r="EV126">
        <v>0</v>
      </c>
      <c r="EW126">
        <v>1758413927.6</v>
      </c>
      <c r="EX126">
        <v>0</v>
      </c>
      <c r="EY126">
        <v>733.4153846153846</v>
      </c>
      <c r="EZ126">
        <v>33.99658121467933</v>
      </c>
      <c r="FA126">
        <v>-23.8358968654902</v>
      </c>
      <c r="FB126">
        <v>-7.415384615384615</v>
      </c>
      <c r="FC126">
        <v>15</v>
      </c>
      <c r="FD126">
        <v>0</v>
      </c>
      <c r="FE126" t="s">
        <v>424</v>
      </c>
      <c r="FF126">
        <v>1747247426.5</v>
      </c>
      <c r="FG126">
        <v>1747247420.5</v>
      </c>
      <c r="FH126">
        <v>0</v>
      </c>
      <c r="FI126">
        <v>1.027</v>
      </c>
      <c r="FJ126">
        <v>0.031</v>
      </c>
      <c r="FK126">
        <v>0.02</v>
      </c>
      <c r="FL126">
        <v>0.05</v>
      </c>
      <c r="FM126">
        <v>420</v>
      </c>
      <c r="FN126">
        <v>16</v>
      </c>
      <c r="FO126">
        <v>0.01</v>
      </c>
      <c r="FP126">
        <v>0.1</v>
      </c>
      <c r="FQ126">
        <v>0.702932725</v>
      </c>
      <c r="FR126">
        <v>0.2617286341463413</v>
      </c>
      <c r="FS126">
        <v>0.03111725467806206</v>
      </c>
      <c r="FT126">
        <v>0</v>
      </c>
      <c r="FU126">
        <v>732.3529411764705</v>
      </c>
      <c r="FV126">
        <v>15.02826580536337</v>
      </c>
      <c r="FW126">
        <v>4.811825830188484</v>
      </c>
      <c r="FX126">
        <v>-1</v>
      </c>
      <c r="FY126">
        <v>0.106409425</v>
      </c>
      <c r="FZ126">
        <v>0.1103740007504689</v>
      </c>
      <c r="GA126">
        <v>0.0147182587915784</v>
      </c>
      <c r="GB126">
        <v>0</v>
      </c>
      <c r="GC126">
        <v>0</v>
      </c>
      <c r="GD126">
        <v>2</v>
      </c>
      <c r="GE126" t="s">
        <v>613</v>
      </c>
      <c r="GF126">
        <v>3.13656</v>
      </c>
      <c r="GG126">
        <v>2.71552</v>
      </c>
      <c r="GH126">
        <v>0.0937648</v>
      </c>
      <c r="GI126">
        <v>0.09285060000000001</v>
      </c>
      <c r="GJ126">
        <v>0.1075</v>
      </c>
      <c r="GK126">
        <v>0.105908</v>
      </c>
      <c r="GL126">
        <v>28823.9</v>
      </c>
      <c r="GM126">
        <v>28887.2</v>
      </c>
      <c r="GN126">
        <v>29569</v>
      </c>
      <c r="GO126">
        <v>29429.2</v>
      </c>
      <c r="GP126">
        <v>34874.2</v>
      </c>
      <c r="GQ126">
        <v>34848.1</v>
      </c>
      <c r="GR126">
        <v>41619.2</v>
      </c>
      <c r="GS126">
        <v>41811.8</v>
      </c>
      <c r="GT126">
        <v>1.921</v>
      </c>
      <c r="GU126">
        <v>1.87855</v>
      </c>
      <c r="GV126">
        <v>0.07542219999999999</v>
      </c>
      <c r="GW126">
        <v>0</v>
      </c>
      <c r="GX126">
        <v>28.794</v>
      </c>
      <c r="GY126">
        <v>999.9</v>
      </c>
      <c r="GZ126">
        <v>59.8</v>
      </c>
      <c r="HA126">
        <v>30.5</v>
      </c>
      <c r="HB126">
        <v>29.0434</v>
      </c>
      <c r="HC126">
        <v>62.0944</v>
      </c>
      <c r="HD126">
        <v>28.0689</v>
      </c>
      <c r="HE126">
        <v>1</v>
      </c>
      <c r="HF126">
        <v>0.107754</v>
      </c>
      <c r="HG126">
        <v>-1.59017</v>
      </c>
      <c r="HH126">
        <v>20.353</v>
      </c>
      <c r="HI126">
        <v>5.22717</v>
      </c>
      <c r="HJ126">
        <v>12.0156</v>
      </c>
      <c r="HK126">
        <v>4.99115</v>
      </c>
      <c r="HL126">
        <v>3.28905</v>
      </c>
      <c r="HM126">
        <v>9999</v>
      </c>
      <c r="HN126">
        <v>9999</v>
      </c>
      <c r="HO126">
        <v>9999</v>
      </c>
      <c r="HP126">
        <v>999.9</v>
      </c>
      <c r="HQ126">
        <v>1.86752</v>
      </c>
      <c r="HR126">
        <v>1.86661</v>
      </c>
      <c r="HS126">
        <v>1.866</v>
      </c>
      <c r="HT126">
        <v>1.86597</v>
      </c>
      <c r="HU126">
        <v>1.86782</v>
      </c>
      <c r="HV126">
        <v>1.87026</v>
      </c>
      <c r="HW126">
        <v>1.8689</v>
      </c>
      <c r="HX126">
        <v>1.87041</v>
      </c>
      <c r="HY126">
        <v>0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0.54</v>
      </c>
      <c r="IM126">
        <v>0.1829</v>
      </c>
      <c r="IN126">
        <v>0.2733293791174444</v>
      </c>
      <c r="IO126">
        <v>0.0008355358253796512</v>
      </c>
      <c r="IP126">
        <v>-4.886686190924696E-07</v>
      </c>
      <c r="IQ126">
        <v>2.414133949906871E-11</v>
      </c>
      <c r="IR126">
        <v>-0.06279029043895908</v>
      </c>
      <c r="IS126">
        <v>-0.001004982055389802</v>
      </c>
      <c r="IT126">
        <v>0.0007271071577586355</v>
      </c>
      <c r="IU126">
        <v>-1.113211564567604E-05</v>
      </c>
      <c r="IV126">
        <v>10</v>
      </c>
      <c r="IW126">
        <v>2306</v>
      </c>
      <c r="IX126">
        <v>1</v>
      </c>
      <c r="IY126">
        <v>28</v>
      </c>
      <c r="IZ126">
        <v>186108.4</v>
      </c>
      <c r="JA126">
        <v>186108.5</v>
      </c>
      <c r="JB126">
        <v>1.04004</v>
      </c>
      <c r="JC126">
        <v>2.27783</v>
      </c>
      <c r="JD126">
        <v>1.39771</v>
      </c>
      <c r="JE126">
        <v>2.34253</v>
      </c>
      <c r="JF126">
        <v>1.49536</v>
      </c>
      <c r="JG126">
        <v>2.55005</v>
      </c>
      <c r="JH126">
        <v>35.8244</v>
      </c>
      <c r="JI126">
        <v>24.1488</v>
      </c>
      <c r="JJ126">
        <v>18</v>
      </c>
      <c r="JK126">
        <v>490.104</v>
      </c>
      <c r="JL126">
        <v>453.212</v>
      </c>
      <c r="JM126">
        <v>31.5623</v>
      </c>
      <c r="JN126">
        <v>28.9691</v>
      </c>
      <c r="JO126">
        <v>30.0001</v>
      </c>
      <c r="JP126">
        <v>28.8061</v>
      </c>
      <c r="JQ126">
        <v>28.7328</v>
      </c>
      <c r="JR126">
        <v>20.8268</v>
      </c>
      <c r="JS126">
        <v>24.0029</v>
      </c>
      <c r="JT126">
        <v>95.0992</v>
      </c>
      <c r="JU126">
        <v>31.5502</v>
      </c>
      <c r="JV126">
        <v>420</v>
      </c>
      <c r="JW126">
        <v>24.3411</v>
      </c>
      <c r="JX126">
        <v>101.072</v>
      </c>
      <c r="JY126">
        <v>100.542</v>
      </c>
    </row>
    <row r="127" spans="1:285">
      <c r="A127">
        <v>111</v>
      </c>
      <c r="B127">
        <v>1758413929.5</v>
      </c>
      <c r="C127">
        <v>1054.400000095367</v>
      </c>
      <c r="D127" t="s">
        <v>652</v>
      </c>
      <c r="E127" t="s">
        <v>653</v>
      </c>
      <c r="F127">
        <v>5</v>
      </c>
      <c r="G127" t="s">
        <v>612</v>
      </c>
      <c r="H127" t="s">
        <v>420</v>
      </c>
      <c r="I127" t="s">
        <v>421</v>
      </c>
      <c r="J127">
        <v>1758413921.5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5.79</v>
      </c>
      <c r="DB127">
        <v>0.5</v>
      </c>
      <c r="DC127" t="s">
        <v>423</v>
      </c>
      <c r="DD127">
        <v>2</v>
      </c>
      <c r="DE127">
        <v>1758413921.5</v>
      </c>
      <c r="DF127">
        <v>420.7303749999999</v>
      </c>
      <c r="DG127">
        <v>420.010125</v>
      </c>
      <c r="DH127">
        <v>24.52335</v>
      </c>
      <c r="DI127">
        <v>24.40889166666667</v>
      </c>
      <c r="DJ127">
        <v>420.190375</v>
      </c>
      <c r="DK127">
        <v>24.34035</v>
      </c>
      <c r="DL127">
        <v>500.0059583333334</v>
      </c>
      <c r="DM127">
        <v>90.26485416666667</v>
      </c>
      <c r="DN127">
        <v>0.05506512499999999</v>
      </c>
      <c r="DO127">
        <v>30.64745833333333</v>
      </c>
      <c r="DP127">
        <v>30.01769166666667</v>
      </c>
      <c r="DQ127">
        <v>999.9</v>
      </c>
      <c r="DR127">
        <v>0</v>
      </c>
      <c r="DS127">
        <v>0</v>
      </c>
      <c r="DT127">
        <v>10002.70458333333</v>
      </c>
      <c r="DU127">
        <v>0</v>
      </c>
      <c r="DV127">
        <v>0.67449</v>
      </c>
      <c r="DW127">
        <v>0.7201042083333333</v>
      </c>
      <c r="DX127">
        <v>431.307375</v>
      </c>
      <c r="DY127">
        <v>430.5185416666666</v>
      </c>
      <c r="DZ127">
        <v>0.1144604583333333</v>
      </c>
      <c r="EA127">
        <v>420.010125</v>
      </c>
      <c r="EB127">
        <v>24.40889166666667</v>
      </c>
      <c r="EC127">
        <v>2.213596666666667</v>
      </c>
      <c r="ED127">
        <v>2.203265</v>
      </c>
      <c r="EE127">
        <v>19.06105416666666</v>
      </c>
      <c r="EF127">
        <v>18.98607916666667</v>
      </c>
      <c r="EG127">
        <v>0.00500097</v>
      </c>
      <c r="EH127">
        <v>0</v>
      </c>
      <c r="EI127">
        <v>0</v>
      </c>
      <c r="EJ127">
        <v>0</v>
      </c>
      <c r="EK127">
        <v>732.5708333333333</v>
      </c>
      <c r="EL127">
        <v>0.00500097</v>
      </c>
      <c r="EM127">
        <v>-7.795833333333333</v>
      </c>
      <c r="EN127">
        <v>-1.783333333333333</v>
      </c>
      <c r="EO127">
        <v>35.21066666666666</v>
      </c>
      <c r="EP127">
        <v>39.804375</v>
      </c>
      <c r="EQ127">
        <v>37.236625</v>
      </c>
      <c r="ER127">
        <v>39.94254166666666</v>
      </c>
      <c r="ES127">
        <v>37.741875</v>
      </c>
      <c r="ET127">
        <v>0</v>
      </c>
      <c r="EU127">
        <v>0</v>
      </c>
      <c r="EV127">
        <v>0</v>
      </c>
      <c r="EW127">
        <v>1758413929.4</v>
      </c>
      <c r="EX127">
        <v>0</v>
      </c>
      <c r="EY127">
        <v>733.8760000000001</v>
      </c>
      <c r="EZ127">
        <v>5.984615447630525</v>
      </c>
      <c r="FA127">
        <v>11.12307697282974</v>
      </c>
      <c r="FB127">
        <v>-8.724</v>
      </c>
      <c r="FC127">
        <v>15</v>
      </c>
      <c r="FD127">
        <v>0</v>
      </c>
      <c r="FE127" t="s">
        <v>424</v>
      </c>
      <c r="FF127">
        <v>1747247426.5</v>
      </c>
      <c r="FG127">
        <v>1747247420.5</v>
      </c>
      <c r="FH127">
        <v>0</v>
      </c>
      <c r="FI127">
        <v>1.027</v>
      </c>
      <c r="FJ127">
        <v>0.031</v>
      </c>
      <c r="FK127">
        <v>0.02</v>
      </c>
      <c r="FL127">
        <v>0.05</v>
      </c>
      <c r="FM127">
        <v>420</v>
      </c>
      <c r="FN127">
        <v>16</v>
      </c>
      <c r="FO127">
        <v>0.01</v>
      </c>
      <c r="FP127">
        <v>0.1</v>
      </c>
      <c r="FQ127">
        <v>0.7074197317073171</v>
      </c>
      <c r="FR127">
        <v>0.2206432473867602</v>
      </c>
      <c r="FS127">
        <v>0.0303671296723575</v>
      </c>
      <c r="FT127">
        <v>0</v>
      </c>
      <c r="FU127">
        <v>732.9264705882351</v>
      </c>
      <c r="FV127">
        <v>12.30099314942217</v>
      </c>
      <c r="FW127">
        <v>4.700457350934948</v>
      </c>
      <c r="FX127">
        <v>-1</v>
      </c>
      <c r="FY127">
        <v>0.1098329609756097</v>
      </c>
      <c r="FZ127">
        <v>0.05152437909407667</v>
      </c>
      <c r="GA127">
        <v>0.01047827636055822</v>
      </c>
      <c r="GB127">
        <v>1</v>
      </c>
      <c r="GC127">
        <v>1</v>
      </c>
      <c r="GD127">
        <v>2</v>
      </c>
      <c r="GE127" t="s">
        <v>433</v>
      </c>
      <c r="GF127">
        <v>3.13666</v>
      </c>
      <c r="GG127">
        <v>2.71545</v>
      </c>
      <c r="GH127">
        <v>0.0937636</v>
      </c>
      <c r="GI127">
        <v>0.0928504</v>
      </c>
      <c r="GJ127">
        <v>0.107496</v>
      </c>
      <c r="GK127">
        <v>0.105907</v>
      </c>
      <c r="GL127">
        <v>28823.7</v>
      </c>
      <c r="GM127">
        <v>28887.2</v>
      </c>
      <c r="GN127">
        <v>29568.7</v>
      </c>
      <c r="GO127">
        <v>29429.1</v>
      </c>
      <c r="GP127">
        <v>34873.9</v>
      </c>
      <c r="GQ127">
        <v>34848.2</v>
      </c>
      <c r="GR127">
        <v>41618.6</v>
      </c>
      <c r="GS127">
        <v>41811.8</v>
      </c>
      <c r="GT127">
        <v>1.921</v>
      </c>
      <c r="GU127">
        <v>1.87853</v>
      </c>
      <c r="GV127">
        <v>0.0755489</v>
      </c>
      <c r="GW127">
        <v>0</v>
      </c>
      <c r="GX127">
        <v>28.7952</v>
      </c>
      <c r="GY127">
        <v>999.9</v>
      </c>
      <c r="GZ127">
        <v>59.8</v>
      </c>
      <c r="HA127">
        <v>30.5</v>
      </c>
      <c r="HB127">
        <v>29.0455</v>
      </c>
      <c r="HC127">
        <v>62.0444</v>
      </c>
      <c r="HD127">
        <v>27.8646</v>
      </c>
      <c r="HE127">
        <v>1</v>
      </c>
      <c r="HF127">
        <v>0.107726</v>
      </c>
      <c r="HG127">
        <v>-1.58845</v>
      </c>
      <c r="HH127">
        <v>20.3531</v>
      </c>
      <c r="HI127">
        <v>5.22747</v>
      </c>
      <c r="HJ127">
        <v>12.0156</v>
      </c>
      <c r="HK127">
        <v>4.9912</v>
      </c>
      <c r="HL127">
        <v>3.28905</v>
      </c>
      <c r="HM127">
        <v>9999</v>
      </c>
      <c r="HN127">
        <v>9999</v>
      </c>
      <c r="HO127">
        <v>9999</v>
      </c>
      <c r="HP127">
        <v>999.9</v>
      </c>
      <c r="HQ127">
        <v>1.86752</v>
      </c>
      <c r="HR127">
        <v>1.86661</v>
      </c>
      <c r="HS127">
        <v>1.866</v>
      </c>
      <c r="HT127">
        <v>1.86597</v>
      </c>
      <c r="HU127">
        <v>1.86782</v>
      </c>
      <c r="HV127">
        <v>1.87026</v>
      </c>
      <c r="HW127">
        <v>1.8689</v>
      </c>
      <c r="HX127">
        <v>1.87041</v>
      </c>
      <c r="HY127">
        <v>0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0.54</v>
      </c>
      <c r="IM127">
        <v>0.1828</v>
      </c>
      <c r="IN127">
        <v>0.2733293791174444</v>
      </c>
      <c r="IO127">
        <v>0.0008355358253796512</v>
      </c>
      <c r="IP127">
        <v>-4.886686190924696E-07</v>
      </c>
      <c r="IQ127">
        <v>2.414133949906871E-11</v>
      </c>
      <c r="IR127">
        <v>-0.06279029043895908</v>
      </c>
      <c r="IS127">
        <v>-0.001004982055389802</v>
      </c>
      <c r="IT127">
        <v>0.0007271071577586355</v>
      </c>
      <c r="IU127">
        <v>-1.113211564567604E-05</v>
      </c>
      <c r="IV127">
        <v>10</v>
      </c>
      <c r="IW127">
        <v>2306</v>
      </c>
      <c r="IX127">
        <v>1</v>
      </c>
      <c r="IY127">
        <v>28</v>
      </c>
      <c r="IZ127">
        <v>186108.4</v>
      </c>
      <c r="JA127">
        <v>186108.5</v>
      </c>
      <c r="JB127">
        <v>1.04004</v>
      </c>
      <c r="JC127">
        <v>2.2644</v>
      </c>
      <c r="JD127">
        <v>1.39648</v>
      </c>
      <c r="JE127">
        <v>2.34253</v>
      </c>
      <c r="JF127">
        <v>1.49536</v>
      </c>
      <c r="JG127">
        <v>2.62817</v>
      </c>
      <c r="JH127">
        <v>35.8244</v>
      </c>
      <c r="JI127">
        <v>24.1575</v>
      </c>
      <c r="JJ127">
        <v>18</v>
      </c>
      <c r="JK127">
        <v>490.104</v>
      </c>
      <c r="JL127">
        <v>453.196</v>
      </c>
      <c r="JM127">
        <v>31.5561</v>
      </c>
      <c r="JN127">
        <v>28.9691</v>
      </c>
      <c r="JO127">
        <v>30.0001</v>
      </c>
      <c r="JP127">
        <v>28.8061</v>
      </c>
      <c r="JQ127">
        <v>28.7328</v>
      </c>
      <c r="JR127">
        <v>20.8257</v>
      </c>
      <c r="JS127">
        <v>24.0029</v>
      </c>
      <c r="JT127">
        <v>95.0992</v>
      </c>
      <c r="JU127">
        <v>31.5502</v>
      </c>
      <c r="JV127">
        <v>420</v>
      </c>
      <c r="JW127">
        <v>24.345</v>
      </c>
      <c r="JX127">
        <v>101.071</v>
      </c>
      <c r="JY127">
        <v>100.542</v>
      </c>
    </row>
    <row r="128" spans="1:285">
      <c r="A128">
        <v>112</v>
      </c>
      <c r="B128">
        <v>1758413931.5</v>
      </c>
      <c r="C128">
        <v>1056.400000095367</v>
      </c>
      <c r="D128" t="s">
        <v>654</v>
      </c>
      <c r="E128" t="s">
        <v>655</v>
      </c>
      <c r="F128">
        <v>5</v>
      </c>
      <c r="G128" t="s">
        <v>612</v>
      </c>
      <c r="H128" t="s">
        <v>420</v>
      </c>
      <c r="I128" t="s">
        <v>421</v>
      </c>
      <c r="J128">
        <v>1758413923.5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5.79</v>
      </c>
      <c r="DB128">
        <v>0.5</v>
      </c>
      <c r="DC128" t="s">
        <v>423</v>
      </c>
      <c r="DD128">
        <v>2</v>
      </c>
      <c r="DE128">
        <v>1758413923.5</v>
      </c>
      <c r="DF128">
        <v>420.729625</v>
      </c>
      <c r="DG128">
        <v>420.0075833333333</v>
      </c>
      <c r="DH128">
        <v>24.5206625</v>
      </c>
      <c r="DI128">
        <v>24.40735416666666</v>
      </c>
      <c r="DJ128">
        <v>420.189625</v>
      </c>
      <c r="DK128">
        <v>24.33769166666667</v>
      </c>
      <c r="DL128">
        <v>500.0020833333334</v>
      </c>
      <c r="DM128">
        <v>90.26484583333335</v>
      </c>
      <c r="DN128">
        <v>0.05506664583333334</v>
      </c>
      <c r="DO128">
        <v>30.65010416666667</v>
      </c>
      <c r="DP128">
        <v>30.018425</v>
      </c>
      <c r="DQ128">
        <v>999.9</v>
      </c>
      <c r="DR128">
        <v>0</v>
      </c>
      <c r="DS128">
        <v>0</v>
      </c>
      <c r="DT128">
        <v>10000.90875</v>
      </c>
      <c r="DU128">
        <v>0</v>
      </c>
      <c r="DV128">
        <v>0.67449</v>
      </c>
      <c r="DW128">
        <v>0.7219403333333333</v>
      </c>
      <c r="DX128">
        <v>431.3054166666666</v>
      </c>
      <c r="DY128">
        <v>430.5152083333334</v>
      </c>
      <c r="DZ128">
        <v>0.1133044583333333</v>
      </c>
      <c r="EA128">
        <v>420.0075833333333</v>
      </c>
      <c r="EB128">
        <v>24.40735416666666</v>
      </c>
      <c r="EC128">
        <v>2.213353333333334</v>
      </c>
      <c r="ED128">
        <v>2.20312625</v>
      </c>
      <c r="EE128">
        <v>19.05929166666667</v>
      </c>
      <c r="EF128">
        <v>18.98507083333334</v>
      </c>
      <c r="EG128">
        <v>0.00500097</v>
      </c>
      <c r="EH128">
        <v>0</v>
      </c>
      <c r="EI128">
        <v>0</v>
      </c>
      <c r="EJ128">
        <v>0</v>
      </c>
      <c r="EK128">
        <v>733.5124999999999</v>
      </c>
      <c r="EL128">
        <v>0.00500097</v>
      </c>
      <c r="EM128">
        <v>-8.625</v>
      </c>
      <c r="EN128">
        <v>-1.725</v>
      </c>
      <c r="EO128">
        <v>35.221125</v>
      </c>
      <c r="EP128">
        <v>39.84608333333333</v>
      </c>
      <c r="EQ128">
        <v>37.25225</v>
      </c>
      <c r="ER128">
        <v>39.99716666666666</v>
      </c>
      <c r="ES128">
        <v>37.76275</v>
      </c>
      <c r="ET128">
        <v>0</v>
      </c>
      <c r="EU128">
        <v>0</v>
      </c>
      <c r="EV128">
        <v>0</v>
      </c>
      <c r="EW128">
        <v>1758413931.2</v>
      </c>
      <c r="EX128">
        <v>0</v>
      </c>
      <c r="EY128">
        <v>734.5384615384617</v>
      </c>
      <c r="EZ128">
        <v>-0.4512819939596711</v>
      </c>
      <c r="FA128">
        <v>40.22905991345236</v>
      </c>
      <c r="FB128">
        <v>-7.973076923076922</v>
      </c>
      <c r="FC128">
        <v>15</v>
      </c>
      <c r="FD128">
        <v>0</v>
      </c>
      <c r="FE128" t="s">
        <v>424</v>
      </c>
      <c r="FF128">
        <v>1747247426.5</v>
      </c>
      <c r="FG128">
        <v>1747247420.5</v>
      </c>
      <c r="FH128">
        <v>0</v>
      </c>
      <c r="FI128">
        <v>1.027</v>
      </c>
      <c r="FJ128">
        <v>0.031</v>
      </c>
      <c r="FK128">
        <v>0.02</v>
      </c>
      <c r="FL128">
        <v>0.05</v>
      </c>
      <c r="FM128">
        <v>420</v>
      </c>
      <c r="FN128">
        <v>16</v>
      </c>
      <c r="FO128">
        <v>0.01</v>
      </c>
      <c r="FP128">
        <v>0.1</v>
      </c>
      <c r="FQ128">
        <v>0.713026375</v>
      </c>
      <c r="FR128">
        <v>0.1719086566604122</v>
      </c>
      <c r="FS128">
        <v>0.02721644987106832</v>
      </c>
      <c r="FT128">
        <v>0</v>
      </c>
      <c r="FU128">
        <v>733.2529411764707</v>
      </c>
      <c r="FV128">
        <v>13.90985490402314</v>
      </c>
      <c r="FW128">
        <v>4.761378649466827</v>
      </c>
      <c r="FX128">
        <v>-1</v>
      </c>
      <c r="FY128">
        <v>0.11240393</v>
      </c>
      <c r="FZ128">
        <v>0.001484631894934333</v>
      </c>
      <c r="GA128">
        <v>0.00592065104317929</v>
      </c>
      <c r="GB128">
        <v>1</v>
      </c>
      <c r="GC128">
        <v>1</v>
      </c>
      <c r="GD128">
        <v>2</v>
      </c>
      <c r="GE128" t="s">
        <v>433</v>
      </c>
      <c r="GF128">
        <v>3.13674</v>
      </c>
      <c r="GG128">
        <v>2.71531</v>
      </c>
      <c r="GH128">
        <v>0.0937605</v>
      </c>
      <c r="GI128">
        <v>0.0928533</v>
      </c>
      <c r="GJ128">
        <v>0.107491</v>
      </c>
      <c r="GK128">
        <v>0.105905</v>
      </c>
      <c r="GL128">
        <v>28823.1</v>
      </c>
      <c r="GM128">
        <v>28887.1</v>
      </c>
      <c r="GN128">
        <v>29568</v>
      </c>
      <c r="GO128">
        <v>29429.1</v>
      </c>
      <c r="GP128">
        <v>34873.2</v>
      </c>
      <c r="GQ128">
        <v>34848.2</v>
      </c>
      <c r="GR128">
        <v>41617.6</v>
      </c>
      <c r="GS128">
        <v>41811.8</v>
      </c>
      <c r="GT128">
        <v>1.92092</v>
      </c>
      <c r="GU128">
        <v>1.87862</v>
      </c>
      <c r="GV128">
        <v>0.0753403</v>
      </c>
      <c r="GW128">
        <v>0</v>
      </c>
      <c r="GX128">
        <v>28.7962</v>
      </c>
      <c r="GY128">
        <v>999.9</v>
      </c>
      <c r="GZ128">
        <v>59.8</v>
      </c>
      <c r="HA128">
        <v>30.5</v>
      </c>
      <c r="HB128">
        <v>29.0466</v>
      </c>
      <c r="HC128">
        <v>61.9044</v>
      </c>
      <c r="HD128">
        <v>27.9247</v>
      </c>
      <c r="HE128">
        <v>1</v>
      </c>
      <c r="HF128">
        <v>0.107744</v>
      </c>
      <c r="HG128">
        <v>-1.59329</v>
      </c>
      <c r="HH128">
        <v>20.3531</v>
      </c>
      <c r="HI128">
        <v>5.22747</v>
      </c>
      <c r="HJ128">
        <v>12.0158</v>
      </c>
      <c r="HK128">
        <v>4.9912</v>
      </c>
      <c r="HL128">
        <v>3.289</v>
      </c>
      <c r="HM128">
        <v>9999</v>
      </c>
      <c r="HN128">
        <v>9999</v>
      </c>
      <c r="HO128">
        <v>9999</v>
      </c>
      <c r="HP128">
        <v>999.9</v>
      </c>
      <c r="HQ128">
        <v>1.86752</v>
      </c>
      <c r="HR128">
        <v>1.86662</v>
      </c>
      <c r="HS128">
        <v>1.866</v>
      </c>
      <c r="HT128">
        <v>1.86598</v>
      </c>
      <c r="HU128">
        <v>1.86782</v>
      </c>
      <c r="HV128">
        <v>1.87027</v>
      </c>
      <c r="HW128">
        <v>1.8689</v>
      </c>
      <c r="HX128">
        <v>1.87042</v>
      </c>
      <c r="HY128">
        <v>0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0.54</v>
      </c>
      <c r="IM128">
        <v>0.1829</v>
      </c>
      <c r="IN128">
        <v>0.2733293791174444</v>
      </c>
      <c r="IO128">
        <v>0.0008355358253796512</v>
      </c>
      <c r="IP128">
        <v>-4.886686190924696E-07</v>
      </c>
      <c r="IQ128">
        <v>2.414133949906871E-11</v>
      </c>
      <c r="IR128">
        <v>-0.06279029043895908</v>
      </c>
      <c r="IS128">
        <v>-0.001004982055389802</v>
      </c>
      <c r="IT128">
        <v>0.0007271071577586355</v>
      </c>
      <c r="IU128">
        <v>-1.113211564567604E-05</v>
      </c>
      <c r="IV128">
        <v>10</v>
      </c>
      <c r="IW128">
        <v>2306</v>
      </c>
      <c r="IX128">
        <v>1</v>
      </c>
      <c r="IY128">
        <v>28</v>
      </c>
      <c r="IZ128">
        <v>186108.4</v>
      </c>
      <c r="JA128">
        <v>186108.5</v>
      </c>
      <c r="JB128">
        <v>1.04004</v>
      </c>
      <c r="JC128">
        <v>2.26318</v>
      </c>
      <c r="JD128">
        <v>1.39771</v>
      </c>
      <c r="JE128">
        <v>2.34131</v>
      </c>
      <c r="JF128">
        <v>1.49536</v>
      </c>
      <c r="JG128">
        <v>2.69775</v>
      </c>
      <c r="JH128">
        <v>35.8244</v>
      </c>
      <c r="JI128">
        <v>24.1488</v>
      </c>
      <c r="JJ128">
        <v>18</v>
      </c>
      <c r="JK128">
        <v>490.057</v>
      </c>
      <c r="JL128">
        <v>453.259</v>
      </c>
      <c r="JM128">
        <v>31.55</v>
      </c>
      <c r="JN128">
        <v>28.9691</v>
      </c>
      <c r="JO128">
        <v>30.0001</v>
      </c>
      <c r="JP128">
        <v>28.8061</v>
      </c>
      <c r="JQ128">
        <v>28.7328</v>
      </c>
      <c r="JR128">
        <v>20.8259</v>
      </c>
      <c r="JS128">
        <v>24.0029</v>
      </c>
      <c r="JT128">
        <v>95.0992</v>
      </c>
      <c r="JU128">
        <v>31.5502</v>
      </c>
      <c r="JV128">
        <v>420</v>
      </c>
      <c r="JW128">
        <v>24.3441</v>
      </c>
      <c r="JX128">
        <v>101.069</v>
      </c>
      <c r="JY128">
        <v>100.542</v>
      </c>
    </row>
    <row r="129" spans="1:285">
      <c r="A129">
        <v>113</v>
      </c>
      <c r="B129">
        <v>1758413933.5</v>
      </c>
      <c r="C129">
        <v>1058.400000095367</v>
      </c>
      <c r="D129" t="s">
        <v>656</v>
      </c>
      <c r="E129" t="s">
        <v>657</v>
      </c>
      <c r="F129">
        <v>5</v>
      </c>
      <c r="G129" t="s">
        <v>612</v>
      </c>
      <c r="H129" t="s">
        <v>420</v>
      </c>
      <c r="I129" t="s">
        <v>421</v>
      </c>
      <c r="J129">
        <v>1758413925.5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5.79</v>
      </c>
      <c r="DB129">
        <v>0.5</v>
      </c>
      <c r="DC129" t="s">
        <v>423</v>
      </c>
      <c r="DD129">
        <v>2</v>
      </c>
      <c r="DE129">
        <v>1758413925.5</v>
      </c>
      <c r="DF129">
        <v>420.7284583333333</v>
      </c>
      <c r="DG129">
        <v>420.0069583333333</v>
      </c>
      <c r="DH129">
        <v>24.51840833333334</v>
      </c>
      <c r="DI129">
        <v>24.40645833333333</v>
      </c>
      <c r="DJ129">
        <v>420.1884583333334</v>
      </c>
      <c r="DK129">
        <v>24.33546666666667</v>
      </c>
      <c r="DL129">
        <v>499.9999583333333</v>
      </c>
      <c r="DM129">
        <v>90.26481666666666</v>
      </c>
      <c r="DN129">
        <v>0.0550503</v>
      </c>
      <c r="DO129">
        <v>30.65236666666667</v>
      </c>
      <c r="DP129">
        <v>30.01885833333334</v>
      </c>
      <c r="DQ129">
        <v>999.9</v>
      </c>
      <c r="DR129">
        <v>0</v>
      </c>
      <c r="DS129">
        <v>0</v>
      </c>
      <c r="DT129">
        <v>10000.27958333333</v>
      </c>
      <c r="DU129">
        <v>0</v>
      </c>
      <c r="DV129">
        <v>0.67449</v>
      </c>
      <c r="DW129">
        <v>0.7214214999999999</v>
      </c>
      <c r="DX129">
        <v>431.3032916666666</v>
      </c>
      <c r="DY129">
        <v>430.514125</v>
      </c>
      <c r="DZ129">
        <v>0.1119387083333333</v>
      </c>
      <c r="EA129">
        <v>420.0069583333333</v>
      </c>
      <c r="EB129">
        <v>24.40645833333333</v>
      </c>
      <c r="EC129">
        <v>2.21314875</v>
      </c>
      <c r="ED129">
        <v>2.203044166666667</v>
      </c>
      <c r="EE129">
        <v>19.05780833333333</v>
      </c>
      <c r="EF129">
        <v>18.984475</v>
      </c>
      <c r="EG129">
        <v>0.00500097</v>
      </c>
      <c r="EH129">
        <v>0</v>
      </c>
      <c r="EI129">
        <v>0</v>
      </c>
      <c r="EJ129">
        <v>0</v>
      </c>
      <c r="EK129">
        <v>734.4666666666667</v>
      </c>
      <c r="EL129">
        <v>0.00500097</v>
      </c>
      <c r="EM129">
        <v>-8.279166666666667</v>
      </c>
      <c r="EN129">
        <v>-1.483333333333333</v>
      </c>
      <c r="EO129">
        <v>35.23416666666666</v>
      </c>
      <c r="EP129">
        <v>39.890375</v>
      </c>
      <c r="EQ129">
        <v>37.27575</v>
      </c>
      <c r="ER129">
        <v>40.04929166666667</v>
      </c>
      <c r="ES129">
        <v>37.78625</v>
      </c>
      <c r="ET129">
        <v>0</v>
      </c>
      <c r="EU129">
        <v>0</v>
      </c>
      <c r="EV129">
        <v>0</v>
      </c>
      <c r="EW129">
        <v>1758413933.6</v>
      </c>
      <c r="EX129">
        <v>0</v>
      </c>
      <c r="EY129">
        <v>734.8500000000001</v>
      </c>
      <c r="EZ129">
        <v>-0.05128191814717033</v>
      </c>
      <c r="FA129">
        <v>39.52136757967899</v>
      </c>
      <c r="FB129">
        <v>-7.684615384615384</v>
      </c>
      <c r="FC129">
        <v>15</v>
      </c>
      <c r="FD129">
        <v>0</v>
      </c>
      <c r="FE129" t="s">
        <v>424</v>
      </c>
      <c r="FF129">
        <v>1747247426.5</v>
      </c>
      <c r="FG129">
        <v>1747247420.5</v>
      </c>
      <c r="FH129">
        <v>0</v>
      </c>
      <c r="FI129">
        <v>1.027</v>
      </c>
      <c r="FJ129">
        <v>0.031</v>
      </c>
      <c r="FK129">
        <v>0.02</v>
      </c>
      <c r="FL129">
        <v>0.05</v>
      </c>
      <c r="FM129">
        <v>420</v>
      </c>
      <c r="FN129">
        <v>16</v>
      </c>
      <c r="FO129">
        <v>0.01</v>
      </c>
      <c r="FP129">
        <v>0.1</v>
      </c>
      <c r="FQ129">
        <v>0.7183986097560976</v>
      </c>
      <c r="FR129">
        <v>0.0780599372822303</v>
      </c>
      <c r="FS129">
        <v>0.02210803689631183</v>
      </c>
      <c r="FT129">
        <v>1</v>
      </c>
      <c r="FU129">
        <v>734.185294117647</v>
      </c>
      <c r="FV129">
        <v>18.92895336585786</v>
      </c>
      <c r="FW129">
        <v>4.946010415591725</v>
      </c>
      <c r="FX129">
        <v>-1</v>
      </c>
      <c r="FY129">
        <v>0.1131622195121951</v>
      </c>
      <c r="FZ129">
        <v>-0.03399309407665492</v>
      </c>
      <c r="GA129">
        <v>0.003832579036858289</v>
      </c>
      <c r="GB129">
        <v>1</v>
      </c>
      <c r="GC129">
        <v>2</v>
      </c>
      <c r="GD129">
        <v>2</v>
      </c>
      <c r="GE129" t="s">
        <v>425</v>
      </c>
      <c r="GF129">
        <v>3.13667</v>
      </c>
      <c r="GG129">
        <v>2.71533</v>
      </c>
      <c r="GH129">
        <v>0.09376089999999999</v>
      </c>
      <c r="GI129">
        <v>0.0928538</v>
      </c>
      <c r="GJ129">
        <v>0.107487</v>
      </c>
      <c r="GK129">
        <v>0.105905</v>
      </c>
      <c r="GL129">
        <v>28822.8</v>
      </c>
      <c r="GM129">
        <v>28887</v>
      </c>
      <c r="GN129">
        <v>29567.7</v>
      </c>
      <c r="GO129">
        <v>29429</v>
      </c>
      <c r="GP129">
        <v>34873.1</v>
      </c>
      <c r="GQ129">
        <v>34848.2</v>
      </c>
      <c r="GR129">
        <v>41617.3</v>
      </c>
      <c r="GS129">
        <v>41811.7</v>
      </c>
      <c r="GT129">
        <v>1.92095</v>
      </c>
      <c r="GU129">
        <v>1.87857</v>
      </c>
      <c r="GV129">
        <v>0.0757128</v>
      </c>
      <c r="GW129">
        <v>0</v>
      </c>
      <c r="GX129">
        <v>28.7962</v>
      </c>
      <c r="GY129">
        <v>999.9</v>
      </c>
      <c r="GZ129">
        <v>59.8</v>
      </c>
      <c r="HA129">
        <v>30.5</v>
      </c>
      <c r="HB129">
        <v>29.0483</v>
      </c>
      <c r="HC129">
        <v>62.0344</v>
      </c>
      <c r="HD129">
        <v>27.9888</v>
      </c>
      <c r="HE129">
        <v>1</v>
      </c>
      <c r="HF129">
        <v>0.107762</v>
      </c>
      <c r="HG129">
        <v>-1.57386</v>
      </c>
      <c r="HH129">
        <v>20.3532</v>
      </c>
      <c r="HI129">
        <v>5.22717</v>
      </c>
      <c r="HJ129">
        <v>12.0159</v>
      </c>
      <c r="HK129">
        <v>4.9912</v>
      </c>
      <c r="HL129">
        <v>3.289</v>
      </c>
      <c r="HM129">
        <v>9999</v>
      </c>
      <c r="HN129">
        <v>9999</v>
      </c>
      <c r="HO129">
        <v>9999</v>
      </c>
      <c r="HP129">
        <v>999.9</v>
      </c>
      <c r="HQ129">
        <v>1.86752</v>
      </c>
      <c r="HR129">
        <v>1.86662</v>
      </c>
      <c r="HS129">
        <v>1.866</v>
      </c>
      <c r="HT129">
        <v>1.86597</v>
      </c>
      <c r="HU129">
        <v>1.86782</v>
      </c>
      <c r="HV129">
        <v>1.87026</v>
      </c>
      <c r="HW129">
        <v>1.8689</v>
      </c>
      <c r="HX129">
        <v>1.87042</v>
      </c>
      <c r="HY129">
        <v>0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0.54</v>
      </c>
      <c r="IM129">
        <v>0.1828</v>
      </c>
      <c r="IN129">
        <v>0.2733293791174444</v>
      </c>
      <c r="IO129">
        <v>0.0008355358253796512</v>
      </c>
      <c r="IP129">
        <v>-4.886686190924696E-07</v>
      </c>
      <c r="IQ129">
        <v>2.414133949906871E-11</v>
      </c>
      <c r="IR129">
        <v>-0.06279029043895908</v>
      </c>
      <c r="IS129">
        <v>-0.001004982055389802</v>
      </c>
      <c r="IT129">
        <v>0.0007271071577586355</v>
      </c>
      <c r="IU129">
        <v>-1.113211564567604E-05</v>
      </c>
      <c r="IV129">
        <v>10</v>
      </c>
      <c r="IW129">
        <v>2306</v>
      </c>
      <c r="IX129">
        <v>1</v>
      </c>
      <c r="IY129">
        <v>28</v>
      </c>
      <c r="IZ129">
        <v>186108.5</v>
      </c>
      <c r="JA129">
        <v>186108.5</v>
      </c>
      <c r="JB129">
        <v>1.04004</v>
      </c>
      <c r="JC129">
        <v>2.27661</v>
      </c>
      <c r="JD129">
        <v>1.39771</v>
      </c>
      <c r="JE129">
        <v>2.34131</v>
      </c>
      <c r="JF129">
        <v>1.49536</v>
      </c>
      <c r="JG129">
        <v>2.5293</v>
      </c>
      <c r="JH129">
        <v>35.8244</v>
      </c>
      <c r="JI129">
        <v>24.1488</v>
      </c>
      <c r="JJ129">
        <v>18</v>
      </c>
      <c r="JK129">
        <v>490.073</v>
      </c>
      <c r="JL129">
        <v>453.228</v>
      </c>
      <c r="JM129">
        <v>31.5447</v>
      </c>
      <c r="JN129">
        <v>28.9691</v>
      </c>
      <c r="JO129">
        <v>30.0001</v>
      </c>
      <c r="JP129">
        <v>28.8061</v>
      </c>
      <c r="JQ129">
        <v>28.7328</v>
      </c>
      <c r="JR129">
        <v>20.826</v>
      </c>
      <c r="JS129">
        <v>24.0029</v>
      </c>
      <c r="JT129">
        <v>95.0992</v>
      </c>
      <c r="JU129">
        <v>31.5251</v>
      </c>
      <c r="JV129">
        <v>420</v>
      </c>
      <c r="JW129">
        <v>24.3442</v>
      </c>
      <c r="JX129">
        <v>101.068</v>
      </c>
      <c r="JY129">
        <v>100.542</v>
      </c>
    </row>
    <row r="130" spans="1:285">
      <c r="A130">
        <v>114</v>
      </c>
      <c r="B130">
        <v>1758413935.5</v>
      </c>
      <c r="C130">
        <v>1060.400000095367</v>
      </c>
      <c r="D130" t="s">
        <v>658</v>
      </c>
      <c r="E130" t="s">
        <v>659</v>
      </c>
      <c r="F130">
        <v>5</v>
      </c>
      <c r="G130" t="s">
        <v>612</v>
      </c>
      <c r="H130" t="s">
        <v>420</v>
      </c>
      <c r="I130" t="s">
        <v>421</v>
      </c>
      <c r="J130">
        <v>1758413927.5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5.79</v>
      </c>
      <c r="DB130">
        <v>0.5</v>
      </c>
      <c r="DC130" t="s">
        <v>423</v>
      </c>
      <c r="DD130">
        <v>2</v>
      </c>
      <c r="DE130">
        <v>1758413927.5</v>
      </c>
      <c r="DF130">
        <v>420.7215416666666</v>
      </c>
      <c r="DG130">
        <v>420.0042916666666</v>
      </c>
      <c r="DH130">
        <v>24.51639166666667</v>
      </c>
      <c r="DI130">
        <v>24.40574583333334</v>
      </c>
      <c r="DJ130">
        <v>420.1815833333333</v>
      </c>
      <c r="DK130">
        <v>24.33348333333333</v>
      </c>
      <c r="DL130">
        <v>500.0032083333334</v>
      </c>
      <c r="DM130">
        <v>90.2649</v>
      </c>
      <c r="DN130">
        <v>0.05505487083333333</v>
      </c>
      <c r="DO130">
        <v>30.6543125</v>
      </c>
      <c r="DP130">
        <v>30.01977083333334</v>
      </c>
      <c r="DQ130">
        <v>999.9</v>
      </c>
      <c r="DR130">
        <v>0</v>
      </c>
      <c r="DS130">
        <v>0</v>
      </c>
      <c r="DT130">
        <v>9999.260416666666</v>
      </c>
      <c r="DU130">
        <v>0</v>
      </c>
      <c r="DV130">
        <v>0.67449</v>
      </c>
      <c r="DW130">
        <v>0.7172024166666665</v>
      </c>
      <c r="DX130">
        <v>431.2952916666666</v>
      </c>
      <c r="DY130">
        <v>430.5110833333333</v>
      </c>
      <c r="DZ130">
        <v>0.1106397916666667</v>
      </c>
      <c r="EA130">
        <v>420.0042916666666</v>
      </c>
      <c r="EB130">
        <v>24.40574583333334</v>
      </c>
      <c r="EC130">
        <v>2.212969166666667</v>
      </c>
      <c r="ED130">
        <v>2.20298125</v>
      </c>
      <c r="EE130">
        <v>19.05650833333333</v>
      </c>
      <c r="EF130">
        <v>18.98401666666667</v>
      </c>
      <c r="EG130">
        <v>0.00500097</v>
      </c>
      <c r="EH130">
        <v>0</v>
      </c>
      <c r="EI130">
        <v>0</v>
      </c>
      <c r="EJ130">
        <v>0</v>
      </c>
      <c r="EK130">
        <v>734.7833333333334</v>
      </c>
      <c r="EL130">
        <v>0.00500097</v>
      </c>
      <c r="EM130">
        <v>-8.016666666666666</v>
      </c>
      <c r="EN130">
        <v>-1.429166666666666</v>
      </c>
      <c r="EO130">
        <v>35.24979166666666</v>
      </c>
      <c r="EP130">
        <v>39.929375</v>
      </c>
      <c r="EQ130">
        <v>37.29925</v>
      </c>
      <c r="ER130">
        <v>40.10395833333333</v>
      </c>
      <c r="ES130">
        <v>37.80975</v>
      </c>
      <c r="ET130">
        <v>0</v>
      </c>
      <c r="EU130">
        <v>0</v>
      </c>
      <c r="EV130">
        <v>0</v>
      </c>
      <c r="EW130">
        <v>1758413935.4</v>
      </c>
      <c r="EX130">
        <v>0</v>
      </c>
      <c r="EY130">
        <v>735.2600000000001</v>
      </c>
      <c r="EZ130">
        <v>14.83076935599803</v>
      </c>
      <c r="FA130">
        <v>14.4230769437916</v>
      </c>
      <c r="FB130">
        <v>-6.935999999999999</v>
      </c>
      <c r="FC130">
        <v>15</v>
      </c>
      <c r="FD130">
        <v>0</v>
      </c>
      <c r="FE130" t="s">
        <v>424</v>
      </c>
      <c r="FF130">
        <v>1747247426.5</v>
      </c>
      <c r="FG130">
        <v>1747247420.5</v>
      </c>
      <c r="FH130">
        <v>0</v>
      </c>
      <c r="FI130">
        <v>1.027</v>
      </c>
      <c r="FJ130">
        <v>0.031</v>
      </c>
      <c r="FK130">
        <v>0.02</v>
      </c>
      <c r="FL130">
        <v>0.05</v>
      </c>
      <c r="FM130">
        <v>420</v>
      </c>
      <c r="FN130">
        <v>16</v>
      </c>
      <c r="FO130">
        <v>0.01</v>
      </c>
      <c r="FP130">
        <v>0.1</v>
      </c>
      <c r="FQ130">
        <v>0.7181823250000001</v>
      </c>
      <c r="FR130">
        <v>-0.02428166228893243</v>
      </c>
      <c r="FS130">
        <v>0.02321214342255741</v>
      </c>
      <c r="FT130">
        <v>1</v>
      </c>
      <c r="FU130">
        <v>734.1823529411764</v>
      </c>
      <c r="FV130">
        <v>11.92971737667892</v>
      </c>
      <c r="FW130">
        <v>5.073139797486783</v>
      </c>
      <c r="FX130">
        <v>-1</v>
      </c>
      <c r="FY130">
        <v>0.112585375</v>
      </c>
      <c r="FZ130">
        <v>-0.0415130994371484</v>
      </c>
      <c r="GA130">
        <v>0.004058770353737077</v>
      </c>
      <c r="GB130">
        <v>1</v>
      </c>
      <c r="GC130">
        <v>2</v>
      </c>
      <c r="GD130">
        <v>2</v>
      </c>
      <c r="GE130" t="s">
        <v>425</v>
      </c>
      <c r="GF130">
        <v>3.13665</v>
      </c>
      <c r="GG130">
        <v>2.71539</v>
      </c>
      <c r="GH130">
        <v>0.09375989999999999</v>
      </c>
      <c r="GI130">
        <v>0.0928519</v>
      </c>
      <c r="GJ130">
        <v>0.107487</v>
      </c>
      <c r="GK130">
        <v>0.105902</v>
      </c>
      <c r="GL130">
        <v>28822.9</v>
      </c>
      <c r="GM130">
        <v>28887.1</v>
      </c>
      <c r="GN130">
        <v>29567.7</v>
      </c>
      <c r="GO130">
        <v>29429</v>
      </c>
      <c r="GP130">
        <v>34872.9</v>
      </c>
      <c r="GQ130">
        <v>34848.3</v>
      </c>
      <c r="GR130">
        <v>41617.1</v>
      </c>
      <c r="GS130">
        <v>41811.7</v>
      </c>
      <c r="GT130">
        <v>1.9211</v>
      </c>
      <c r="GU130">
        <v>1.87845</v>
      </c>
      <c r="GV130">
        <v>0.07563830000000001</v>
      </c>
      <c r="GW130">
        <v>0</v>
      </c>
      <c r="GX130">
        <v>28.7962</v>
      </c>
      <c r="GY130">
        <v>999.9</v>
      </c>
      <c r="GZ130">
        <v>59.8</v>
      </c>
      <c r="HA130">
        <v>30.5</v>
      </c>
      <c r="HB130">
        <v>29.0466</v>
      </c>
      <c r="HC130">
        <v>61.9844</v>
      </c>
      <c r="HD130">
        <v>27.8446</v>
      </c>
      <c r="HE130">
        <v>1</v>
      </c>
      <c r="HF130">
        <v>0.107749</v>
      </c>
      <c r="HG130">
        <v>-1.5432</v>
      </c>
      <c r="HH130">
        <v>20.3534</v>
      </c>
      <c r="HI130">
        <v>5.22747</v>
      </c>
      <c r="HJ130">
        <v>12.0158</v>
      </c>
      <c r="HK130">
        <v>4.9912</v>
      </c>
      <c r="HL130">
        <v>3.289</v>
      </c>
      <c r="HM130">
        <v>9999</v>
      </c>
      <c r="HN130">
        <v>9999</v>
      </c>
      <c r="HO130">
        <v>9999</v>
      </c>
      <c r="HP130">
        <v>999.9</v>
      </c>
      <c r="HQ130">
        <v>1.86752</v>
      </c>
      <c r="HR130">
        <v>1.86661</v>
      </c>
      <c r="HS130">
        <v>1.866</v>
      </c>
      <c r="HT130">
        <v>1.86595</v>
      </c>
      <c r="HU130">
        <v>1.86781</v>
      </c>
      <c r="HV130">
        <v>1.87026</v>
      </c>
      <c r="HW130">
        <v>1.8689</v>
      </c>
      <c r="HX130">
        <v>1.8704</v>
      </c>
      <c r="HY130">
        <v>0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0.54</v>
      </c>
      <c r="IM130">
        <v>0.1828</v>
      </c>
      <c r="IN130">
        <v>0.2733293791174444</v>
      </c>
      <c r="IO130">
        <v>0.0008355358253796512</v>
      </c>
      <c r="IP130">
        <v>-4.886686190924696E-07</v>
      </c>
      <c r="IQ130">
        <v>2.414133949906871E-11</v>
      </c>
      <c r="IR130">
        <v>-0.06279029043895908</v>
      </c>
      <c r="IS130">
        <v>-0.001004982055389802</v>
      </c>
      <c r="IT130">
        <v>0.0007271071577586355</v>
      </c>
      <c r="IU130">
        <v>-1.113211564567604E-05</v>
      </c>
      <c r="IV130">
        <v>10</v>
      </c>
      <c r="IW130">
        <v>2306</v>
      </c>
      <c r="IX130">
        <v>1</v>
      </c>
      <c r="IY130">
        <v>28</v>
      </c>
      <c r="IZ130">
        <v>186108.5</v>
      </c>
      <c r="JA130">
        <v>186108.6</v>
      </c>
      <c r="JB130">
        <v>1.04004</v>
      </c>
      <c r="JC130">
        <v>2.26807</v>
      </c>
      <c r="JD130">
        <v>1.39648</v>
      </c>
      <c r="JE130">
        <v>2.34131</v>
      </c>
      <c r="JF130">
        <v>1.49536</v>
      </c>
      <c r="JG130">
        <v>2.63916</v>
      </c>
      <c r="JH130">
        <v>35.8244</v>
      </c>
      <c r="JI130">
        <v>24.1575</v>
      </c>
      <c r="JJ130">
        <v>18</v>
      </c>
      <c r="JK130">
        <v>490.175</v>
      </c>
      <c r="JL130">
        <v>453.149</v>
      </c>
      <c r="JM130">
        <v>31.5365</v>
      </c>
      <c r="JN130">
        <v>28.9695</v>
      </c>
      <c r="JO130">
        <v>30.0001</v>
      </c>
      <c r="JP130">
        <v>28.8071</v>
      </c>
      <c r="JQ130">
        <v>28.7328</v>
      </c>
      <c r="JR130">
        <v>20.8263</v>
      </c>
      <c r="JS130">
        <v>24.2773</v>
      </c>
      <c r="JT130">
        <v>95.0992</v>
      </c>
      <c r="JU130">
        <v>31.5251</v>
      </c>
      <c r="JV130">
        <v>420</v>
      </c>
      <c r="JW130">
        <v>24.3411</v>
      </c>
      <c r="JX130">
        <v>101.067</v>
      </c>
      <c r="JY130">
        <v>100.542</v>
      </c>
    </row>
    <row r="131" spans="1:285">
      <c r="A131">
        <v>115</v>
      </c>
      <c r="B131">
        <v>1758413937.5</v>
      </c>
      <c r="C131">
        <v>1062.400000095367</v>
      </c>
      <c r="D131" t="s">
        <v>660</v>
      </c>
      <c r="E131" t="s">
        <v>661</v>
      </c>
      <c r="F131">
        <v>5</v>
      </c>
      <c r="G131" t="s">
        <v>612</v>
      </c>
      <c r="H131" t="s">
        <v>420</v>
      </c>
      <c r="I131" t="s">
        <v>421</v>
      </c>
      <c r="J131">
        <v>1758413929.5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5.79</v>
      </c>
      <c r="DB131">
        <v>0.5</v>
      </c>
      <c r="DC131" t="s">
        <v>423</v>
      </c>
      <c r="DD131">
        <v>2</v>
      </c>
      <c r="DE131">
        <v>1758413929.5</v>
      </c>
      <c r="DF131">
        <v>420.7147083333334</v>
      </c>
      <c r="DG131">
        <v>419.9947083333333</v>
      </c>
      <c r="DH131">
        <v>24.51489583333334</v>
      </c>
      <c r="DI131">
        <v>24.404925</v>
      </c>
      <c r="DJ131">
        <v>420.17475</v>
      </c>
      <c r="DK131">
        <v>24.3320125</v>
      </c>
      <c r="DL131">
        <v>500.0056666666666</v>
      </c>
      <c r="DM131">
        <v>90.26502499999999</v>
      </c>
      <c r="DN131">
        <v>0.05507600833333334</v>
      </c>
      <c r="DO131">
        <v>30.6561375</v>
      </c>
      <c r="DP131">
        <v>30.02115416666667</v>
      </c>
      <c r="DQ131">
        <v>999.9</v>
      </c>
      <c r="DR131">
        <v>0</v>
      </c>
      <c r="DS131">
        <v>0</v>
      </c>
      <c r="DT131">
        <v>9998.35</v>
      </c>
      <c r="DU131">
        <v>0</v>
      </c>
      <c r="DV131">
        <v>0.67449</v>
      </c>
      <c r="DW131">
        <v>0.7199401666666666</v>
      </c>
      <c r="DX131">
        <v>431.287625</v>
      </c>
      <c r="DY131">
        <v>430.5009166666666</v>
      </c>
      <c r="DZ131">
        <v>0.1099711666666667</v>
      </c>
      <c r="EA131">
        <v>419.9947083333333</v>
      </c>
      <c r="EB131">
        <v>24.404925</v>
      </c>
      <c r="EC131">
        <v>2.212837916666667</v>
      </c>
      <c r="ED131">
        <v>2.20291</v>
      </c>
      <c r="EE131">
        <v>19.05555416666667</v>
      </c>
      <c r="EF131">
        <v>18.98349583333333</v>
      </c>
      <c r="EG131">
        <v>0.00500097</v>
      </c>
      <c r="EH131">
        <v>0</v>
      </c>
      <c r="EI131">
        <v>0</v>
      </c>
      <c r="EJ131">
        <v>0</v>
      </c>
      <c r="EK131">
        <v>733.6333333333333</v>
      </c>
      <c r="EL131">
        <v>0.00500097</v>
      </c>
      <c r="EM131">
        <v>-6.725000000000001</v>
      </c>
      <c r="EN131">
        <v>-1.233333333333333</v>
      </c>
      <c r="EO131">
        <v>35.26541666666666</v>
      </c>
      <c r="EP131">
        <v>39.96845833333334</v>
      </c>
      <c r="EQ131">
        <v>37.320125</v>
      </c>
      <c r="ER131">
        <v>40.15341666666666</v>
      </c>
      <c r="ES131">
        <v>37.825375</v>
      </c>
      <c r="ET131">
        <v>0</v>
      </c>
      <c r="EU131">
        <v>0</v>
      </c>
      <c r="EV131">
        <v>0</v>
      </c>
      <c r="EW131">
        <v>1758413937.2</v>
      </c>
      <c r="EX131">
        <v>0</v>
      </c>
      <c r="EY131">
        <v>734.4115384615385</v>
      </c>
      <c r="EZ131">
        <v>-7.00512812667346</v>
      </c>
      <c r="FA131">
        <v>33.91452989706662</v>
      </c>
      <c r="FB131">
        <v>-6.007692307692306</v>
      </c>
      <c r="FC131">
        <v>15</v>
      </c>
      <c r="FD131">
        <v>0</v>
      </c>
      <c r="FE131" t="s">
        <v>424</v>
      </c>
      <c r="FF131">
        <v>1747247426.5</v>
      </c>
      <c r="FG131">
        <v>1747247420.5</v>
      </c>
      <c r="FH131">
        <v>0</v>
      </c>
      <c r="FI131">
        <v>1.027</v>
      </c>
      <c r="FJ131">
        <v>0.031</v>
      </c>
      <c r="FK131">
        <v>0.02</v>
      </c>
      <c r="FL131">
        <v>0.05</v>
      </c>
      <c r="FM131">
        <v>420</v>
      </c>
      <c r="FN131">
        <v>16</v>
      </c>
      <c r="FO131">
        <v>0.01</v>
      </c>
      <c r="FP131">
        <v>0.1</v>
      </c>
      <c r="FQ131">
        <v>0.7147871707317074</v>
      </c>
      <c r="FR131">
        <v>-0.0401148710801392</v>
      </c>
      <c r="FS131">
        <v>0.02463020554354333</v>
      </c>
      <c r="FT131">
        <v>1</v>
      </c>
      <c r="FU131">
        <v>734.6088235294118</v>
      </c>
      <c r="FV131">
        <v>-5.886936535918008</v>
      </c>
      <c r="FW131">
        <v>5.440878370212512</v>
      </c>
      <c r="FX131">
        <v>-1</v>
      </c>
      <c r="FY131">
        <v>0.1115914146341463</v>
      </c>
      <c r="FZ131">
        <v>-0.03252867595818827</v>
      </c>
      <c r="GA131">
        <v>0.003588369933451404</v>
      </c>
      <c r="GB131">
        <v>1</v>
      </c>
      <c r="GC131">
        <v>2</v>
      </c>
      <c r="GD131">
        <v>2</v>
      </c>
      <c r="GE131" t="s">
        <v>425</v>
      </c>
      <c r="GF131">
        <v>3.13661</v>
      </c>
      <c r="GG131">
        <v>2.71525</v>
      </c>
      <c r="GH131">
        <v>0.0937593</v>
      </c>
      <c r="GI131">
        <v>0.0928485</v>
      </c>
      <c r="GJ131">
        <v>0.10749</v>
      </c>
      <c r="GK131">
        <v>0.105875</v>
      </c>
      <c r="GL131">
        <v>28823.1</v>
      </c>
      <c r="GM131">
        <v>28887</v>
      </c>
      <c r="GN131">
        <v>29567.9</v>
      </c>
      <c r="GO131">
        <v>29428.9</v>
      </c>
      <c r="GP131">
        <v>34873.1</v>
      </c>
      <c r="GQ131">
        <v>34849.1</v>
      </c>
      <c r="GR131">
        <v>41617.4</v>
      </c>
      <c r="GS131">
        <v>41811.4</v>
      </c>
      <c r="GT131">
        <v>1.92103</v>
      </c>
      <c r="GU131">
        <v>1.87855</v>
      </c>
      <c r="GV131">
        <v>0.07557120000000001</v>
      </c>
      <c r="GW131">
        <v>0</v>
      </c>
      <c r="GX131">
        <v>28.7962</v>
      </c>
      <c r="GY131">
        <v>999.9</v>
      </c>
      <c r="GZ131">
        <v>59.8</v>
      </c>
      <c r="HA131">
        <v>30.5</v>
      </c>
      <c r="HB131">
        <v>29.0469</v>
      </c>
      <c r="HC131">
        <v>62.1744</v>
      </c>
      <c r="HD131">
        <v>27.8686</v>
      </c>
      <c r="HE131">
        <v>1</v>
      </c>
      <c r="HF131">
        <v>0.107856</v>
      </c>
      <c r="HG131">
        <v>-1.54912</v>
      </c>
      <c r="HH131">
        <v>20.3532</v>
      </c>
      <c r="HI131">
        <v>5.22702</v>
      </c>
      <c r="HJ131">
        <v>12.0158</v>
      </c>
      <c r="HK131">
        <v>4.99125</v>
      </c>
      <c r="HL131">
        <v>3.28903</v>
      </c>
      <c r="HM131">
        <v>9999</v>
      </c>
      <c r="HN131">
        <v>9999</v>
      </c>
      <c r="HO131">
        <v>9999</v>
      </c>
      <c r="HP131">
        <v>999.9</v>
      </c>
      <c r="HQ131">
        <v>1.86752</v>
      </c>
      <c r="HR131">
        <v>1.86662</v>
      </c>
      <c r="HS131">
        <v>1.866</v>
      </c>
      <c r="HT131">
        <v>1.86597</v>
      </c>
      <c r="HU131">
        <v>1.8678</v>
      </c>
      <c r="HV131">
        <v>1.87027</v>
      </c>
      <c r="HW131">
        <v>1.8689</v>
      </c>
      <c r="HX131">
        <v>1.87038</v>
      </c>
      <c r="HY131">
        <v>0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0.54</v>
      </c>
      <c r="IM131">
        <v>0.1829</v>
      </c>
      <c r="IN131">
        <v>0.2733293791174444</v>
      </c>
      <c r="IO131">
        <v>0.0008355358253796512</v>
      </c>
      <c r="IP131">
        <v>-4.886686190924696E-07</v>
      </c>
      <c r="IQ131">
        <v>2.414133949906871E-11</v>
      </c>
      <c r="IR131">
        <v>-0.06279029043895908</v>
      </c>
      <c r="IS131">
        <v>-0.001004982055389802</v>
      </c>
      <c r="IT131">
        <v>0.0007271071577586355</v>
      </c>
      <c r="IU131">
        <v>-1.113211564567604E-05</v>
      </c>
      <c r="IV131">
        <v>10</v>
      </c>
      <c r="IW131">
        <v>2306</v>
      </c>
      <c r="IX131">
        <v>1</v>
      </c>
      <c r="IY131">
        <v>28</v>
      </c>
      <c r="IZ131">
        <v>186108.5</v>
      </c>
      <c r="JA131">
        <v>186108.6</v>
      </c>
      <c r="JB131">
        <v>1.04004</v>
      </c>
      <c r="JC131">
        <v>2.26196</v>
      </c>
      <c r="JD131">
        <v>1.39648</v>
      </c>
      <c r="JE131">
        <v>2.34131</v>
      </c>
      <c r="JF131">
        <v>1.49536</v>
      </c>
      <c r="JG131">
        <v>2.71484</v>
      </c>
      <c r="JH131">
        <v>35.8244</v>
      </c>
      <c r="JI131">
        <v>24.1575</v>
      </c>
      <c r="JJ131">
        <v>18</v>
      </c>
      <c r="JK131">
        <v>490.137</v>
      </c>
      <c r="JL131">
        <v>453.212</v>
      </c>
      <c r="JM131">
        <v>31.5261</v>
      </c>
      <c r="JN131">
        <v>28.9708</v>
      </c>
      <c r="JO131">
        <v>30.0001</v>
      </c>
      <c r="JP131">
        <v>28.8083</v>
      </c>
      <c r="JQ131">
        <v>28.7328</v>
      </c>
      <c r="JR131">
        <v>20.827</v>
      </c>
      <c r="JS131">
        <v>24.2773</v>
      </c>
      <c r="JT131">
        <v>95.0992</v>
      </c>
      <c r="JU131">
        <v>31.4971</v>
      </c>
      <c r="JV131">
        <v>420</v>
      </c>
      <c r="JW131">
        <v>24.3457</v>
      </c>
      <c r="JX131">
        <v>101.068</v>
      </c>
      <c r="JY131">
        <v>100.541</v>
      </c>
    </row>
    <row r="132" spans="1:285">
      <c r="A132">
        <v>116</v>
      </c>
      <c r="B132">
        <v>1758413939.5</v>
      </c>
      <c r="C132">
        <v>1064.400000095367</v>
      </c>
      <c r="D132" t="s">
        <v>662</v>
      </c>
      <c r="E132" t="s">
        <v>663</v>
      </c>
      <c r="F132">
        <v>5</v>
      </c>
      <c r="G132" t="s">
        <v>612</v>
      </c>
      <c r="H132" t="s">
        <v>420</v>
      </c>
      <c r="I132" t="s">
        <v>421</v>
      </c>
      <c r="J132">
        <v>1758413931.5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5.79</v>
      </c>
      <c r="DB132">
        <v>0.5</v>
      </c>
      <c r="DC132" t="s">
        <v>423</v>
      </c>
      <c r="DD132">
        <v>2</v>
      </c>
      <c r="DE132">
        <v>1758413931.5</v>
      </c>
      <c r="DF132">
        <v>420.7075416666667</v>
      </c>
      <c r="DG132">
        <v>419.9900833333334</v>
      </c>
      <c r="DH132">
        <v>24.51380416666667</v>
      </c>
      <c r="DI132">
        <v>24.401325</v>
      </c>
      <c r="DJ132">
        <v>420.1676666666667</v>
      </c>
      <c r="DK132">
        <v>24.33094166666666</v>
      </c>
      <c r="DL132">
        <v>500.0011666666667</v>
      </c>
      <c r="DM132">
        <v>90.26523750000001</v>
      </c>
      <c r="DN132">
        <v>0.05510189583333334</v>
      </c>
      <c r="DO132">
        <v>30.65788333333333</v>
      </c>
      <c r="DP132">
        <v>30.024225</v>
      </c>
      <c r="DQ132">
        <v>999.9</v>
      </c>
      <c r="DR132">
        <v>0</v>
      </c>
      <c r="DS132">
        <v>0</v>
      </c>
      <c r="DT132">
        <v>9996.813333333334</v>
      </c>
      <c r="DU132">
        <v>0</v>
      </c>
      <c r="DV132">
        <v>0.67449</v>
      </c>
      <c r="DW132">
        <v>0.7174504166666665</v>
      </c>
      <c r="DX132">
        <v>431.2798333333333</v>
      </c>
      <c r="DY132">
        <v>430.4945833333333</v>
      </c>
      <c r="DZ132">
        <v>0.1124855833333333</v>
      </c>
      <c r="EA132">
        <v>419.9900833333334</v>
      </c>
      <c r="EB132">
        <v>24.401325</v>
      </c>
      <c r="EC132">
        <v>2.212745</v>
      </c>
      <c r="ED132">
        <v>2.20259</v>
      </c>
      <c r="EE132">
        <v>19.05488333333333</v>
      </c>
      <c r="EF132">
        <v>18.9811625</v>
      </c>
      <c r="EG132">
        <v>0.00500097</v>
      </c>
      <c r="EH132">
        <v>0</v>
      </c>
      <c r="EI132">
        <v>0</v>
      </c>
      <c r="EJ132">
        <v>0</v>
      </c>
      <c r="EK132">
        <v>734.0750000000002</v>
      </c>
      <c r="EL132">
        <v>0.00500097</v>
      </c>
      <c r="EM132">
        <v>-4.933333333333334</v>
      </c>
      <c r="EN132">
        <v>-0.7583333333333333</v>
      </c>
      <c r="EO132">
        <v>35.27841666666666</v>
      </c>
      <c r="EP132">
        <v>40.00758333333334</v>
      </c>
      <c r="EQ132">
        <v>37.34091666666666</v>
      </c>
      <c r="ER132">
        <v>40.20291666666667</v>
      </c>
      <c r="ES132">
        <v>37.84875</v>
      </c>
      <c r="ET132">
        <v>0</v>
      </c>
      <c r="EU132">
        <v>0</v>
      </c>
      <c r="EV132">
        <v>0</v>
      </c>
      <c r="EW132">
        <v>1758413939.6</v>
      </c>
      <c r="EX132">
        <v>0</v>
      </c>
      <c r="EY132">
        <v>734.5307692307692</v>
      </c>
      <c r="EZ132">
        <v>-5.196581251130894</v>
      </c>
      <c r="FA132">
        <v>4.099145517259368</v>
      </c>
      <c r="FB132">
        <v>-5.98076923076923</v>
      </c>
      <c r="FC132">
        <v>15</v>
      </c>
      <c r="FD132">
        <v>0</v>
      </c>
      <c r="FE132" t="s">
        <v>424</v>
      </c>
      <c r="FF132">
        <v>1747247426.5</v>
      </c>
      <c r="FG132">
        <v>1747247420.5</v>
      </c>
      <c r="FH132">
        <v>0</v>
      </c>
      <c r="FI132">
        <v>1.027</v>
      </c>
      <c r="FJ132">
        <v>0.031</v>
      </c>
      <c r="FK132">
        <v>0.02</v>
      </c>
      <c r="FL132">
        <v>0.05</v>
      </c>
      <c r="FM132">
        <v>420</v>
      </c>
      <c r="FN132">
        <v>16</v>
      </c>
      <c r="FO132">
        <v>0.01</v>
      </c>
      <c r="FP132">
        <v>0.1</v>
      </c>
      <c r="FQ132">
        <v>0.71617125</v>
      </c>
      <c r="FR132">
        <v>-0.0491043827392135</v>
      </c>
      <c r="FS132">
        <v>0.02467882265805037</v>
      </c>
      <c r="FT132">
        <v>1</v>
      </c>
      <c r="FU132">
        <v>734.864705882353</v>
      </c>
      <c r="FV132">
        <v>-0.5042016033165844</v>
      </c>
      <c r="FW132">
        <v>5.561944346493841</v>
      </c>
      <c r="FX132">
        <v>-1</v>
      </c>
      <c r="FY132">
        <v>0.111985325</v>
      </c>
      <c r="FZ132">
        <v>-0.004683253283302384</v>
      </c>
      <c r="GA132">
        <v>0.005121048253958853</v>
      </c>
      <c r="GB132">
        <v>1</v>
      </c>
      <c r="GC132">
        <v>2</v>
      </c>
      <c r="GD132">
        <v>2</v>
      </c>
      <c r="GE132" t="s">
        <v>425</v>
      </c>
      <c r="GF132">
        <v>3.13653</v>
      </c>
      <c r="GG132">
        <v>2.71528</v>
      </c>
      <c r="GH132">
        <v>0.0937547</v>
      </c>
      <c r="GI132">
        <v>0.0928538</v>
      </c>
      <c r="GJ132">
        <v>0.107483</v>
      </c>
      <c r="GK132">
        <v>0.105774</v>
      </c>
      <c r="GL132">
        <v>28823.6</v>
      </c>
      <c r="GM132">
        <v>28886.5</v>
      </c>
      <c r="GN132">
        <v>29568.4</v>
      </c>
      <c r="GO132">
        <v>29428.6</v>
      </c>
      <c r="GP132">
        <v>34873.9</v>
      </c>
      <c r="GQ132">
        <v>34852.8</v>
      </c>
      <c r="GR132">
        <v>41618.1</v>
      </c>
      <c r="GS132">
        <v>41811</v>
      </c>
      <c r="GT132">
        <v>1.92078</v>
      </c>
      <c r="GU132">
        <v>1.87865</v>
      </c>
      <c r="GV132">
        <v>0.07618220000000001</v>
      </c>
      <c r="GW132">
        <v>0</v>
      </c>
      <c r="GX132">
        <v>28.7962</v>
      </c>
      <c r="GY132">
        <v>999.9</v>
      </c>
      <c r="GZ132">
        <v>59.8</v>
      </c>
      <c r="HA132">
        <v>30.5</v>
      </c>
      <c r="HB132">
        <v>29.0461</v>
      </c>
      <c r="HC132">
        <v>62.0644</v>
      </c>
      <c r="HD132">
        <v>28.0248</v>
      </c>
      <c r="HE132">
        <v>1</v>
      </c>
      <c r="HF132">
        <v>0.107665</v>
      </c>
      <c r="HG132">
        <v>-1.51405</v>
      </c>
      <c r="HH132">
        <v>20.3535</v>
      </c>
      <c r="HI132">
        <v>5.22687</v>
      </c>
      <c r="HJ132">
        <v>12.0159</v>
      </c>
      <c r="HK132">
        <v>4.99135</v>
      </c>
      <c r="HL132">
        <v>3.28905</v>
      </c>
      <c r="HM132">
        <v>9999</v>
      </c>
      <c r="HN132">
        <v>9999</v>
      </c>
      <c r="HO132">
        <v>9999</v>
      </c>
      <c r="HP132">
        <v>999.9</v>
      </c>
      <c r="HQ132">
        <v>1.86752</v>
      </c>
      <c r="HR132">
        <v>1.86662</v>
      </c>
      <c r="HS132">
        <v>1.866</v>
      </c>
      <c r="HT132">
        <v>1.86598</v>
      </c>
      <c r="HU132">
        <v>1.86779</v>
      </c>
      <c r="HV132">
        <v>1.87026</v>
      </c>
      <c r="HW132">
        <v>1.8689</v>
      </c>
      <c r="HX132">
        <v>1.87039</v>
      </c>
      <c r="HY132">
        <v>0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0.54</v>
      </c>
      <c r="IM132">
        <v>0.1828</v>
      </c>
      <c r="IN132">
        <v>0.2733293791174444</v>
      </c>
      <c r="IO132">
        <v>0.0008355358253796512</v>
      </c>
      <c r="IP132">
        <v>-4.886686190924696E-07</v>
      </c>
      <c r="IQ132">
        <v>2.414133949906871E-11</v>
      </c>
      <c r="IR132">
        <v>-0.06279029043895908</v>
      </c>
      <c r="IS132">
        <v>-0.001004982055389802</v>
      </c>
      <c r="IT132">
        <v>0.0007271071577586355</v>
      </c>
      <c r="IU132">
        <v>-1.113211564567604E-05</v>
      </c>
      <c r="IV132">
        <v>10</v>
      </c>
      <c r="IW132">
        <v>2306</v>
      </c>
      <c r="IX132">
        <v>1</v>
      </c>
      <c r="IY132">
        <v>28</v>
      </c>
      <c r="IZ132">
        <v>186108.5</v>
      </c>
      <c r="JA132">
        <v>186108.6</v>
      </c>
      <c r="JB132">
        <v>1.04004</v>
      </c>
      <c r="JC132">
        <v>2.27783</v>
      </c>
      <c r="JD132">
        <v>1.39648</v>
      </c>
      <c r="JE132">
        <v>2.34375</v>
      </c>
      <c r="JF132">
        <v>1.49536</v>
      </c>
      <c r="JG132">
        <v>2.54028</v>
      </c>
      <c r="JH132">
        <v>35.8244</v>
      </c>
      <c r="JI132">
        <v>24.1488</v>
      </c>
      <c r="JJ132">
        <v>18</v>
      </c>
      <c r="JK132">
        <v>489.981</v>
      </c>
      <c r="JL132">
        <v>453.275</v>
      </c>
      <c r="JM132">
        <v>31.5171</v>
      </c>
      <c r="JN132">
        <v>28.9716</v>
      </c>
      <c r="JO132">
        <v>30</v>
      </c>
      <c r="JP132">
        <v>28.8085</v>
      </c>
      <c r="JQ132">
        <v>28.7328</v>
      </c>
      <c r="JR132">
        <v>20.8262</v>
      </c>
      <c r="JS132">
        <v>24.2773</v>
      </c>
      <c r="JT132">
        <v>95.0992</v>
      </c>
      <c r="JU132">
        <v>31.4971</v>
      </c>
      <c r="JV132">
        <v>420</v>
      </c>
      <c r="JW132">
        <v>24.3458</v>
      </c>
      <c r="JX132">
        <v>101.07</v>
      </c>
      <c r="JY132">
        <v>100.54</v>
      </c>
    </row>
    <row r="133" spans="1:285">
      <c r="A133">
        <v>117</v>
      </c>
      <c r="B133">
        <v>1758413941.5</v>
      </c>
      <c r="C133">
        <v>1066.400000095367</v>
      </c>
      <c r="D133" t="s">
        <v>664</v>
      </c>
      <c r="E133" t="s">
        <v>665</v>
      </c>
      <c r="F133">
        <v>5</v>
      </c>
      <c r="G133" t="s">
        <v>612</v>
      </c>
      <c r="H133" t="s">
        <v>420</v>
      </c>
      <c r="I133" t="s">
        <v>421</v>
      </c>
      <c r="J133">
        <v>1758413933.5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5.79</v>
      </c>
      <c r="DB133">
        <v>0.5</v>
      </c>
      <c r="DC133" t="s">
        <v>423</v>
      </c>
      <c r="DD133">
        <v>2</v>
      </c>
      <c r="DE133">
        <v>1758413933.5</v>
      </c>
      <c r="DF133">
        <v>420.6979166666667</v>
      </c>
      <c r="DG133">
        <v>419.9972500000001</v>
      </c>
      <c r="DH133">
        <v>24.5120625</v>
      </c>
      <c r="DI133">
        <v>24.3930625</v>
      </c>
      <c r="DJ133">
        <v>420.1581666666667</v>
      </c>
      <c r="DK133">
        <v>24.329225</v>
      </c>
      <c r="DL133">
        <v>499.9867083333334</v>
      </c>
      <c r="DM133">
        <v>90.2655875</v>
      </c>
      <c r="DN133">
        <v>0.055130075</v>
      </c>
      <c r="DO133">
        <v>30.65967916666666</v>
      </c>
      <c r="DP133">
        <v>30.02784583333333</v>
      </c>
      <c r="DQ133">
        <v>999.9</v>
      </c>
      <c r="DR133">
        <v>0</v>
      </c>
      <c r="DS133">
        <v>0</v>
      </c>
      <c r="DT133">
        <v>9996.395833333334</v>
      </c>
      <c r="DU133">
        <v>0</v>
      </c>
      <c r="DV133">
        <v>0.67449</v>
      </c>
      <c r="DW133">
        <v>0.7006899166666667</v>
      </c>
      <c r="DX133">
        <v>431.26925</v>
      </c>
      <c r="DY133">
        <v>430.498375</v>
      </c>
      <c r="DZ133">
        <v>0.1190037083333333</v>
      </c>
      <c r="EA133">
        <v>419.9972500000001</v>
      </c>
      <c r="EB133">
        <v>24.3930625</v>
      </c>
      <c r="EC133">
        <v>2.212595833333333</v>
      </c>
      <c r="ED133">
        <v>2.2018525</v>
      </c>
      <c r="EE133">
        <v>19.05380416666667</v>
      </c>
      <c r="EF133">
        <v>18.97579583333333</v>
      </c>
      <c r="EG133">
        <v>0.00500097</v>
      </c>
      <c r="EH133">
        <v>0</v>
      </c>
      <c r="EI133">
        <v>0</v>
      </c>
      <c r="EJ133">
        <v>0</v>
      </c>
      <c r="EK133">
        <v>733.2833333333333</v>
      </c>
      <c r="EL133">
        <v>0.00500097</v>
      </c>
      <c r="EM133">
        <v>-4.875</v>
      </c>
      <c r="EN133">
        <v>-0.9291666666666666</v>
      </c>
      <c r="EO133">
        <v>35.29404166666666</v>
      </c>
      <c r="EP133">
        <v>40.04658333333333</v>
      </c>
      <c r="EQ133">
        <v>37.36429166666667</v>
      </c>
      <c r="ER133">
        <v>40.25754166666667</v>
      </c>
      <c r="ES133">
        <v>37.872125</v>
      </c>
      <c r="ET133">
        <v>0</v>
      </c>
      <c r="EU133">
        <v>0</v>
      </c>
      <c r="EV133">
        <v>0</v>
      </c>
      <c r="EW133">
        <v>1758413941.4</v>
      </c>
      <c r="EX133">
        <v>0</v>
      </c>
      <c r="EY133">
        <v>734.84</v>
      </c>
      <c r="EZ133">
        <v>-9.999999954148457</v>
      </c>
      <c r="FA133">
        <v>-19.20769218479152</v>
      </c>
      <c r="FB133">
        <v>-5.956</v>
      </c>
      <c r="FC133">
        <v>15</v>
      </c>
      <c r="FD133">
        <v>0</v>
      </c>
      <c r="FE133" t="s">
        <v>424</v>
      </c>
      <c r="FF133">
        <v>1747247426.5</v>
      </c>
      <c r="FG133">
        <v>1747247420.5</v>
      </c>
      <c r="FH133">
        <v>0</v>
      </c>
      <c r="FI133">
        <v>1.027</v>
      </c>
      <c r="FJ133">
        <v>0.031</v>
      </c>
      <c r="FK133">
        <v>0.02</v>
      </c>
      <c r="FL133">
        <v>0.05</v>
      </c>
      <c r="FM133">
        <v>420</v>
      </c>
      <c r="FN133">
        <v>16</v>
      </c>
      <c r="FO133">
        <v>0.01</v>
      </c>
      <c r="FP133">
        <v>0.1</v>
      </c>
      <c r="FQ133">
        <v>0.7101008536585366</v>
      </c>
      <c r="FR133">
        <v>-0.2357550313588863</v>
      </c>
      <c r="FS133">
        <v>0.03570128304079662</v>
      </c>
      <c r="FT133">
        <v>0</v>
      </c>
      <c r="FU133">
        <v>734.3352941176471</v>
      </c>
      <c r="FV133">
        <v>-5.228418628841515</v>
      </c>
      <c r="FW133">
        <v>6.28400782345626</v>
      </c>
      <c r="FX133">
        <v>-1</v>
      </c>
      <c r="FY133">
        <v>0.1169581707317073</v>
      </c>
      <c r="FZ133">
        <v>0.09092910104529617</v>
      </c>
      <c r="GA133">
        <v>0.01600051365928902</v>
      </c>
      <c r="GB133">
        <v>1</v>
      </c>
      <c r="GC133">
        <v>1</v>
      </c>
      <c r="GD133">
        <v>2</v>
      </c>
      <c r="GE133" t="s">
        <v>433</v>
      </c>
      <c r="GF133">
        <v>3.13656</v>
      </c>
      <c r="GG133">
        <v>2.71554</v>
      </c>
      <c r="GH133">
        <v>0.0937572</v>
      </c>
      <c r="GI133">
        <v>0.0928611</v>
      </c>
      <c r="GJ133">
        <v>0.107454</v>
      </c>
      <c r="GK133">
        <v>0.105674</v>
      </c>
      <c r="GL133">
        <v>28823.9</v>
      </c>
      <c r="GM133">
        <v>28886.3</v>
      </c>
      <c r="GN133">
        <v>29568.7</v>
      </c>
      <c r="GO133">
        <v>29428.6</v>
      </c>
      <c r="GP133">
        <v>34875.2</v>
      </c>
      <c r="GQ133">
        <v>34856.9</v>
      </c>
      <c r="GR133">
        <v>41618.2</v>
      </c>
      <c r="GS133">
        <v>41811.2</v>
      </c>
      <c r="GT133">
        <v>1.9207</v>
      </c>
      <c r="GU133">
        <v>1.8785</v>
      </c>
      <c r="GV133">
        <v>0.07608529999999999</v>
      </c>
      <c r="GW133">
        <v>0</v>
      </c>
      <c r="GX133">
        <v>28.7962</v>
      </c>
      <c r="GY133">
        <v>999.9</v>
      </c>
      <c r="GZ133">
        <v>59.8</v>
      </c>
      <c r="HA133">
        <v>30.5</v>
      </c>
      <c r="HB133">
        <v>29.0438</v>
      </c>
      <c r="HC133">
        <v>62.1344</v>
      </c>
      <c r="HD133">
        <v>28.0569</v>
      </c>
      <c r="HE133">
        <v>1</v>
      </c>
      <c r="HF133">
        <v>0.107627</v>
      </c>
      <c r="HG133">
        <v>-1.50852</v>
      </c>
      <c r="HH133">
        <v>20.3535</v>
      </c>
      <c r="HI133">
        <v>5.22732</v>
      </c>
      <c r="HJ133">
        <v>12.0159</v>
      </c>
      <c r="HK133">
        <v>4.9913</v>
      </c>
      <c r="HL133">
        <v>3.28905</v>
      </c>
      <c r="HM133">
        <v>9999</v>
      </c>
      <c r="HN133">
        <v>9999</v>
      </c>
      <c r="HO133">
        <v>9999</v>
      </c>
      <c r="HP133">
        <v>999.9</v>
      </c>
      <c r="HQ133">
        <v>1.86752</v>
      </c>
      <c r="HR133">
        <v>1.86662</v>
      </c>
      <c r="HS133">
        <v>1.86599</v>
      </c>
      <c r="HT133">
        <v>1.86596</v>
      </c>
      <c r="HU133">
        <v>1.86781</v>
      </c>
      <c r="HV133">
        <v>1.87026</v>
      </c>
      <c r="HW133">
        <v>1.8689</v>
      </c>
      <c r="HX133">
        <v>1.87039</v>
      </c>
      <c r="HY133">
        <v>0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0.54</v>
      </c>
      <c r="IM133">
        <v>0.1826</v>
      </c>
      <c r="IN133">
        <v>0.2733293791174444</v>
      </c>
      <c r="IO133">
        <v>0.0008355358253796512</v>
      </c>
      <c r="IP133">
        <v>-4.886686190924696E-07</v>
      </c>
      <c r="IQ133">
        <v>2.414133949906871E-11</v>
      </c>
      <c r="IR133">
        <v>-0.06279029043895908</v>
      </c>
      <c r="IS133">
        <v>-0.001004982055389802</v>
      </c>
      <c r="IT133">
        <v>0.0007271071577586355</v>
      </c>
      <c r="IU133">
        <v>-1.113211564567604E-05</v>
      </c>
      <c r="IV133">
        <v>10</v>
      </c>
      <c r="IW133">
        <v>2306</v>
      </c>
      <c r="IX133">
        <v>1</v>
      </c>
      <c r="IY133">
        <v>28</v>
      </c>
      <c r="IZ133">
        <v>186108.6</v>
      </c>
      <c r="JA133">
        <v>186108.7</v>
      </c>
      <c r="JB133">
        <v>1.04004</v>
      </c>
      <c r="JC133">
        <v>2.27295</v>
      </c>
      <c r="JD133">
        <v>1.39648</v>
      </c>
      <c r="JE133">
        <v>2.34741</v>
      </c>
      <c r="JF133">
        <v>1.49536</v>
      </c>
      <c r="JG133">
        <v>2.65869</v>
      </c>
      <c r="JH133">
        <v>35.8244</v>
      </c>
      <c r="JI133">
        <v>24.1488</v>
      </c>
      <c r="JJ133">
        <v>18</v>
      </c>
      <c r="JK133">
        <v>489.934</v>
      </c>
      <c r="JL133">
        <v>453.181</v>
      </c>
      <c r="JM133">
        <v>31.5039</v>
      </c>
      <c r="JN133">
        <v>28.9716</v>
      </c>
      <c r="JO133">
        <v>30.0001</v>
      </c>
      <c r="JP133">
        <v>28.8085</v>
      </c>
      <c r="JQ133">
        <v>28.7328</v>
      </c>
      <c r="JR133">
        <v>20.8251</v>
      </c>
      <c r="JS133">
        <v>24.2773</v>
      </c>
      <c r="JT133">
        <v>95.0992</v>
      </c>
      <c r="JU133">
        <v>31.4971</v>
      </c>
      <c r="JV133">
        <v>420</v>
      </c>
      <c r="JW133">
        <v>24.3458</v>
      </c>
      <c r="JX133">
        <v>101.07</v>
      </c>
      <c r="JY133">
        <v>100.54</v>
      </c>
    </row>
    <row r="134" spans="1:285">
      <c r="A134">
        <v>118</v>
      </c>
      <c r="B134">
        <v>1758413943.5</v>
      </c>
      <c r="C134">
        <v>1068.400000095367</v>
      </c>
      <c r="D134" t="s">
        <v>666</v>
      </c>
      <c r="E134" t="s">
        <v>667</v>
      </c>
      <c r="F134">
        <v>5</v>
      </c>
      <c r="G134" t="s">
        <v>612</v>
      </c>
      <c r="H134" t="s">
        <v>420</v>
      </c>
      <c r="I134" t="s">
        <v>421</v>
      </c>
      <c r="J134">
        <v>1758413935.5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5.79</v>
      </c>
      <c r="DB134">
        <v>0.5</v>
      </c>
      <c r="DC134" t="s">
        <v>423</v>
      </c>
      <c r="DD134">
        <v>2</v>
      </c>
      <c r="DE134">
        <v>1758413935.5</v>
      </c>
      <c r="DF134">
        <v>420.6937916666666</v>
      </c>
      <c r="DG134">
        <v>420.00425</v>
      </c>
      <c r="DH134">
        <v>24.50899583333333</v>
      </c>
      <c r="DI134">
        <v>24.38225</v>
      </c>
      <c r="DJ134">
        <v>420.1540416666667</v>
      </c>
      <c r="DK134">
        <v>24.32620416666667</v>
      </c>
      <c r="DL134">
        <v>499.99425</v>
      </c>
      <c r="DM134">
        <v>90.26589583333333</v>
      </c>
      <c r="DN134">
        <v>0.05513981666666667</v>
      </c>
      <c r="DO134">
        <v>30.661675</v>
      </c>
      <c r="DP134">
        <v>30.0292625</v>
      </c>
      <c r="DQ134">
        <v>999.9</v>
      </c>
      <c r="DR134">
        <v>0</v>
      </c>
      <c r="DS134">
        <v>0</v>
      </c>
      <c r="DT134">
        <v>9997.388333333334</v>
      </c>
      <c r="DU134">
        <v>0</v>
      </c>
      <c r="DV134">
        <v>0.67449</v>
      </c>
      <c r="DW134">
        <v>0.6894963750000001</v>
      </c>
      <c r="DX134">
        <v>431.263625</v>
      </c>
      <c r="DY134">
        <v>430.5008333333333</v>
      </c>
      <c r="DZ134">
        <v>0.1267484166666667</v>
      </c>
      <c r="EA134">
        <v>420.00425</v>
      </c>
      <c r="EB134">
        <v>24.38225</v>
      </c>
      <c r="EC134">
        <v>2.21232625</v>
      </c>
      <c r="ED134">
        <v>2.200884166666667</v>
      </c>
      <c r="EE134">
        <v>19.05185</v>
      </c>
      <c r="EF134">
        <v>18.96874166666667</v>
      </c>
      <c r="EG134">
        <v>0.00500097</v>
      </c>
      <c r="EH134">
        <v>0</v>
      </c>
      <c r="EI134">
        <v>0</v>
      </c>
      <c r="EJ134">
        <v>0</v>
      </c>
      <c r="EK134">
        <v>732.7958333333332</v>
      </c>
      <c r="EL134">
        <v>0.00500097</v>
      </c>
      <c r="EM134">
        <v>-4.220833333333334</v>
      </c>
      <c r="EN134">
        <v>-0.7291666666666666</v>
      </c>
      <c r="EO134">
        <v>35.30966666666666</v>
      </c>
      <c r="EP134">
        <v>40.08041666666666</v>
      </c>
      <c r="EQ134">
        <v>37.37991666666667</v>
      </c>
      <c r="ER134">
        <v>40.30704166666666</v>
      </c>
      <c r="ES134">
        <v>37.893</v>
      </c>
      <c r="ET134">
        <v>0</v>
      </c>
      <c r="EU134">
        <v>0</v>
      </c>
      <c r="EV134">
        <v>0</v>
      </c>
      <c r="EW134">
        <v>1758413943.2</v>
      </c>
      <c r="EX134">
        <v>0</v>
      </c>
      <c r="EY134">
        <v>733.7384615384616</v>
      </c>
      <c r="EZ134">
        <v>-10.7487177467119</v>
      </c>
      <c r="FA134">
        <v>-4.799999933495683</v>
      </c>
      <c r="FB134">
        <v>-5.438461538461539</v>
      </c>
      <c r="FC134">
        <v>15</v>
      </c>
      <c r="FD134">
        <v>0</v>
      </c>
      <c r="FE134" t="s">
        <v>424</v>
      </c>
      <c r="FF134">
        <v>1747247426.5</v>
      </c>
      <c r="FG134">
        <v>1747247420.5</v>
      </c>
      <c r="FH134">
        <v>0</v>
      </c>
      <c r="FI134">
        <v>1.027</v>
      </c>
      <c r="FJ134">
        <v>0.031</v>
      </c>
      <c r="FK134">
        <v>0.02</v>
      </c>
      <c r="FL134">
        <v>0.05</v>
      </c>
      <c r="FM134">
        <v>420</v>
      </c>
      <c r="FN134">
        <v>16</v>
      </c>
      <c r="FO134">
        <v>0.01</v>
      </c>
      <c r="FP134">
        <v>0.1</v>
      </c>
      <c r="FQ134">
        <v>0.7032463</v>
      </c>
      <c r="FR134">
        <v>-0.3274794596622911</v>
      </c>
      <c r="FS134">
        <v>0.040629241650688</v>
      </c>
      <c r="FT134">
        <v>0</v>
      </c>
      <c r="FU134">
        <v>734.2176470588236</v>
      </c>
      <c r="FV134">
        <v>-10.69518707986957</v>
      </c>
      <c r="FW134">
        <v>6.658363629929934</v>
      </c>
      <c r="FX134">
        <v>-1</v>
      </c>
      <c r="FY134">
        <v>0.12146085</v>
      </c>
      <c r="FZ134">
        <v>0.1631301613508442</v>
      </c>
      <c r="GA134">
        <v>0.02191237991358994</v>
      </c>
      <c r="GB134">
        <v>0</v>
      </c>
      <c r="GC134">
        <v>0</v>
      </c>
      <c r="GD134">
        <v>2</v>
      </c>
      <c r="GE134" t="s">
        <v>613</v>
      </c>
      <c r="GF134">
        <v>3.13672</v>
      </c>
      <c r="GG134">
        <v>2.71547</v>
      </c>
      <c r="GH134">
        <v>0.0937641</v>
      </c>
      <c r="GI134">
        <v>0.0928558</v>
      </c>
      <c r="GJ134">
        <v>0.107409</v>
      </c>
      <c r="GK134">
        <v>0.10564</v>
      </c>
      <c r="GL134">
        <v>28823.6</v>
      </c>
      <c r="GM134">
        <v>28886.6</v>
      </c>
      <c r="GN134">
        <v>29568.6</v>
      </c>
      <c r="GO134">
        <v>29428.7</v>
      </c>
      <c r="GP134">
        <v>34876.8</v>
      </c>
      <c r="GQ134">
        <v>34858.4</v>
      </c>
      <c r="GR134">
        <v>41618.1</v>
      </c>
      <c r="GS134">
        <v>41811.4</v>
      </c>
      <c r="GT134">
        <v>1.92095</v>
      </c>
      <c r="GU134">
        <v>1.87843</v>
      </c>
      <c r="GV134">
        <v>0.0755638</v>
      </c>
      <c r="GW134">
        <v>0</v>
      </c>
      <c r="GX134">
        <v>28.7962</v>
      </c>
      <c r="GY134">
        <v>999.9</v>
      </c>
      <c r="GZ134">
        <v>59.8</v>
      </c>
      <c r="HA134">
        <v>30.5</v>
      </c>
      <c r="HB134">
        <v>29.0474</v>
      </c>
      <c r="HC134">
        <v>61.9344</v>
      </c>
      <c r="HD134">
        <v>27.8325</v>
      </c>
      <c r="HE134">
        <v>1</v>
      </c>
      <c r="HF134">
        <v>0.107782</v>
      </c>
      <c r="HG134">
        <v>-1.4941</v>
      </c>
      <c r="HH134">
        <v>20.3536</v>
      </c>
      <c r="HI134">
        <v>5.22732</v>
      </c>
      <c r="HJ134">
        <v>12.0159</v>
      </c>
      <c r="HK134">
        <v>4.99125</v>
      </c>
      <c r="HL134">
        <v>3.28903</v>
      </c>
      <c r="HM134">
        <v>9999</v>
      </c>
      <c r="HN134">
        <v>9999</v>
      </c>
      <c r="HO134">
        <v>9999</v>
      </c>
      <c r="HP134">
        <v>999.9</v>
      </c>
      <c r="HQ134">
        <v>1.86752</v>
      </c>
      <c r="HR134">
        <v>1.86662</v>
      </c>
      <c r="HS134">
        <v>1.86598</v>
      </c>
      <c r="HT134">
        <v>1.86595</v>
      </c>
      <c r="HU134">
        <v>1.86783</v>
      </c>
      <c r="HV134">
        <v>1.87026</v>
      </c>
      <c r="HW134">
        <v>1.8689</v>
      </c>
      <c r="HX134">
        <v>1.87038</v>
      </c>
      <c r="HY134">
        <v>0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0.54</v>
      </c>
      <c r="IM134">
        <v>0.1825</v>
      </c>
      <c r="IN134">
        <v>0.2733293791174444</v>
      </c>
      <c r="IO134">
        <v>0.0008355358253796512</v>
      </c>
      <c r="IP134">
        <v>-4.886686190924696E-07</v>
      </c>
      <c r="IQ134">
        <v>2.414133949906871E-11</v>
      </c>
      <c r="IR134">
        <v>-0.06279029043895908</v>
      </c>
      <c r="IS134">
        <v>-0.001004982055389802</v>
      </c>
      <c r="IT134">
        <v>0.0007271071577586355</v>
      </c>
      <c r="IU134">
        <v>-1.113211564567604E-05</v>
      </c>
      <c r="IV134">
        <v>10</v>
      </c>
      <c r="IW134">
        <v>2306</v>
      </c>
      <c r="IX134">
        <v>1</v>
      </c>
      <c r="IY134">
        <v>28</v>
      </c>
      <c r="IZ134">
        <v>186108.6</v>
      </c>
      <c r="JA134">
        <v>186108.7</v>
      </c>
      <c r="JB134">
        <v>1.04004</v>
      </c>
      <c r="JC134">
        <v>2.26196</v>
      </c>
      <c r="JD134">
        <v>1.39648</v>
      </c>
      <c r="JE134">
        <v>2.34253</v>
      </c>
      <c r="JF134">
        <v>1.49536</v>
      </c>
      <c r="JG134">
        <v>2.66602</v>
      </c>
      <c r="JH134">
        <v>35.8244</v>
      </c>
      <c r="JI134">
        <v>24.1575</v>
      </c>
      <c r="JJ134">
        <v>18</v>
      </c>
      <c r="JK134">
        <v>490.092</v>
      </c>
      <c r="JL134">
        <v>453.134</v>
      </c>
      <c r="JM134">
        <v>31.4921</v>
      </c>
      <c r="JN134">
        <v>28.9716</v>
      </c>
      <c r="JO134">
        <v>30.0001</v>
      </c>
      <c r="JP134">
        <v>28.8085</v>
      </c>
      <c r="JQ134">
        <v>28.7328</v>
      </c>
      <c r="JR134">
        <v>20.8266</v>
      </c>
      <c r="JS134">
        <v>24.2773</v>
      </c>
      <c r="JT134">
        <v>95.0992</v>
      </c>
      <c r="JU134">
        <v>31.4628</v>
      </c>
      <c r="JV134">
        <v>420</v>
      </c>
      <c r="JW134">
        <v>24.3458</v>
      </c>
      <c r="JX134">
        <v>101.07</v>
      </c>
      <c r="JY134">
        <v>100.541</v>
      </c>
    </row>
    <row r="135" spans="1:285">
      <c r="A135">
        <v>119</v>
      </c>
      <c r="B135">
        <v>1758413945.5</v>
      </c>
      <c r="C135">
        <v>1070.400000095367</v>
      </c>
      <c r="D135" t="s">
        <v>668</v>
      </c>
      <c r="E135" t="s">
        <v>669</v>
      </c>
      <c r="F135">
        <v>5</v>
      </c>
      <c r="G135" t="s">
        <v>612</v>
      </c>
      <c r="H135" t="s">
        <v>420</v>
      </c>
      <c r="I135" t="s">
        <v>421</v>
      </c>
      <c r="J135">
        <v>1758413937.5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5.79</v>
      </c>
      <c r="DB135">
        <v>0.5</v>
      </c>
      <c r="DC135" t="s">
        <v>423</v>
      </c>
      <c r="DD135">
        <v>2</v>
      </c>
      <c r="DE135">
        <v>1758413937.5</v>
      </c>
      <c r="DF135">
        <v>420.6947500000001</v>
      </c>
      <c r="DG135">
        <v>420.0027916666667</v>
      </c>
      <c r="DH135">
        <v>24.50450833333333</v>
      </c>
      <c r="DI135">
        <v>24.37072916666667</v>
      </c>
      <c r="DJ135">
        <v>420.155</v>
      </c>
      <c r="DK135">
        <v>24.32178333333333</v>
      </c>
      <c r="DL135">
        <v>500.008</v>
      </c>
      <c r="DM135">
        <v>90.26590416666666</v>
      </c>
      <c r="DN135">
        <v>0.0551231</v>
      </c>
      <c r="DO135">
        <v>30.6637</v>
      </c>
      <c r="DP135">
        <v>30.02907083333334</v>
      </c>
      <c r="DQ135">
        <v>999.9</v>
      </c>
      <c r="DR135">
        <v>0</v>
      </c>
      <c r="DS135">
        <v>0</v>
      </c>
      <c r="DT135">
        <v>9997.884166666665</v>
      </c>
      <c r="DU135">
        <v>0</v>
      </c>
      <c r="DV135">
        <v>0.67449</v>
      </c>
      <c r="DW135">
        <v>0.6918767499999999</v>
      </c>
      <c r="DX135">
        <v>431.262625</v>
      </c>
      <c r="DY135">
        <v>430.4943333333333</v>
      </c>
      <c r="DZ135">
        <v>0.133783375</v>
      </c>
      <c r="EA135">
        <v>420.0027916666667</v>
      </c>
      <c r="EB135">
        <v>24.37072916666667</v>
      </c>
      <c r="EC135">
        <v>2.211921666666667</v>
      </c>
      <c r="ED135">
        <v>2.199844583333333</v>
      </c>
      <c r="EE135">
        <v>19.04892083333333</v>
      </c>
      <c r="EF135">
        <v>18.96116666666667</v>
      </c>
      <c r="EG135">
        <v>0.00500097</v>
      </c>
      <c r="EH135">
        <v>0</v>
      </c>
      <c r="EI135">
        <v>0</v>
      </c>
      <c r="EJ135">
        <v>0</v>
      </c>
      <c r="EK135">
        <v>734.0666666666666</v>
      </c>
      <c r="EL135">
        <v>0.00500097</v>
      </c>
      <c r="EM135">
        <v>-4.125</v>
      </c>
      <c r="EN135">
        <v>-0.8083333333333332</v>
      </c>
      <c r="EO135">
        <v>35.32529166666666</v>
      </c>
      <c r="EP135">
        <v>40.11954166666666</v>
      </c>
      <c r="EQ135">
        <v>37.40341666666666</v>
      </c>
      <c r="ER135">
        <v>40.35908333333333</v>
      </c>
      <c r="ES135">
        <v>37.9165</v>
      </c>
      <c r="ET135">
        <v>0</v>
      </c>
      <c r="EU135">
        <v>0</v>
      </c>
      <c r="EV135">
        <v>0</v>
      </c>
      <c r="EW135">
        <v>1758413945.6</v>
      </c>
      <c r="EX135">
        <v>0</v>
      </c>
      <c r="EY135">
        <v>734.3384615384616</v>
      </c>
      <c r="EZ135">
        <v>-11.22735000090568</v>
      </c>
      <c r="FA135">
        <v>-8.953846097541135</v>
      </c>
      <c r="FB135">
        <v>-4.719230769230769</v>
      </c>
      <c r="FC135">
        <v>15</v>
      </c>
      <c r="FD135">
        <v>0</v>
      </c>
      <c r="FE135" t="s">
        <v>424</v>
      </c>
      <c r="FF135">
        <v>1747247426.5</v>
      </c>
      <c r="FG135">
        <v>1747247420.5</v>
      </c>
      <c r="FH135">
        <v>0</v>
      </c>
      <c r="FI135">
        <v>1.027</v>
      </c>
      <c r="FJ135">
        <v>0.031</v>
      </c>
      <c r="FK135">
        <v>0.02</v>
      </c>
      <c r="FL135">
        <v>0.05</v>
      </c>
      <c r="FM135">
        <v>420</v>
      </c>
      <c r="FN135">
        <v>16</v>
      </c>
      <c r="FO135">
        <v>0.01</v>
      </c>
      <c r="FP135">
        <v>0.1</v>
      </c>
      <c r="FQ135">
        <v>0.6999310731707317</v>
      </c>
      <c r="FR135">
        <v>-0.2120472334494757</v>
      </c>
      <c r="FS135">
        <v>0.03854691167939446</v>
      </c>
      <c r="FT135">
        <v>0</v>
      </c>
      <c r="FU135">
        <v>734.4735294117647</v>
      </c>
      <c r="FV135">
        <v>1.257448557903589</v>
      </c>
      <c r="FW135">
        <v>6.868097982425251</v>
      </c>
      <c r="FX135">
        <v>-1</v>
      </c>
      <c r="FY135">
        <v>0.1280502682926829</v>
      </c>
      <c r="FZ135">
        <v>0.2207813519163765</v>
      </c>
      <c r="GA135">
        <v>0.02609303854832006</v>
      </c>
      <c r="GB135">
        <v>0</v>
      </c>
      <c r="GC135">
        <v>0</v>
      </c>
      <c r="GD135">
        <v>2</v>
      </c>
      <c r="GE135" t="s">
        <v>613</v>
      </c>
      <c r="GF135">
        <v>3.13667</v>
      </c>
      <c r="GG135">
        <v>2.7153</v>
      </c>
      <c r="GH135">
        <v>0.093762</v>
      </c>
      <c r="GI135">
        <v>0.092846</v>
      </c>
      <c r="GJ135">
        <v>0.10737</v>
      </c>
      <c r="GK135">
        <v>0.105624</v>
      </c>
      <c r="GL135">
        <v>28823.6</v>
      </c>
      <c r="GM135">
        <v>28886.9</v>
      </c>
      <c r="GN135">
        <v>29568.5</v>
      </c>
      <c r="GO135">
        <v>29428.7</v>
      </c>
      <c r="GP135">
        <v>34878.3</v>
      </c>
      <c r="GQ135">
        <v>34859</v>
      </c>
      <c r="GR135">
        <v>41618</v>
      </c>
      <c r="GS135">
        <v>41811.4</v>
      </c>
      <c r="GT135">
        <v>1.9211</v>
      </c>
      <c r="GU135">
        <v>1.87845</v>
      </c>
      <c r="GV135">
        <v>0.075534</v>
      </c>
      <c r="GW135">
        <v>0</v>
      </c>
      <c r="GX135">
        <v>28.7971</v>
      </c>
      <c r="GY135">
        <v>999.9</v>
      </c>
      <c r="GZ135">
        <v>59.8</v>
      </c>
      <c r="HA135">
        <v>30.5</v>
      </c>
      <c r="HB135">
        <v>29.0464</v>
      </c>
      <c r="HC135">
        <v>62.0344</v>
      </c>
      <c r="HD135">
        <v>27.9888</v>
      </c>
      <c r="HE135">
        <v>1</v>
      </c>
      <c r="HF135">
        <v>0.107693</v>
      </c>
      <c r="HG135">
        <v>-1.45543</v>
      </c>
      <c r="HH135">
        <v>20.3541</v>
      </c>
      <c r="HI135">
        <v>5.22747</v>
      </c>
      <c r="HJ135">
        <v>12.0159</v>
      </c>
      <c r="HK135">
        <v>4.9913</v>
      </c>
      <c r="HL135">
        <v>3.289</v>
      </c>
      <c r="HM135">
        <v>9999</v>
      </c>
      <c r="HN135">
        <v>9999</v>
      </c>
      <c r="HO135">
        <v>9999</v>
      </c>
      <c r="HP135">
        <v>999.9</v>
      </c>
      <c r="HQ135">
        <v>1.86752</v>
      </c>
      <c r="HR135">
        <v>1.86662</v>
      </c>
      <c r="HS135">
        <v>1.86599</v>
      </c>
      <c r="HT135">
        <v>1.86595</v>
      </c>
      <c r="HU135">
        <v>1.86783</v>
      </c>
      <c r="HV135">
        <v>1.87026</v>
      </c>
      <c r="HW135">
        <v>1.8689</v>
      </c>
      <c r="HX135">
        <v>1.8704</v>
      </c>
      <c r="HY135">
        <v>0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0.54</v>
      </c>
      <c r="IM135">
        <v>0.1823</v>
      </c>
      <c r="IN135">
        <v>0.2733293791174444</v>
      </c>
      <c r="IO135">
        <v>0.0008355358253796512</v>
      </c>
      <c r="IP135">
        <v>-4.886686190924696E-07</v>
      </c>
      <c r="IQ135">
        <v>2.414133949906871E-11</v>
      </c>
      <c r="IR135">
        <v>-0.06279029043895908</v>
      </c>
      <c r="IS135">
        <v>-0.001004982055389802</v>
      </c>
      <c r="IT135">
        <v>0.0007271071577586355</v>
      </c>
      <c r="IU135">
        <v>-1.113211564567604E-05</v>
      </c>
      <c r="IV135">
        <v>10</v>
      </c>
      <c r="IW135">
        <v>2306</v>
      </c>
      <c r="IX135">
        <v>1</v>
      </c>
      <c r="IY135">
        <v>28</v>
      </c>
      <c r="IZ135">
        <v>186108.6</v>
      </c>
      <c r="JA135">
        <v>186108.8</v>
      </c>
      <c r="JB135">
        <v>1.04004</v>
      </c>
      <c r="JC135">
        <v>2.27417</v>
      </c>
      <c r="JD135">
        <v>1.39648</v>
      </c>
      <c r="JE135">
        <v>2.34375</v>
      </c>
      <c r="JF135">
        <v>1.49536</v>
      </c>
      <c r="JG135">
        <v>2.66235</v>
      </c>
      <c r="JH135">
        <v>35.8477</v>
      </c>
      <c r="JI135">
        <v>24.1488</v>
      </c>
      <c r="JJ135">
        <v>18</v>
      </c>
      <c r="JK135">
        <v>490.187</v>
      </c>
      <c r="JL135">
        <v>453.149</v>
      </c>
      <c r="JM135">
        <v>31.4795</v>
      </c>
      <c r="JN135">
        <v>28.9716</v>
      </c>
      <c r="JO135">
        <v>30</v>
      </c>
      <c r="JP135">
        <v>28.8085</v>
      </c>
      <c r="JQ135">
        <v>28.7328</v>
      </c>
      <c r="JR135">
        <v>20.827</v>
      </c>
      <c r="JS135">
        <v>24.2773</v>
      </c>
      <c r="JT135">
        <v>95.0992</v>
      </c>
      <c r="JU135">
        <v>31.4628</v>
      </c>
      <c r="JV135">
        <v>420</v>
      </c>
      <c r="JW135">
        <v>24.3458</v>
      </c>
      <c r="JX135">
        <v>101.07</v>
      </c>
      <c r="JY135">
        <v>100.541</v>
      </c>
    </row>
    <row r="136" spans="1:285">
      <c r="A136">
        <v>120</v>
      </c>
      <c r="B136">
        <v>1758413947.5</v>
      </c>
      <c r="C136">
        <v>1072.400000095367</v>
      </c>
      <c r="D136" t="s">
        <v>670</v>
      </c>
      <c r="E136" t="s">
        <v>671</v>
      </c>
      <c r="F136">
        <v>5</v>
      </c>
      <c r="G136" t="s">
        <v>612</v>
      </c>
      <c r="H136" t="s">
        <v>420</v>
      </c>
      <c r="I136" t="s">
        <v>421</v>
      </c>
      <c r="J136">
        <v>1758413939.5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5.79</v>
      </c>
      <c r="DB136">
        <v>0.5</v>
      </c>
      <c r="DC136" t="s">
        <v>423</v>
      </c>
      <c r="DD136">
        <v>2</v>
      </c>
      <c r="DE136">
        <v>1758413939.5</v>
      </c>
      <c r="DF136">
        <v>420.6969166666666</v>
      </c>
      <c r="DG136">
        <v>420.000125</v>
      </c>
      <c r="DH136">
        <v>24.49867916666667</v>
      </c>
      <c r="DI136">
        <v>24.35874583333333</v>
      </c>
      <c r="DJ136">
        <v>420.1571666666667</v>
      </c>
      <c r="DK136">
        <v>24.31604166666667</v>
      </c>
      <c r="DL136">
        <v>500.004</v>
      </c>
      <c r="DM136">
        <v>90.26597916666667</v>
      </c>
      <c r="DN136">
        <v>0.05512769583333333</v>
      </c>
      <c r="DO136">
        <v>30.6656625</v>
      </c>
      <c r="DP136">
        <v>30.029975</v>
      </c>
      <c r="DQ136">
        <v>999.9</v>
      </c>
      <c r="DR136">
        <v>0</v>
      </c>
      <c r="DS136">
        <v>0</v>
      </c>
      <c r="DT136">
        <v>9996.141666666666</v>
      </c>
      <c r="DU136">
        <v>0</v>
      </c>
      <c r="DV136">
        <v>0.67449</v>
      </c>
      <c r="DW136">
        <v>0.6967150833333333</v>
      </c>
      <c r="DX136">
        <v>431.2622916666666</v>
      </c>
      <c r="DY136">
        <v>430.4863333333333</v>
      </c>
      <c r="DZ136">
        <v>0.1399385</v>
      </c>
      <c r="EA136">
        <v>420.000125</v>
      </c>
      <c r="EB136">
        <v>24.35874583333333</v>
      </c>
      <c r="EC136">
        <v>2.211397916666667</v>
      </c>
      <c r="ED136">
        <v>2.198765</v>
      </c>
      <c r="EE136">
        <v>19.04512083333333</v>
      </c>
      <c r="EF136">
        <v>18.95329583333333</v>
      </c>
      <c r="EG136">
        <v>0.00500097</v>
      </c>
      <c r="EH136">
        <v>0</v>
      </c>
      <c r="EI136">
        <v>0</v>
      </c>
      <c r="EJ136">
        <v>0</v>
      </c>
      <c r="EK136">
        <v>734.6791666666667</v>
      </c>
      <c r="EL136">
        <v>0.00500097</v>
      </c>
      <c r="EM136">
        <v>-6.725000000000001</v>
      </c>
      <c r="EN136">
        <v>-1.308333333333333</v>
      </c>
      <c r="EO136">
        <v>35.34091666666666</v>
      </c>
      <c r="EP136">
        <v>40.15079166666666</v>
      </c>
      <c r="EQ136">
        <v>37.42691666666666</v>
      </c>
      <c r="ER136">
        <v>40.40595833333334</v>
      </c>
      <c r="ES136">
        <v>37.93475</v>
      </c>
      <c r="ET136">
        <v>0</v>
      </c>
      <c r="EU136">
        <v>0</v>
      </c>
      <c r="EV136">
        <v>0</v>
      </c>
      <c r="EW136">
        <v>1758413947.4</v>
      </c>
      <c r="EX136">
        <v>0</v>
      </c>
      <c r="EY136">
        <v>734.2999999999998</v>
      </c>
      <c r="EZ136">
        <v>18.09230827951403</v>
      </c>
      <c r="FA136">
        <v>-30.80000003484578</v>
      </c>
      <c r="FB136">
        <v>-7.416</v>
      </c>
      <c r="FC136">
        <v>15</v>
      </c>
      <c r="FD136">
        <v>0</v>
      </c>
      <c r="FE136" t="s">
        <v>424</v>
      </c>
      <c r="FF136">
        <v>1747247426.5</v>
      </c>
      <c r="FG136">
        <v>1747247420.5</v>
      </c>
      <c r="FH136">
        <v>0</v>
      </c>
      <c r="FI136">
        <v>1.027</v>
      </c>
      <c r="FJ136">
        <v>0.031</v>
      </c>
      <c r="FK136">
        <v>0.02</v>
      </c>
      <c r="FL136">
        <v>0.05</v>
      </c>
      <c r="FM136">
        <v>420</v>
      </c>
      <c r="FN136">
        <v>16</v>
      </c>
      <c r="FO136">
        <v>0.01</v>
      </c>
      <c r="FP136">
        <v>0.1</v>
      </c>
      <c r="FQ136">
        <v>0.6998695500000001</v>
      </c>
      <c r="FR136">
        <v>-0.06476258161350741</v>
      </c>
      <c r="FS136">
        <v>0.03975034206767912</v>
      </c>
      <c r="FT136">
        <v>1</v>
      </c>
      <c r="FU136">
        <v>734.6617647058822</v>
      </c>
      <c r="FV136">
        <v>-1.034377212038223</v>
      </c>
      <c r="FW136">
        <v>7.144352549839724</v>
      </c>
      <c r="FX136">
        <v>-1</v>
      </c>
      <c r="FY136">
        <v>0.132079125</v>
      </c>
      <c r="FZ136">
        <v>0.2448375422138835</v>
      </c>
      <c r="GA136">
        <v>0.02702892522667845</v>
      </c>
      <c r="GB136">
        <v>0</v>
      </c>
      <c r="GC136">
        <v>1</v>
      </c>
      <c r="GD136">
        <v>2</v>
      </c>
      <c r="GE136" t="s">
        <v>433</v>
      </c>
      <c r="GF136">
        <v>3.13649</v>
      </c>
      <c r="GG136">
        <v>2.71539</v>
      </c>
      <c r="GH136">
        <v>0.093764</v>
      </c>
      <c r="GI136">
        <v>0.0928475</v>
      </c>
      <c r="GJ136">
        <v>0.107336</v>
      </c>
      <c r="GK136">
        <v>0.105613</v>
      </c>
      <c r="GL136">
        <v>28823.6</v>
      </c>
      <c r="GM136">
        <v>28887</v>
      </c>
      <c r="GN136">
        <v>29568.7</v>
      </c>
      <c r="GO136">
        <v>29428.8</v>
      </c>
      <c r="GP136">
        <v>34879.8</v>
      </c>
      <c r="GQ136">
        <v>34859.6</v>
      </c>
      <c r="GR136">
        <v>41618.2</v>
      </c>
      <c r="GS136">
        <v>41811.6</v>
      </c>
      <c r="GT136">
        <v>1.9208</v>
      </c>
      <c r="GU136">
        <v>1.87867</v>
      </c>
      <c r="GV136">
        <v>0.0758395</v>
      </c>
      <c r="GW136">
        <v>0</v>
      </c>
      <c r="GX136">
        <v>28.7983</v>
      </c>
      <c r="GY136">
        <v>999.9</v>
      </c>
      <c r="GZ136">
        <v>59.8</v>
      </c>
      <c r="HA136">
        <v>30.5</v>
      </c>
      <c r="HB136">
        <v>29.0445</v>
      </c>
      <c r="HC136">
        <v>61.9844</v>
      </c>
      <c r="HD136">
        <v>28.0489</v>
      </c>
      <c r="HE136">
        <v>1</v>
      </c>
      <c r="HF136">
        <v>0.107553</v>
      </c>
      <c r="HG136">
        <v>-1.47489</v>
      </c>
      <c r="HH136">
        <v>20.3542</v>
      </c>
      <c r="HI136">
        <v>5.22732</v>
      </c>
      <c r="HJ136">
        <v>12.0159</v>
      </c>
      <c r="HK136">
        <v>4.99125</v>
      </c>
      <c r="HL136">
        <v>3.289</v>
      </c>
      <c r="HM136">
        <v>9999</v>
      </c>
      <c r="HN136">
        <v>9999</v>
      </c>
      <c r="HO136">
        <v>9999</v>
      </c>
      <c r="HP136">
        <v>999.9</v>
      </c>
      <c r="HQ136">
        <v>1.86752</v>
      </c>
      <c r="HR136">
        <v>1.86662</v>
      </c>
      <c r="HS136">
        <v>1.866</v>
      </c>
      <c r="HT136">
        <v>1.86596</v>
      </c>
      <c r="HU136">
        <v>1.86782</v>
      </c>
      <c r="HV136">
        <v>1.87026</v>
      </c>
      <c r="HW136">
        <v>1.8689</v>
      </c>
      <c r="HX136">
        <v>1.87042</v>
      </c>
      <c r="HY136">
        <v>0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0.54</v>
      </c>
      <c r="IM136">
        <v>0.1821</v>
      </c>
      <c r="IN136">
        <v>0.2733293791174444</v>
      </c>
      <c r="IO136">
        <v>0.0008355358253796512</v>
      </c>
      <c r="IP136">
        <v>-4.886686190924696E-07</v>
      </c>
      <c r="IQ136">
        <v>2.414133949906871E-11</v>
      </c>
      <c r="IR136">
        <v>-0.06279029043895908</v>
      </c>
      <c r="IS136">
        <v>-0.001004982055389802</v>
      </c>
      <c r="IT136">
        <v>0.0007271071577586355</v>
      </c>
      <c r="IU136">
        <v>-1.113211564567604E-05</v>
      </c>
      <c r="IV136">
        <v>10</v>
      </c>
      <c r="IW136">
        <v>2306</v>
      </c>
      <c r="IX136">
        <v>1</v>
      </c>
      <c r="IY136">
        <v>28</v>
      </c>
      <c r="IZ136">
        <v>186108.7</v>
      </c>
      <c r="JA136">
        <v>186108.8</v>
      </c>
      <c r="JB136">
        <v>1.04004</v>
      </c>
      <c r="JC136">
        <v>2.27783</v>
      </c>
      <c r="JD136">
        <v>1.39648</v>
      </c>
      <c r="JE136">
        <v>2.34131</v>
      </c>
      <c r="JF136">
        <v>1.49536</v>
      </c>
      <c r="JG136">
        <v>2.5769</v>
      </c>
      <c r="JH136">
        <v>35.8244</v>
      </c>
      <c r="JI136">
        <v>24.1488</v>
      </c>
      <c r="JJ136">
        <v>18</v>
      </c>
      <c r="JK136">
        <v>489.997</v>
      </c>
      <c r="JL136">
        <v>453.29</v>
      </c>
      <c r="JM136">
        <v>31.4638</v>
      </c>
      <c r="JN136">
        <v>28.9716</v>
      </c>
      <c r="JO136">
        <v>30.0001</v>
      </c>
      <c r="JP136">
        <v>28.8085</v>
      </c>
      <c r="JQ136">
        <v>28.7328</v>
      </c>
      <c r="JR136">
        <v>20.827</v>
      </c>
      <c r="JS136">
        <v>24.2773</v>
      </c>
      <c r="JT136">
        <v>95.0992</v>
      </c>
      <c r="JU136">
        <v>31.4341</v>
      </c>
      <c r="JV136">
        <v>420</v>
      </c>
      <c r="JW136">
        <v>24.3458</v>
      </c>
      <c r="JX136">
        <v>101.07</v>
      </c>
      <c r="JY136">
        <v>100.541</v>
      </c>
    </row>
    <row r="137" spans="1:285">
      <c r="A137">
        <v>121</v>
      </c>
      <c r="B137">
        <v>1758414144</v>
      </c>
      <c r="C137">
        <v>1268.900000095367</v>
      </c>
      <c r="D137" t="s">
        <v>672</v>
      </c>
      <c r="E137" t="s">
        <v>673</v>
      </c>
      <c r="F137">
        <v>5</v>
      </c>
      <c r="G137" t="s">
        <v>612</v>
      </c>
      <c r="H137" t="s">
        <v>420</v>
      </c>
      <c r="I137" t="s">
        <v>421</v>
      </c>
      <c r="J137">
        <v>1758414136.25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5.79</v>
      </c>
      <c r="DB137">
        <v>0.5</v>
      </c>
      <c r="DC137" t="s">
        <v>423</v>
      </c>
      <c r="DD137">
        <v>2</v>
      </c>
      <c r="DE137">
        <v>1758414136.25</v>
      </c>
      <c r="DF137">
        <v>420.6915666666666</v>
      </c>
      <c r="DG137">
        <v>419.9957666666667</v>
      </c>
      <c r="DH137">
        <v>24.45705999999999</v>
      </c>
      <c r="DI137">
        <v>24.34466333333333</v>
      </c>
      <c r="DJ137">
        <v>420.1517000000001</v>
      </c>
      <c r="DK137">
        <v>24.27502666666667</v>
      </c>
      <c r="DL137">
        <v>499.9979999999999</v>
      </c>
      <c r="DM137">
        <v>90.26760666666665</v>
      </c>
      <c r="DN137">
        <v>0.05488961000000001</v>
      </c>
      <c r="DO137">
        <v>30.64887</v>
      </c>
      <c r="DP137">
        <v>29.98423333333334</v>
      </c>
      <c r="DQ137">
        <v>999.9000000000002</v>
      </c>
      <c r="DR137">
        <v>0</v>
      </c>
      <c r="DS137">
        <v>0</v>
      </c>
      <c r="DT137">
        <v>10002.92466666667</v>
      </c>
      <c r="DU137">
        <v>0</v>
      </c>
      <c r="DV137">
        <v>0.6744899999999998</v>
      </c>
      <c r="DW137">
        <v>0.6959371333333332</v>
      </c>
      <c r="DX137">
        <v>431.2384666666667</v>
      </c>
      <c r="DY137">
        <v>430.4755333333333</v>
      </c>
      <c r="DZ137">
        <v>0.1123887666666667</v>
      </c>
      <c r="EA137">
        <v>419.9957666666667</v>
      </c>
      <c r="EB137">
        <v>24.34466333333333</v>
      </c>
      <c r="EC137">
        <v>2.207681</v>
      </c>
      <c r="ED137">
        <v>2.197535666666667</v>
      </c>
      <c r="EE137">
        <v>19.01815666666667</v>
      </c>
      <c r="EF137">
        <v>18.94435333333334</v>
      </c>
      <c r="EG137">
        <v>0.005000969999999999</v>
      </c>
      <c r="EH137">
        <v>0</v>
      </c>
      <c r="EI137">
        <v>0</v>
      </c>
      <c r="EJ137">
        <v>0</v>
      </c>
      <c r="EK137">
        <v>727.0733333333334</v>
      </c>
      <c r="EL137">
        <v>0.005000969999999999</v>
      </c>
      <c r="EM137">
        <v>-9.419999999999998</v>
      </c>
      <c r="EN137">
        <v>-2.523333333333333</v>
      </c>
      <c r="EO137">
        <v>35.5725</v>
      </c>
      <c r="EP137">
        <v>38.9373</v>
      </c>
      <c r="EQ137">
        <v>37.2686</v>
      </c>
      <c r="ER137">
        <v>38.98509999999999</v>
      </c>
      <c r="ES137">
        <v>37.45169999999999</v>
      </c>
      <c r="ET137">
        <v>0</v>
      </c>
      <c r="EU137">
        <v>0</v>
      </c>
      <c r="EV137">
        <v>0</v>
      </c>
      <c r="EW137">
        <v>1758414144.2</v>
      </c>
      <c r="EX137">
        <v>0</v>
      </c>
      <c r="EY137">
        <v>727.2560000000001</v>
      </c>
      <c r="EZ137">
        <v>27.42307639427435</v>
      </c>
      <c r="FA137">
        <v>-4.153845958220625</v>
      </c>
      <c r="FB137">
        <v>-8.587999999999999</v>
      </c>
      <c r="FC137">
        <v>15</v>
      </c>
      <c r="FD137">
        <v>0</v>
      </c>
      <c r="FE137" t="s">
        <v>424</v>
      </c>
      <c r="FF137">
        <v>1747247426.5</v>
      </c>
      <c r="FG137">
        <v>1747247420.5</v>
      </c>
      <c r="FH137">
        <v>0</v>
      </c>
      <c r="FI137">
        <v>1.027</v>
      </c>
      <c r="FJ137">
        <v>0.031</v>
      </c>
      <c r="FK137">
        <v>0.02</v>
      </c>
      <c r="FL137">
        <v>0.05</v>
      </c>
      <c r="FM137">
        <v>420</v>
      </c>
      <c r="FN137">
        <v>16</v>
      </c>
      <c r="FO137">
        <v>0.01</v>
      </c>
      <c r="FP137">
        <v>0.1</v>
      </c>
      <c r="FQ137">
        <v>0.692964225</v>
      </c>
      <c r="FR137">
        <v>0.1046127016885528</v>
      </c>
      <c r="FS137">
        <v>0.03312304815267422</v>
      </c>
      <c r="FT137">
        <v>0</v>
      </c>
      <c r="FU137">
        <v>727.8205882352942</v>
      </c>
      <c r="FV137">
        <v>4.016806374748726</v>
      </c>
      <c r="FW137">
        <v>7.052107712123447</v>
      </c>
      <c r="FX137">
        <v>-1</v>
      </c>
      <c r="FY137">
        <v>0.112551575</v>
      </c>
      <c r="FZ137">
        <v>0.007592701688555234</v>
      </c>
      <c r="GA137">
        <v>0.001867534563100506</v>
      </c>
      <c r="GB137">
        <v>1</v>
      </c>
      <c r="GC137">
        <v>1</v>
      </c>
      <c r="GD137">
        <v>2</v>
      </c>
      <c r="GE137" t="s">
        <v>433</v>
      </c>
      <c r="GF137">
        <v>3.13656</v>
      </c>
      <c r="GG137">
        <v>2.71526</v>
      </c>
      <c r="GH137">
        <v>0.0937549</v>
      </c>
      <c r="GI137">
        <v>0.0928527</v>
      </c>
      <c r="GJ137">
        <v>0.107324</v>
      </c>
      <c r="GK137">
        <v>0.105714</v>
      </c>
      <c r="GL137">
        <v>28823.8</v>
      </c>
      <c r="GM137">
        <v>28886.7</v>
      </c>
      <c r="GN137">
        <v>29568.6</v>
      </c>
      <c r="GO137">
        <v>29428.7</v>
      </c>
      <c r="GP137">
        <v>34880.2</v>
      </c>
      <c r="GQ137">
        <v>34855.4</v>
      </c>
      <c r="GR137">
        <v>41618.1</v>
      </c>
      <c r="GS137">
        <v>41811.3</v>
      </c>
      <c r="GT137">
        <v>1.92105</v>
      </c>
      <c r="GU137">
        <v>1.8781</v>
      </c>
      <c r="GV137">
        <v>0.07163360000000001</v>
      </c>
      <c r="GW137">
        <v>0</v>
      </c>
      <c r="GX137">
        <v>28.8061</v>
      </c>
      <c r="GY137">
        <v>999.9</v>
      </c>
      <c r="GZ137">
        <v>59.6</v>
      </c>
      <c r="HA137">
        <v>30.5</v>
      </c>
      <c r="HB137">
        <v>28.9458</v>
      </c>
      <c r="HC137">
        <v>62.0245</v>
      </c>
      <c r="HD137">
        <v>27.9888</v>
      </c>
      <c r="HE137">
        <v>1</v>
      </c>
      <c r="HF137">
        <v>0.107538</v>
      </c>
      <c r="HG137">
        <v>-1.56378</v>
      </c>
      <c r="HH137">
        <v>20.3514</v>
      </c>
      <c r="HI137">
        <v>5.22687</v>
      </c>
      <c r="HJ137">
        <v>12.0159</v>
      </c>
      <c r="HK137">
        <v>4.991</v>
      </c>
      <c r="HL137">
        <v>3.28908</v>
      </c>
      <c r="HM137">
        <v>9999</v>
      </c>
      <c r="HN137">
        <v>9999</v>
      </c>
      <c r="HO137">
        <v>9999</v>
      </c>
      <c r="HP137">
        <v>999.9</v>
      </c>
      <c r="HQ137">
        <v>1.86752</v>
      </c>
      <c r="HR137">
        <v>1.86662</v>
      </c>
      <c r="HS137">
        <v>1.86598</v>
      </c>
      <c r="HT137">
        <v>1.86596</v>
      </c>
      <c r="HU137">
        <v>1.86781</v>
      </c>
      <c r="HV137">
        <v>1.87026</v>
      </c>
      <c r="HW137">
        <v>1.86889</v>
      </c>
      <c r="HX137">
        <v>1.8704</v>
      </c>
      <c r="HY137">
        <v>0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0.54</v>
      </c>
      <c r="IM137">
        <v>0.1821</v>
      </c>
      <c r="IN137">
        <v>0.2733293791174444</v>
      </c>
      <c r="IO137">
        <v>0.0008355358253796512</v>
      </c>
      <c r="IP137">
        <v>-4.886686190924696E-07</v>
      </c>
      <c r="IQ137">
        <v>2.414133949906871E-11</v>
      </c>
      <c r="IR137">
        <v>-0.06279029043895908</v>
      </c>
      <c r="IS137">
        <v>-0.001004982055389802</v>
      </c>
      <c r="IT137">
        <v>0.0007271071577586355</v>
      </c>
      <c r="IU137">
        <v>-1.113211564567604E-05</v>
      </c>
      <c r="IV137">
        <v>10</v>
      </c>
      <c r="IW137">
        <v>2306</v>
      </c>
      <c r="IX137">
        <v>1</v>
      </c>
      <c r="IY137">
        <v>28</v>
      </c>
      <c r="IZ137">
        <v>186112</v>
      </c>
      <c r="JA137">
        <v>186112.1</v>
      </c>
      <c r="JB137">
        <v>1.04004</v>
      </c>
      <c r="JC137">
        <v>2.27905</v>
      </c>
      <c r="JD137">
        <v>1.39648</v>
      </c>
      <c r="JE137">
        <v>2.34253</v>
      </c>
      <c r="JF137">
        <v>1.49536</v>
      </c>
      <c r="JG137">
        <v>2.54028</v>
      </c>
      <c r="JH137">
        <v>35.8944</v>
      </c>
      <c r="JI137">
        <v>24.1488</v>
      </c>
      <c r="JJ137">
        <v>18</v>
      </c>
      <c r="JK137">
        <v>490.175</v>
      </c>
      <c r="JL137">
        <v>452.964</v>
      </c>
      <c r="JM137">
        <v>31.2339</v>
      </c>
      <c r="JN137">
        <v>28.9816</v>
      </c>
      <c r="JO137">
        <v>30.0001</v>
      </c>
      <c r="JP137">
        <v>28.811</v>
      </c>
      <c r="JQ137">
        <v>28.7371</v>
      </c>
      <c r="JR137">
        <v>20.8311</v>
      </c>
      <c r="JS137">
        <v>23.9937</v>
      </c>
      <c r="JT137">
        <v>95.0992</v>
      </c>
      <c r="JU137">
        <v>31.235</v>
      </c>
      <c r="JV137">
        <v>420</v>
      </c>
      <c r="JW137">
        <v>24.348</v>
      </c>
      <c r="JX137">
        <v>101.07</v>
      </c>
      <c r="JY137">
        <v>100.541</v>
      </c>
    </row>
    <row r="138" spans="1:285">
      <c r="A138">
        <v>122</v>
      </c>
      <c r="B138">
        <v>1758414146</v>
      </c>
      <c r="C138">
        <v>1270.900000095367</v>
      </c>
      <c r="D138" t="s">
        <v>674</v>
      </c>
      <c r="E138" t="s">
        <v>675</v>
      </c>
      <c r="F138">
        <v>5</v>
      </c>
      <c r="G138" t="s">
        <v>612</v>
      </c>
      <c r="H138" t="s">
        <v>420</v>
      </c>
      <c r="I138" t="s">
        <v>421</v>
      </c>
      <c r="J138">
        <v>1758414138.051724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5.79</v>
      </c>
      <c r="DB138">
        <v>0.5</v>
      </c>
      <c r="DC138" t="s">
        <v>423</v>
      </c>
      <c r="DD138">
        <v>2</v>
      </c>
      <c r="DE138">
        <v>1758414138.051724</v>
      </c>
      <c r="DF138">
        <v>420.6918965517241</v>
      </c>
      <c r="DG138">
        <v>419.9979310344827</v>
      </c>
      <c r="DH138">
        <v>24.45692413793103</v>
      </c>
      <c r="DI138">
        <v>24.34378620689655</v>
      </c>
      <c r="DJ138">
        <v>420.1520344827587</v>
      </c>
      <c r="DK138">
        <v>24.27489310344827</v>
      </c>
      <c r="DL138">
        <v>500.0003103448277</v>
      </c>
      <c r="DM138">
        <v>90.26744137931033</v>
      </c>
      <c r="DN138">
        <v>0.05490541034482758</v>
      </c>
      <c r="DO138">
        <v>30.64873793103448</v>
      </c>
      <c r="DP138">
        <v>29.9826724137931</v>
      </c>
      <c r="DQ138">
        <v>999.9000000000002</v>
      </c>
      <c r="DR138">
        <v>0</v>
      </c>
      <c r="DS138">
        <v>0</v>
      </c>
      <c r="DT138">
        <v>10001.34448275862</v>
      </c>
      <c r="DU138">
        <v>0</v>
      </c>
      <c r="DV138">
        <v>0.6744899999999998</v>
      </c>
      <c r="DW138">
        <v>0.6940876551724139</v>
      </c>
      <c r="DX138">
        <v>431.2387931034483</v>
      </c>
      <c r="DY138">
        <v>430.4773793103449</v>
      </c>
      <c r="DZ138">
        <v>0.1131280689655172</v>
      </c>
      <c r="EA138">
        <v>419.9979310344827</v>
      </c>
      <c r="EB138">
        <v>24.34378620689655</v>
      </c>
      <c r="EC138">
        <v>2.207664137931034</v>
      </c>
      <c r="ED138">
        <v>2.197452413793104</v>
      </c>
      <c r="EE138">
        <v>19.01803793103448</v>
      </c>
      <c r="EF138">
        <v>18.94374827586207</v>
      </c>
      <c r="EG138">
        <v>0.00500097</v>
      </c>
      <c r="EH138">
        <v>0</v>
      </c>
      <c r="EI138">
        <v>0</v>
      </c>
      <c r="EJ138">
        <v>0</v>
      </c>
      <c r="EK138">
        <v>726.6551724137933</v>
      </c>
      <c r="EL138">
        <v>0.00500097</v>
      </c>
      <c r="EM138">
        <v>-7.558620689655172</v>
      </c>
      <c r="EN138">
        <v>-2.093103448275862</v>
      </c>
      <c r="EO138">
        <v>35.56851724137931</v>
      </c>
      <c r="EP138">
        <v>38.92220689655172</v>
      </c>
      <c r="EQ138">
        <v>37.2585172413793</v>
      </c>
      <c r="ER138">
        <v>38.96310344827586</v>
      </c>
      <c r="ES138">
        <v>37.4435172413793</v>
      </c>
      <c r="ET138">
        <v>0</v>
      </c>
      <c r="EU138">
        <v>0</v>
      </c>
      <c r="EV138">
        <v>0</v>
      </c>
      <c r="EW138">
        <v>1758414146</v>
      </c>
      <c r="EX138">
        <v>0</v>
      </c>
      <c r="EY138">
        <v>727.1615384615384</v>
      </c>
      <c r="EZ138">
        <v>22.88546970322421</v>
      </c>
      <c r="FA138">
        <v>10.3487181341581</v>
      </c>
      <c r="FB138">
        <v>-6.849999999999999</v>
      </c>
      <c r="FC138">
        <v>15</v>
      </c>
      <c r="FD138">
        <v>0</v>
      </c>
      <c r="FE138" t="s">
        <v>424</v>
      </c>
      <c r="FF138">
        <v>1747247426.5</v>
      </c>
      <c r="FG138">
        <v>1747247420.5</v>
      </c>
      <c r="FH138">
        <v>0</v>
      </c>
      <c r="FI138">
        <v>1.027</v>
      </c>
      <c r="FJ138">
        <v>0.031</v>
      </c>
      <c r="FK138">
        <v>0.02</v>
      </c>
      <c r="FL138">
        <v>0.05</v>
      </c>
      <c r="FM138">
        <v>420</v>
      </c>
      <c r="FN138">
        <v>16</v>
      </c>
      <c r="FO138">
        <v>0.01</v>
      </c>
      <c r="FP138">
        <v>0.1</v>
      </c>
      <c r="FQ138">
        <v>0.6938573902439024</v>
      </c>
      <c r="FR138">
        <v>0.07895749128919881</v>
      </c>
      <c r="FS138">
        <v>0.03283800895666412</v>
      </c>
      <c r="FT138">
        <v>1</v>
      </c>
      <c r="FU138">
        <v>727.0705882352943</v>
      </c>
      <c r="FV138">
        <v>2.478227382076839</v>
      </c>
      <c r="FW138">
        <v>7.00350875976441</v>
      </c>
      <c r="FX138">
        <v>-1</v>
      </c>
      <c r="FY138">
        <v>0.1129412926829268</v>
      </c>
      <c r="FZ138">
        <v>0.01297992334494796</v>
      </c>
      <c r="GA138">
        <v>0.002284384853355305</v>
      </c>
      <c r="GB138">
        <v>1</v>
      </c>
      <c r="GC138">
        <v>2</v>
      </c>
      <c r="GD138">
        <v>2</v>
      </c>
      <c r="GE138" t="s">
        <v>425</v>
      </c>
      <c r="GF138">
        <v>3.13667</v>
      </c>
      <c r="GG138">
        <v>2.7153</v>
      </c>
      <c r="GH138">
        <v>0.09376279999999999</v>
      </c>
      <c r="GI138">
        <v>0.0928475</v>
      </c>
      <c r="GJ138">
        <v>0.107328</v>
      </c>
      <c r="GK138">
        <v>0.105715</v>
      </c>
      <c r="GL138">
        <v>28823.4</v>
      </c>
      <c r="GM138">
        <v>28886.7</v>
      </c>
      <c r="GN138">
        <v>29568.5</v>
      </c>
      <c r="GO138">
        <v>29428.6</v>
      </c>
      <c r="GP138">
        <v>34880</v>
      </c>
      <c r="GQ138">
        <v>34855.5</v>
      </c>
      <c r="GR138">
        <v>41617.9</v>
      </c>
      <c r="GS138">
        <v>41811.4</v>
      </c>
      <c r="GT138">
        <v>1.92127</v>
      </c>
      <c r="GU138">
        <v>1.87795</v>
      </c>
      <c r="GV138">
        <v>0.0717603</v>
      </c>
      <c r="GW138">
        <v>0</v>
      </c>
      <c r="GX138">
        <v>28.8049</v>
      </c>
      <c r="GY138">
        <v>999.9</v>
      </c>
      <c r="GZ138">
        <v>59.6</v>
      </c>
      <c r="HA138">
        <v>30.5</v>
      </c>
      <c r="HB138">
        <v>28.9489</v>
      </c>
      <c r="HC138">
        <v>62.0345</v>
      </c>
      <c r="HD138">
        <v>27.8205</v>
      </c>
      <c r="HE138">
        <v>1</v>
      </c>
      <c r="HF138">
        <v>0.107553</v>
      </c>
      <c r="HG138">
        <v>-1.56923</v>
      </c>
      <c r="HH138">
        <v>20.3513</v>
      </c>
      <c r="HI138">
        <v>5.22672</v>
      </c>
      <c r="HJ138">
        <v>12.0158</v>
      </c>
      <c r="HK138">
        <v>4.99085</v>
      </c>
      <c r="HL138">
        <v>3.28908</v>
      </c>
      <c r="HM138">
        <v>9999</v>
      </c>
      <c r="HN138">
        <v>9999</v>
      </c>
      <c r="HO138">
        <v>9999</v>
      </c>
      <c r="HP138">
        <v>999.9</v>
      </c>
      <c r="HQ138">
        <v>1.86753</v>
      </c>
      <c r="HR138">
        <v>1.86663</v>
      </c>
      <c r="HS138">
        <v>1.86599</v>
      </c>
      <c r="HT138">
        <v>1.86598</v>
      </c>
      <c r="HU138">
        <v>1.86782</v>
      </c>
      <c r="HV138">
        <v>1.87027</v>
      </c>
      <c r="HW138">
        <v>1.8689</v>
      </c>
      <c r="HX138">
        <v>1.8704</v>
      </c>
      <c r="HY138">
        <v>0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0.54</v>
      </c>
      <c r="IM138">
        <v>0.1821</v>
      </c>
      <c r="IN138">
        <v>0.2733293791174444</v>
      </c>
      <c r="IO138">
        <v>0.0008355358253796512</v>
      </c>
      <c r="IP138">
        <v>-4.886686190924696E-07</v>
      </c>
      <c r="IQ138">
        <v>2.414133949906871E-11</v>
      </c>
      <c r="IR138">
        <v>-0.06279029043895908</v>
      </c>
      <c r="IS138">
        <v>-0.001004982055389802</v>
      </c>
      <c r="IT138">
        <v>0.0007271071577586355</v>
      </c>
      <c r="IU138">
        <v>-1.113211564567604E-05</v>
      </c>
      <c r="IV138">
        <v>10</v>
      </c>
      <c r="IW138">
        <v>2306</v>
      </c>
      <c r="IX138">
        <v>1</v>
      </c>
      <c r="IY138">
        <v>28</v>
      </c>
      <c r="IZ138">
        <v>186112</v>
      </c>
      <c r="JA138">
        <v>186112.1</v>
      </c>
      <c r="JB138">
        <v>1.04004</v>
      </c>
      <c r="JC138">
        <v>2.26196</v>
      </c>
      <c r="JD138">
        <v>1.39648</v>
      </c>
      <c r="JE138">
        <v>2.34253</v>
      </c>
      <c r="JF138">
        <v>1.49536</v>
      </c>
      <c r="JG138">
        <v>2.677</v>
      </c>
      <c r="JH138">
        <v>35.8944</v>
      </c>
      <c r="JI138">
        <v>24.1575</v>
      </c>
      <c r="JJ138">
        <v>18</v>
      </c>
      <c r="JK138">
        <v>490.318</v>
      </c>
      <c r="JL138">
        <v>452.864</v>
      </c>
      <c r="JM138">
        <v>31.2377</v>
      </c>
      <c r="JN138">
        <v>28.9816</v>
      </c>
      <c r="JO138">
        <v>30.0001</v>
      </c>
      <c r="JP138">
        <v>28.811</v>
      </c>
      <c r="JQ138">
        <v>28.7364</v>
      </c>
      <c r="JR138">
        <v>20.8328</v>
      </c>
      <c r="JS138">
        <v>23.9937</v>
      </c>
      <c r="JT138">
        <v>95.0992</v>
      </c>
      <c r="JU138">
        <v>31.235</v>
      </c>
      <c r="JV138">
        <v>420</v>
      </c>
      <c r="JW138">
        <v>24.348</v>
      </c>
      <c r="JX138">
        <v>101.07</v>
      </c>
      <c r="JY138">
        <v>100.541</v>
      </c>
    </row>
    <row r="139" spans="1:285">
      <c r="A139">
        <v>123</v>
      </c>
      <c r="B139">
        <v>1758414148</v>
      </c>
      <c r="C139">
        <v>1272.900000095367</v>
      </c>
      <c r="D139" t="s">
        <v>676</v>
      </c>
      <c r="E139" t="s">
        <v>677</v>
      </c>
      <c r="F139">
        <v>5</v>
      </c>
      <c r="G139" t="s">
        <v>612</v>
      </c>
      <c r="H139" t="s">
        <v>420</v>
      </c>
      <c r="I139" t="s">
        <v>421</v>
      </c>
      <c r="J139">
        <v>1758414139.910714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5.79</v>
      </c>
      <c r="DB139">
        <v>0.5</v>
      </c>
      <c r="DC139" t="s">
        <v>423</v>
      </c>
      <c r="DD139">
        <v>2</v>
      </c>
      <c r="DE139">
        <v>1758414139.910714</v>
      </c>
      <c r="DF139">
        <v>420.6968928571428</v>
      </c>
      <c r="DG139">
        <v>419.9980714285715</v>
      </c>
      <c r="DH139">
        <v>24.45712142857143</v>
      </c>
      <c r="DI139">
        <v>24.34279999999999</v>
      </c>
      <c r="DJ139">
        <v>420.1570357142858</v>
      </c>
      <c r="DK139">
        <v>24.27508571428572</v>
      </c>
      <c r="DL139">
        <v>500.0003214285715</v>
      </c>
      <c r="DM139">
        <v>90.26717142857142</v>
      </c>
      <c r="DN139">
        <v>0.05493395</v>
      </c>
      <c r="DO139">
        <v>30.64878571428571</v>
      </c>
      <c r="DP139">
        <v>29.98058928571428</v>
      </c>
      <c r="DQ139">
        <v>999.9000000000002</v>
      </c>
      <c r="DR139">
        <v>0</v>
      </c>
      <c r="DS139">
        <v>0</v>
      </c>
      <c r="DT139">
        <v>10001.34535714286</v>
      </c>
      <c r="DU139">
        <v>0</v>
      </c>
      <c r="DV139">
        <v>0.6744899999999998</v>
      </c>
      <c r="DW139">
        <v>0.6989561071428572</v>
      </c>
      <c r="DX139">
        <v>431.2440357142858</v>
      </c>
      <c r="DY139">
        <v>430.4770714285714</v>
      </c>
      <c r="DZ139">
        <v>0.1143136071428571</v>
      </c>
      <c r="EA139">
        <v>419.9980714285715</v>
      </c>
      <c r="EB139">
        <v>24.34279999999999</v>
      </c>
      <c r="EC139">
        <v>2.207675</v>
      </c>
      <c r="ED139">
        <v>2.197356785714286</v>
      </c>
      <c r="EE139">
        <v>19.01812142857143</v>
      </c>
      <c r="EF139">
        <v>18.94304642857143</v>
      </c>
      <c r="EG139">
        <v>0.00500097</v>
      </c>
      <c r="EH139">
        <v>0</v>
      </c>
      <c r="EI139">
        <v>0</v>
      </c>
      <c r="EJ139">
        <v>0</v>
      </c>
      <c r="EK139">
        <v>727.4535714285714</v>
      </c>
      <c r="EL139">
        <v>0.00500097</v>
      </c>
      <c r="EM139">
        <v>-7.767857142857143</v>
      </c>
      <c r="EN139">
        <v>-2.128571428571429</v>
      </c>
      <c r="EO139">
        <v>35.56203571428571</v>
      </c>
      <c r="EP139">
        <v>38.90378571428571</v>
      </c>
      <c r="EQ139">
        <v>37.24764285714286</v>
      </c>
      <c r="ER139">
        <v>38.94175</v>
      </c>
      <c r="ES139">
        <v>37.437</v>
      </c>
      <c r="ET139">
        <v>0</v>
      </c>
      <c r="EU139">
        <v>0</v>
      </c>
      <c r="EV139">
        <v>0</v>
      </c>
      <c r="EW139">
        <v>1758414147.8</v>
      </c>
      <c r="EX139">
        <v>0</v>
      </c>
      <c r="EY139">
        <v>727.98</v>
      </c>
      <c r="EZ139">
        <v>-21.91538490673207</v>
      </c>
      <c r="FA139">
        <v>53.37692352067792</v>
      </c>
      <c r="FB139">
        <v>-7.464</v>
      </c>
      <c r="FC139">
        <v>15</v>
      </c>
      <c r="FD139">
        <v>0</v>
      </c>
      <c r="FE139" t="s">
        <v>424</v>
      </c>
      <c r="FF139">
        <v>1747247426.5</v>
      </c>
      <c r="FG139">
        <v>1747247420.5</v>
      </c>
      <c r="FH139">
        <v>0</v>
      </c>
      <c r="FI139">
        <v>1.027</v>
      </c>
      <c r="FJ139">
        <v>0.031</v>
      </c>
      <c r="FK139">
        <v>0.02</v>
      </c>
      <c r="FL139">
        <v>0.05</v>
      </c>
      <c r="FM139">
        <v>420</v>
      </c>
      <c r="FN139">
        <v>16</v>
      </c>
      <c r="FO139">
        <v>0.01</v>
      </c>
      <c r="FP139">
        <v>0.1</v>
      </c>
      <c r="FQ139">
        <v>0.7009117500000001</v>
      </c>
      <c r="FR139">
        <v>0.1046054634146334</v>
      </c>
      <c r="FS139">
        <v>0.03420471029240708</v>
      </c>
      <c r="FT139">
        <v>0</v>
      </c>
      <c r="FU139">
        <v>727.1764705882352</v>
      </c>
      <c r="FV139">
        <v>-1.543162888939285</v>
      </c>
      <c r="FW139">
        <v>7.161172218516498</v>
      </c>
      <c r="FX139">
        <v>-1</v>
      </c>
      <c r="FY139">
        <v>0.113588125</v>
      </c>
      <c r="FZ139">
        <v>0.02524224765478389</v>
      </c>
      <c r="GA139">
        <v>0.002928671620270015</v>
      </c>
      <c r="GB139">
        <v>1</v>
      </c>
      <c r="GC139">
        <v>1</v>
      </c>
      <c r="GD139">
        <v>2</v>
      </c>
      <c r="GE139" t="s">
        <v>433</v>
      </c>
      <c r="GF139">
        <v>3.13666</v>
      </c>
      <c r="GG139">
        <v>2.71552</v>
      </c>
      <c r="GH139">
        <v>0.0937645</v>
      </c>
      <c r="GI139">
        <v>0.0928503</v>
      </c>
      <c r="GJ139">
        <v>0.10732</v>
      </c>
      <c r="GK139">
        <v>0.105709</v>
      </c>
      <c r="GL139">
        <v>28823.3</v>
      </c>
      <c r="GM139">
        <v>28886.7</v>
      </c>
      <c r="GN139">
        <v>29568.4</v>
      </c>
      <c r="GO139">
        <v>29428.7</v>
      </c>
      <c r="GP139">
        <v>34880.1</v>
      </c>
      <c r="GQ139">
        <v>34855.6</v>
      </c>
      <c r="GR139">
        <v>41617.7</v>
      </c>
      <c r="GS139">
        <v>41811.3</v>
      </c>
      <c r="GT139">
        <v>1.9212</v>
      </c>
      <c r="GU139">
        <v>1.878</v>
      </c>
      <c r="GV139">
        <v>0.07168579999999999</v>
      </c>
      <c r="GW139">
        <v>0</v>
      </c>
      <c r="GX139">
        <v>28.8036</v>
      </c>
      <c r="GY139">
        <v>999.9</v>
      </c>
      <c r="GZ139">
        <v>59.6</v>
      </c>
      <c r="HA139">
        <v>30.5</v>
      </c>
      <c r="HB139">
        <v>28.9471</v>
      </c>
      <c r="HC139">
        <v>62.0145</v>
      </c>
      <c r="HD139">
        <v>27.9207</v>
      </c>
      <c r="HE139">
        <v>1</v>
      </c>
      <c r="HF139">
        <v>0.107599</v>
      </c>
      <c r="HG139">
        <v>-1.56639</v>
      </c>
      <c r="HH139">
        <v>20.3513</v>
      </c>
      <c r="HI139">
        <v>5.22672</v>
      </c>
      <c r="HJ139">
        <v>12.0156</v>
      </c>
      <c r="HK139">
        <v>4.991</v>
      </c>
      <c r="HL139">
        <v>3.28903</v>
      </c>
      <c r="HM139">
        <v>9999</v>
      </c>
      <c r="HN139">
        <v>9999</v>
      </c>
      <c r="HO139">
        <v>9999</v>
      </c>
      <c r="HP139">
        <v>999.9</v>
      </c>
      <c r="HQ139">
        <v>1.86752</v>
      </c>
      <c r="HR139">
        <v>1.86663</v>
      </c>
      <c r="HS139">
        <v>1.86598</v>
      </c>
      <c r="HT139">
        <v>1.86598</v>
      </c>
      <c r="HU139">
        <v>1.8678</v>
      </c>
      <c r="HV139">
        <v>1.87027</v>
      </c>
      <c r="HW139">
        <v>1.8689</v>
      </c>
      <c r="HX139">
        <v>1.8704</v>
      </c>
      <c r="HY139">
        <v>0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0.54</v>
      </c>
      <c r="IM139">
        <v>0.182</v>
      </c>
      <c r="IN139">
        <v>0.2733293791174444</v>
      </c>
      <c r="IO139">
        <v>0.0008355358253796512</v>
      </c>
      <c r="IP139">
        <v>-4.886686190924696E-07</v>
      </c>
      <c r="IQ139">
        <v>2.414133949906871E-11</v>
      </c>
      <c r="IR139">
        <v>-0.06279029043895908</v>
      </c>
      <c r="IS139">
        <v>-0.001004982055389802</v>
      </c>
      <c r="IT139">
        <v>0.0007271071577586355</v>
      </c>
      <c r="IU139">
        <v>-1.113211564567604E-05</v>
      </c>
      <c r="IV139">
        <v>10</v>
      </c>
      <c r="IW139">
        <v>2306</v>
      </c>
      <c r="IX139">
        <v>1</v>
      </c>
      <c r="IY139">
        <v>28</v>
      </c>
      <c r="IZ139">
        <v>186112</v>
      </c>
      <c r="JA139">
        <v>186112.1</v>
      </c>
      <c r="JB139">
        <v>1.04004</v>
      </c>
      <c r="JC139">
        <v>2.26318</v>
      </c>
      <c r="JD139">
        <v>1.39771</v>
      </c>
      <c r="JE139">
        <v>2.34131</v>
      </c>
      <c r="JF139">
        <v>1.49536</v>
      </c>
      <c r="JG139">
        <v>2.7002</v>
      </c>
      <c r="JH139">
        <v>35.8711</v>
      </c>
      <c r="JI139">
        <v>24.1488</v>
      </c>
      <c r="JJ139">
        <v>18</v>
      </c>
      <c r="JK139">
        <v>490.27</v>
      </c>
      <c r="JL139">
        <v>452.894</v>
      </c>
      <c r="JM139">
        <v>31.2413</v>
      </c>
      <c r="JN139">
        <v>28.9816</v>
      </c>
      <c r="JO139">
        <v>30.0001</v>
      </c>
      <c r="JP139">
        <v>28.811</v>
      </c>
      <c r="JQ139">
        <v>28.7363</v>
      </c>
      <c r="JR139">
        <v>20.8325</v>
      </c>
      <c r="JS139">
        <v>23.9937</v>
      </c>
      <c r="JT139">
        <v>95.0992</v>
      </c>
      <c r="JU139">
        <v>31.2529</v>
      </c>
      <c r="JV139">
        <v>420</v>
      </c>
      <c r="JW139">
        <v>24.348</v>
      </c>
      <c r="JX139">
        <v>101.069</v>
      </c>
      <c r="JY139">
        <v>100.541</v>
      </c>
    </row>
    <row r="140" spans="1:285">
      <c r="A140">
        <v>124</v>
      </c>
      <c r="B140">
        <v>1758414150</v>
      </c>
      <c r="C140">
        <v>1274.900000095367</v>
      </c>
      <c r="D140" t="s">
        <v>678</v>
      </c>
      <c r="E140" t="s">
        <v>679</v>
      </c>
      <c r="F140">
        <v>5</v>
      </c>
      <c r="G140" t="s">
        <v>612</v>
      </c>
      <c r="H140" t="s">
        <v>420</v>
      </c>
      <c r="I140" t="s">
        <v>421</v>
      </c>
      <c r="J140">
        <v>1758414141.833333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5.79</v>
      </c>
      <c r="DB140">
        <v>0.5</v>
      </c>
      <c r="DC140" t="s">
        <v>423</v>
      </c>
      <c r="DD140">
        <v>2</v>
      </c>
      <c r="DE140">
        <v>1758414141.833333</v>
      </c>
      <c r="DF140">
        <v>420.7064074074073</v>
      </c>
      <c r="DG140">
        <v>419.9969629629629</v>
      </c>
      <c r="DH140">
        <v>24.45702592592593</v>
      </c>
      <c r="DI140">
        <v>24.3418</v>
      </c>
      <c r="DJ140">
        <v>420.1665185185186</v>
      </c>
      <c r="DK140">
        <v>24.27499259259259</v>
      </c>
      <c r="DL140">
        <v>499.9971481481481</v>
      </c>
      <c r="DM140">
        <v>90.26709629629629</v>
      </c>
      <c r="DN140">
        <v>0.05498770370370371</v>
      </c>
      <c r="DO140">
        <v>30.64898518518518</v>
      </c>
      <c r="DP140">
        <v>29.97847407407408</v>
      </c>
      <c r="DQ140">
        <v>999.9000000000001</v>
      </c>
      <c r="DR140">
        <v>0</v>
      </c>
      <c r="DS140">
        <v>0</v>
      </c>
      <c r="DT140">
        <v>10001.00148148148</v>
      </c>
      <c r="DU140">
        <v>0</v>
      </c>
      <c r="DV140">
        <v>0.6744899999999999</v>
      </c>
      <c r="DW140">
        <v>0.7095359629629628</v>
      </c>
      <c r="DX140">
        <v>431.2537037037037</v>
      </c>
      <c r="DY140">
        <v>430.4755185185186</v>
      </c>
      <c r="DZ140">
        <v>0.1152214444444444</v>
      </c>
      <c r="EA140">
        <v>419.9969629629629</v>
      </c>
      <c r="EB140">
        <v>24.3418</v>
      </c>
      <c r="EC140">
        <v>2.207665185185185</v>
      </c>
      <c r="ED140">
        <v>2.197264444444444</v>
      </c>
      <c r="EE140">
        <v>19.01804814814815</v>
      </c>
      <c r="EF140">
        <v>18.94237407407408</v>
      </c>
      <c r="EG140">
        <v>0.00500097</v>
      </c>
      <c r="EH140">
        <v>0</v>
      </c>
      <c r="EI140">
        <v>0</v>
      </c>
      <c r="EJ140">
        <v>0</v>
      </c>
      <c r="EK140">
        <v>727.6703703703705</v>
      </c>
      <c r="EL140">
        <v>0.00500097</v>
      </c>
      <c r="EM140">
        <v>-6.922222222222222</v>
      </c>
      <c r="EN140">
        <v>-1.955555555555556</v>
      </c>
      <c r="EO140">
        <v>35.55511111111111</v>
      </c>
      <c r="EP140">
        <v>38.88633333333333</v>
      </c>
      <c r="EQ140">
        <v>37.23366666666667</v>
      </c>
      <c r="ER140">
        <v>38.92337037037036</v>
      </c>
      <c r="ES140">
        <v>37.4347037037037</v>
      </c>
      <c r="ET140">
        <v>0</v>
      </c>
      <c r="EU140">
        <v>0</v>
      </c>
      <c r="EV140">
        <v>0</v>
      </c>
      <c r="EW140">
        <v>1758414150.2</v>
      </c>
      <c r="EX140">
        <v>0</v>
      </c>
      <c r="EY140">
        <v>727.38</v>
      </c>
      <c r="EZ140">
        <v>-4.02307717311152</v>
      </c>
      <c r="FA140">
        <v>11.50000009169945</v>
      </c>
      <c r="FB140">
        <v>-5.975999999999999</v>
      </c>
      <c r="FC140">
        <v>15</v>
      </c>
      <c r="FD140">
        <v>0</v>
      </c>
      <c r="FE140" t="s">
        <v>424</v>
      </c>
      <c r="FF140">
        <v>1747247426.5</v>
      </c>
      <c r="FG140">
        <v>1747247420.5</v>
      </c>
      <c r="FH140">
        <v>0</v>
      </c>
      <c r="FI140">
        <v>1.027</v>
      </c>
      <c r="FJ140">
        <v>0.031</v>
      </c>
      <c r="FK140">
        <v>0.02</v>
      </c>
      <c r="FL140">
        <v>0.05</v>
      </c>
      <c r="FM140">
        <v>420</v>
      </c>
      <c r="FN140">
        <v>16</v>
      </c>
      <c r="FO140">
        <v>0.01</v>
      </c>
      <c r="FP140">
        <v>0.1</v>
      </c>
      <c r="FQ140">
        <v>0.7020718292682927</v>
      </c>
      <c r="FR140">
        <v>0.1382470034843205</v>
      </c>
      <c r="FS140">
        <v>0.03435639346109799</v>
      </c>
      <c r="FT140">
        <v>0</v>
      </c>
      <c r="FU140">
        <v>726.85</v>
      </c>
      <c r="FV140">
        <v>6.326967003330875</v>
      </c>
      <c r="FW140">
        <v>7.123418297088417</v>
      </c>
      <c r="FX140">
        <v>-1</v>
      </c>
      <c r="FY140">
        <v>0.1138767317073171</v>
      </c>
      <c r="FZ140">
        <v>0.02795483623693386</v>
      </c>
      <c r="GA140">
        <v>0.003062431060642797</v>
      </c>
      <c r="GB140">
        <v>1</v>
      </c>
      <c r="GC140">
        <v>1</v>
      </c>
      <c r="GD140">
        <v>2</v>
      </c>
      <c r="GE140" t="s">
        <v>433</v>
      </c>
      <c r="GF140">
        <v>3.13654</v>
      </c>
      <c r="GG140">
        <v>2.71549</v>
      </c>
      <c r="GH140">
        <v>0.0937631</v>
      </c>
      <c r="GI140">
        <v>0.09285409999999999</v>
      </c>
      <c r="GJ140">
        <v>0.107318</v>
      </c>
      <c r="GK140">
        <v>0.105704</v>
      </c>
      <c r="GL140">
        <v>28822.9</v>
      </c>
      <c r="GM140">
        <v>28886.5</v>
      </c>
      <c r="GN140">
        <v>29567.9</v>
      </c>
      <c r="GO140">
        <v>29428.6</v>
      </c>
      <c r="GP140">
        <v>34879.7</v>
      </c>
      <c r="GQ140">
        <v>34855.6</v>
      </c>
      <c r="GR140">
        <v>41617.1</v>
      </c>
      <c r="GS140">
        <v>41811.1</v>
      </c>
      <c r="GT140">
        <v>1.92105</v>
      </c>
      <c r="GU140">
        <v>1.87812</v>
      </c>
      <c r="GV140">
        <v>0.0717454</v>
      </c>
      <c r="GW140">
        <v>0</v>
      </c>
      <c r="GX140">
        <v>28.8024</v>
      </c>
      <c r="GY140">
        <v>999.9</v>
      </c>
      <c r="GZ140">
        <v>59.6</v>
      </c>
      <c r="HA140">
        <v>30.5</v>
      </c>
      <c r="HB140">
        <v>28.9487</v>
      </c>
      <c r="HC140">
        <v>62.0245</v>
      </c>
      <c r="HD140">
        <v>28.0288</v>
      </c>
      <c r="HE140">
        <v>1</v>
      </c>
      <c r="HF140">
        <v>0.107663</v>
      </c>
      <c r="HG140">
        <v>-1.5898</v>
      </c>
      <c r="HH140">
        <v>20.3511</v>
      </c>
      <c r="HI140">
        <v>5.22717</v>
      </c>
      <c r="HJ140">
        <v>12.0156</v>
      </c>
      <c r="HK140">
        <v>4.99115</v>
      </c>
      <c r="HL140">
        <v>3.28903</v>
      </c>
      <c r="HM140">
        <v>9999</v>
      </c>
      <c r="HN140">
        <v>9999</v>
      </c>
      <c r="HO140">
        <v>9999</v>
      </c>
      <c r="HP140">
        <v>999.9</v>
      </c>
      <c r="HQ140">
        <v>1.86752</v>
      </c>
      <c r="HR140">
        <v>1.86662</v>
      </c>
      <c r="HS140">
        <v>1.86598</v>
      </c>
      <c r="HT140">
        <v>1.86597</v>
      </c>
      <c r="HU140">
        <v>1.86779</v>
      </c>
      <c r="HV140">
        <v>1.87027</v>
      </c>
      <c r="HW140">
        <v>1.8689</v>
      </c>
      <c r="HX140">
        <v>1.87041</v>
      </c>
      <c r="HY140">
        <v>0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0.54</v>
      </c>
      <c r="IM140">
        <v>0.1821</v>
      </c>
      <c r="IN140">
        <v>0.2733293791174444</v>
      </c>
      <c r="IO140">
        <v>0.0008355358253796512</v>
      </c>
      <c r="IP140">
        <v>-4.886686190924696E-07</v>
      </c>
      <c r="IQ140">
        <v>2.414133949906871E-11</v>
      </c>
      <c r="IR140">
        <v>-0.06279029043895908</v>
      </c>
      <c r="IS140">
        <v>-0.001004982055389802</v>
      </c>
      <c r="IT140">
        <v>0.0007271071577586355</v>
      </c>
      <c r="IU140">
        <v>-1.113211564567604E-05</v>
      </c>
      <c r="IV140">
        <v>10</v>
      </c>
      <c r="IW140">
        <v>2306</v>
      </c>
      <c r="IX140">
        <v>1</v>
      </c>
      <c r="IY140">
        <v>28</v>
      </c>
      <c r="IZ140">
        <v>186112.1</v>
      </c>
      <c r="JA140">
        <v>186112.2</v>
      </c>
      <c r="JB140">
        <v>1.04004</v>
      </c>
      <c r="JC140">
        <v>2.27783</v>
      </c>
      <c r="JD140">
        <v>1.39648</v>
      </c>
      <c r="JE140">
        <v>2.34253</v>
      </c>
      <c r="JF140">
        <v>1.49536</v>
      </c>
      <c r="JG140">
        <v>2.56104</v>
      </c>
      <c r="JH140">
        <v>35.8711</v>
      </c>
      <c r="JI140">
        <v>24.14</v>
      </c>
      <c r="JJ140">
        <v>18</v>
      </c>
      <c r="JK140">
        <v>490.175</v>
      </c>
      <c r="JL140">
        <v>452.974</v>
      </c>
      <c r="JM140">
        <v>31.2453</v>
      </c>
      <c r="JN140">
        <v>28.9816</v>
      </c>
      <c r="JO140">
        <v>30.0001</v>
      </c>
      <c r="JP140">
        <v>28.811</v>
      </c>
      <c r="JQ140">
        <v>28.7364</v>
      </c>
      <c r="JR140">
        <v>20.8323</v>
      </c>
      <c r="JS140">
        <v>23.9937</v>
      </c>
      <c r="JT140">
        <v>95.0992</v>
      </c>
      <c r="JU140">
        <v>31.2529</v>
      </c>
      <c r="JV140">
        <v>420</v>
      </c>
      <c r="JW140">
        <v>24.348</v>
      </c>
      <c r="JX140">
        <v>101.068</v>
      </c>
      <c r="JY140">
        <v>100.54</v>
      </c>
    </row>
    <row r="141" spans="1:285">
      <c r="A141">
        <v>125</v>
      </c>
      <c r="B141">
        <v>1758414152</v>
      </c>
      <c r="C141">
        <v>1276.900000095367</v>
      </c>
      <c r="D141" t="s">
        <v>680</v>
      </c>
      <c r="E141" t="s">
        <v>681</v>
      </c>
      <c r="F141">
        <v>5</v>
      </c>
      <c r="G141" t="s">
        <v>612</v>
      </c>
      <c r="H141" t="s">
        <v>420</v>
      </c>
      <c r="I141" t="s">
        <v>421</v>
      </c>
      <c r="J141">
        <v>1758414143.826923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5.79</v>
      </c>
      <c r="DB141">
        <v>0.5</v>
      </c>
      <c r="DC141" t="s">
        <v>423</v>
      </c>
      <c r="DD141">
        <v>2</v>
      </c>
      <c r="DE141">
        <v>1758414143.826923</v>
      </c>
      <c r="DF141">
        <v>420.708576923077</v>
      </c>
      <c r="DG141">
        <v>419.9937692307692</v>
      </c>
      <c r="DH141">
        <v>24.45672692307693</v>
      </c>
      <c r="DI141">
        <v>24.34078461538461</v>
      </c>
      <c r="DJ141">
        <v>420.1686923076923</v>
      </c>
      <c r="DK141">
        <v>24.27469615384615</v>
      </c>
      <c r="DL141">
        <v>499.9922692307692</v>
      </c>
      <c r="DM141">
        <v>90.26730384615387</v>
      </c>
      <c r="DN141">
        <v>0.05507228846153847</v>
      </c>
      <c r="DO141">
        <v>30.64929615384615</v>
      </c>
      <c r="DP141">
        <v>29.97708076923076</v>
      </c>
      <c r="DQ141">
        <v>999.9000000000001</v>
      </c>
      <c r="DR141">
        <v>0</v>
      </c>
      <c r="DS141">
        <v>0</v>
      </c>
      <c r="DT141">
        <v>9997.776538461538</v>
      </c>
      <c r="DU141">
        <v>0</v>
      </c>
      <c r="DV141">
        <v>0.6744899999999999</v>
      </c>
      <c r="DW141">
        <v>0.7149318076923077</v>
      </c>
      <c r="DX141">
        <v>431.2558461538462</v>
      </c>
      <c r="DY141">
        <v>430.4718076923077</v>
      </c>
      <c r="DZ141">
        <v>0.1159468076923077</v>
      </c>
      <c r="EA141">
        <v>419.9937692307692</v>
      </c>
      <c r="EB141">
        <v>24.34078461538461</v>
      </c>
      <c r="EC141">
        <v>2.207643461538462</v>
      </c>
      <c r="ED141">
        <v>2.197177307692308</v>
      </c>
      <c r="EE141">
        <v>19.01788846153846</v>
      </c>
      <c r="EF141">
        <v>18.94174230769231</v>
      </c>
      <c r="EG141">
        <v>0.00500097</v>
      </c>
      <c r="EH141">
        <v>0</v>
      </c>
      <c r="EI141">
        <v>0</v>
      </c>
      <c r="EJ141">
        <v>0</v>
      </c>
      <c r="EK141">
        <v>726.3576923076923</v>
      </c>
      <c r="EL141">
        <v>0.00500097</v>
      </c>
      <c r="EM141">
        <v>-5.896153846153847</v>
      </c>
      <c r="EN141">
        <v>-1.826923076923077</v>
      </c>
      <c r="EO141">
        <v>35.54769230769231</v>
      </c>
      <c r="EP141">
        <v>38.86996153846154</v>
      </c>
      <c r="EQ141">
        <v>37.22576923076923</v>
      </c>
      <c r="ER141">
        <v>38.89873076923077</v>
      </c>
      <c r="ES141">
        <v>37.43223076923077</v>
      </c>
      <c r="ET141">
        <v>0</v>
      </c>
      <c r="EU141">
        <v>0</v>
      </c>
      <c r="EV141">
        <v>0</v>
      </c>
      <c r="EW141">
        <v>1758414152</v>
      </c>
      <c r="EX141">
        <v>0</v>
      </c>
      <c r="EY141">
        <v>727.3615384615384</v>
      </c>
      <c r="EZ141">
        <v>10.61880310683953</v>
      </c>
      <c r="FA141">
        <v>12.60854698352719</v>
      </c>
      <c r="FB141">
        <v>-5.407692307692307</v>
      </c>
      <c r="FC141">
        <v>15</v>
      </c>
      <c r="FD141">
        <v>0</v>
      </c>
      <c r="FE141" t="s">
        <v>424</v>
      </c>
      <c r="FF141">
        <v>1747247426.5</v>
      </c>
      <c r="FG141">
        <v>1747247420.5</v>
      </c>
      <c r="FH141">
        <v>0</v>
      </c>
      <c r="FI141">
        <v>1.027</v>
      </c>
      <c r="FJ141">
        <v>0.031</v>
      </c>
      <c r="FK141">
        <v>0.02</v>
      </c>
      <c r="FL141">
        <v>0.05</v>
      </c>
      <c r="FM141">
        <v>420</v>
      </c>
      <c r="FN141">
        <v>16</v>
      </c>
      <c r="FO141">
        <v>0.01</v>
      </c>
      <c r="FP141">
        <v>0.1</v>
      </c>
      <c r="FQ141">
        <v>0.699800175</v>
      </c>
      <c r="FR141">
        <v>0.212914975609756</v>
      </c>
      <c r="FS141">
        <v>0.03346499454346847</v>
      </c>
      <c r="FT141">
        <v>0</v>
      </c>
      <c r="FU141">
        <v>727.2823529411763</v>
      </c>
      <c r="FV141">
        <v>-0.6875479406960403</v>
      </c>
      <c r="FW141">
        <v>6.79132104398631</v>
      </c>
      <c r="FX141">
        <v>-1</v>
      </c>
      <c r="FY141">
        <v>0.114877775</v>
      </c>
      <c r="FZ141">
        <v>0.02750067917448424</v>
      </c>
      <c r="GA141">
        <v>0.002903237627955212</v>
      </c>
      <c r="GB141">
        <v>1</v>
      </c>
      <c r="GC141">
        <v>1</v>
      </c>
      <c r="GD141">
        <v>2</v>
      </c>
      <c r="GE141" t="s">
        <v>433</v>
      </c>
      <c r="GF141">
        <v>3.13661</v>
      </c>
      <c r="GG141">
        <v>2.71546</v>
      </c>
      <c r="GH141">
        <v>0.0937612</v>
      </c>
      <c r="GI141">
        <v>0.0928558</v>
      </c>
      <c r="GJ141">
        <v>0.107317</v>
      </c>
      <c r="GK141">
        <v>0.105704</v>
      </c>
      <c r="GL141">
        <v>28822.8</v>
      </c>
      <c r="GM141">
        <v>28886.4</v>
      </c>
      <c r="GN141">
        <v>29567.8</v>
      </c>
      <c r="GO141">
        <v>29428.5</v>
      </c>
      <c r="GP141">
        <v>34879.7</v>
      </c>
      <c r="GQ141">
        <v>34855.5</v>
      </c>
      <c r="GR141">
        <v>41617.1</v>
      </c>
      <c r="GS141">
        <v>41810.9</v>
      </c>
      <c r="GT141">
        <v>1.92108</v>
      </c>
      <c r="GU141">
        <v>1.87808</v>
      </c>
      <c r="GV141">
        <v>0.0725277</v>
      </c>
      <c r="GW141">
        <v>0</v>
      </c>
      <c r="GX141">
        <v>28.8006</v>
      </c>
      <c r="GY141">
        <v>999.9</v>
      </c>
      <c r="GZ141">
        <v>59.6</v>
      </c>
      <c r="HA141">
        <v>30.5</v>
      </c>
      <c r="HB141">
        <v>28.9487</v>
      </c>
      <c r="HC141">
        <v>62.1245</v>
      </c>
      <c r="HD141">
        <v>27.8646</v>
      </c>
      <c r="HE141">
        <v>1</v>
      </c>
      <c r="HF141">
        <v>0.107673</v>
      </c>
      <c r="HG141">
        <v>-1.58174</v>
      </c>
      <c r="HH141">
        <v>20.3511</v>
      </c>
      <c r="HI141">
        <v>5.22672</v>
      </c>
      <c r="HJ141">
        <v>12.0155</v>
      </c>
      <c r="HK141">
        <v>4.99095</v>
      </c>
      <c r="HL141">
        <v>3.289</v>
      </c>
      <c r="HM141">
        <v>9999</v>
      </c>
      <c r="HN141">
        <v>9999</v>
      </c>
      <c r="HO141">
        <v>9999</v>
      </c>
      <c r="HP141">
        <v>999.9</v>
      </c>
      <c r="HQ141">
        <v>1.86752</v>
      </c>
      <c r="HR141">
        <v>1.86662</v>
      </c>
      <c r="HS141">
        <v>1.86599</v>
      </c>
      <c r="HT141">
        <v>1.86596</v>
      </c>
      <c r="HU141">
        <v>1.8678</v>
      </c>
      <c r="HV141">
        <v>1.87027</v>
      </c>
      <c r="HW141">
        <v>1.8689</v>
      </c>
      <c r="HX141">
        <v>1.8704</v>
      </c>
      <c r="HY141">
        <v>0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0.54</v>
      </c>
      <c r="IM141">
        <v>0.182</v>
      </c>
      <c r="IN141">
        <v>0.2733293791174444</v>
      </c>
      <c r="IO141">
        <v>0.0008355358253796512</v>
      </c>
      <c r="IP141">
        <v>-4.886686190924696E-07</v>
      </c>
      <c r="IQ141">
        <v>2.414133949906871E-11</v>
      </c>
      <c r="IR141">
        <v>-0.06279029043895908</v>
      </c>
      <c r="IS141">
        <v>-0.001004982055389802</v>
      </c>
      <c r="IT141">
        <v>0.0007271071577586355</v>
      </c>
      <c r="IU141">
        <v>-1.113211564567604E-05</v>
      </c>
      <c r="IV141">
        <v>10</v>
      </c>
      <c r="IW141">
        <v>2306</v>
      </c>
      <c r="IX141">
        <v>1</v>
      </c>
      <c r="IY141">
        <v>28</v>
      </c>
      <c r="IZ141">
        <v>186112.1</v>
      </c>
      <c r="JA141">
        <v>186112.2</v>
      </c>
      <c r="JB141">
        <v>1.04004</v>
      </c>
      <c r="JC141">
        <v>2.26318</v>
      </c>
      <c r="JD141">
        <v>1.39771</v>
      </c>
      <c r="JE141">
        <v>2.34375</v>
      </c>
      <c r="JF141">
        <v>1.49536</v>
      </c>
      <c r="JG141">
        <v>2.7124</v>
      </c>
      <c r="JH141">
        <v>35.8711</v>
      </c>
      <c r="JI141">
        <v>24.1488</v>
      </c>
      <c r="JJ141">
        <v>18</v>
      </c>
      <c r="JK141">
        <v>490.191</v>
      </c>
      <c r="JL141">
        <v>452.939</v>
      </c>
      <c r="JM141">
        <v>31.2527</v>
      </c>
      <c r="JN141">
        <v>28.9816</v>
      </c>
      <c r="JO141">
        <v>30.0001</v>
      </c>
      <c r="JP141">
        <v>28.811</v>
      </c>
      <c r="JQ141">
        <v>28.7358</v>
      </c>
      <c r="JR141">
        <v>20.832</v>
      </c>
      <c r="JS141">
        <v>23.9937</v>
      </c>
      <c r="JT141">
        <v>95.0992</v>
      </c>
      <c r="JU141">
        <v>31.2716</v>
      </c>
      <c r="JV141">
        <v>420</v>
      </c>
      <c r="JW141">
        <v>24.348</v>
      </c>
      <c r="JX141">
        <v>101.067</v>
      </c>
      <c r="JY141">
        <v>100.54</v>
      </c>
    </row>
    <row r="142" spans="1:285">
      <c r="A142">
        <v>126</v>
      </c>
      <c r="B142">
        <v>1758414154</v>
      </c>
      <c r="C142">
        <v>1278.900000095367</v>
      </c>
      <c r="D142" t="s">
        <v>682</v>
      </c>
      <c r="E142" t="s">
        <v>683</v>
      </c>
      <c r="F142">
        <v>5</v>
      </c>
      <c r="G142" t="s">
        <v>612</v>
      </c>
      <c r="H142" t="s">
        <v>420</v>
      </c>
      <c r="I142" t="s">
        <v>421</v>
      </c>
      <c r="J142">
        <v>1758414145.9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5.79</v>
      </c>
      <c r="DB142">
        <v>0.5</v>
      </c>
      <c r="DC142" t="s">
        <v>423</v>
      </c>
      <c r="DD142">
        <v>2</v>
      </c>
      <c r="DE142">
        <v>1758414145.9</v>
      </c>
      <c r="DF142">
        <v>420.70304</v>
      </c>
      <c r="DG142">
        <v>419.99024</v>
      </c>
      <c r="DH142">
        <v>24.456156</v>
      </c>
      <c r="DI142">
        <v>24.339668</v>
      </c>
      <c r="DJ142">
        <v>420.16316</v>
      </c>
      <c r="DK142">
        <v>24.274136</v>
      </c>
      <c r="DL142">
        <v>499.9876400000001</v>
      </c>
      <c r="DM142">
        <v>90.267628</v>
      </c>
      <c r="DN142">
        <v>0.055161808</v>
      </c>
      <c r="DO142">
        <v>30.649628</v>
      </c>
      <c r="DP142">
        <v>29.976412</v>
      </c>
      <c r="DQ142">
        <v>999.9</v>
      </c>
      <c r="DR142">
        <v>0</v>
      </c>
      <c r="DS142">
        <v>0</v>
      </c>
      <c r="DT142">
        <v>9996.766800000001</v>
      </c>
      <c r="DU142">
        <v>0</v>
      </c>
      <c r="DV142">
        <v>0.67449</v>
      </c>
      <c r="DW142">
        <v>0.7129041199999999</v>
      </c>
      <c r="DX142">
        <v>431.24992</v>
      </c>
      <c r="DY142">
        <v>430.46768</v>
      </c>
      <c r="DZ142">
        <v>0.1164922</v>
      </c>
      <c r="EA142">
        <v>419.99024</v>
      </c>
      <c r="EB142">
        <v>24.339668</v>
      </c>
      <c r="EC142">
        <v>2.2076</v>
      </c>
      <c r="ED142">
        <v>2.1970844</v>
      </c>
      <c r="EE142">
        <v>19.01758</v>
      </c>
      <c r="EF142">
        <v>18.94106</v>
      </c>
      <c r="EG142">
        <v>0.00500097</v>
      </c>
      <c r="EH142">
        <v>0</v>
      </c>
      <c r="EI142">
        <v>0</v>
      </c>
      <c r="EJ142">
        <v>0</v>
      </c>
      <c r="EK142">
        <v>726.8040000000001</v>
      </c>
      <c r="EL142">
        <v>0.00500097</v>
      </c>
      <c r="EM142">
        <v>-6.928</v>
      </c>
      <c r="EN142">
        <v>-1.988</v>
      </c>
      <c r="EO142">
        <v>35.53968</v>
      </c>
      <c r="EP142">
        <v>38.85227999999999</v>
      </c>
      <c r="EQ142">
        <v>37.21724</v>
      </c>
      <c r="ER142">
        <v>38.87968</v>
      </c>
      <c r="ES142">
        <v>37.4246</v>
      </c>
      <c r="ET142">
        <v>0</v>
      </c>
      <c r="EU142">
        <v>0</v>
      </c>
      <c r="EV142">
        <v>0</v>
      </c>
      <c r="EW142">
        <v>1758414153.8</v>
      </c>
      <c r="EX142">
        <v>0</v>
      </c>
      <c r="EY142">
        <v>728.1360000000001</v>
      </c>
      <c r="EZ142">
        <v>14.02307639190207</v>
      </c>
      <c r="FA142">
        <v>14.00769249967335</v>
      </c>
      <c r="FB142">
        <v>-6.552</v>
      </c>
      <c r="FC142">
        <v>15</v>
      </c>
      <c r="FD142">
        <v>0</v>
      </c>
      <c r="FE142" t="s">
        <v>424</v>
      </c>
      <c r="FF142">
        <v>1747247426.5</v>
      </c>
      <c r="FG142">
        <v>1747247420.5</v>
      </c>
      <c r="FH142">
        <v>0</v>
      </c>
      <c r="FI142">
        <v>1.027</v>
      </c>
      <c r="FJ142">
        <v>0.031</v>
      </c>
      <c r="FK142">
        <v>0.02</v>
      </c>
      <c r="FL142">
        <v>0.05</v>
      </c>
      <c r="FM142">
        <v>420</v>
      </c>
      <c r="FN142">
        <v>16</v>
      </c>
      <c r="FO142">
        <v>0.01</v>
      </c>
      <c r="FP142">
        <v>0.1</v>
      </c>
      <c r="FQ142">
        <v>0.7005206585365854</v>
      </c>
      <c r="FR142">
        <v>0.1311555052264805</v>
      </c>
      <c r="FS142">
        <v>0.03147711933205416</v>
      </c>
      <c r="FT142">
        <v>0</v>
      </c>
      <c r="FU142">
        <v>728.2823529411766</v>
      </c>
      <c r="FV142">
        <v>-4.21695975722716</v>
      </c>
      <c r="FW142">
        <v>6.798463087052887</v>
      </c>
      <c r="FX142">
        <v>-1</v>
      </c>
      <c r="FY142">
        <v>0.115383487804878</v>
      </c>
      <c r="FZ142">
        <v>0.02381629965156808</v>
      </c>
      <c r="GA142">
        <v>0.002631671323924847</v>
      </c>
      <c r="GB142">
        <v>1</v>
      </c>
      <c r="GC142">
        <v>1</v>
      </c>
      <c r="GD142">
        <v>2</v>
      </c>
      <c r="GE142" t="s">
        <v>433</v>
      </c>
      <c r="GF142">
        <v>3.13659</v>
      </c>
      <c r="GG142">
        <v>2.71563</v>
      </c>
      <c r="GH142">
        <v>0.0937607</v>
      </c>
      <c r="GI142">
        <v>0.0928553</v>
      </c>
      <c r="GJ142">
        <v>0.10731</v>
      </c>
      <c r="GK142">
        <v>0.1057</v>
      </c>
      <c r="GL142">
        <v>28823.2</v>
      </c>
      <c r="GM142">
        <v>28886.5</v>
      </c>
      <c r="GN142">
        <v>29568.1</v>
      </c>
      <c r="GO142">
        <v>29428.7</v>
      </c>
      <c r="GP142">
        <v>34880.3</v>
      </c>
      <c r="GQ142">
        <v>34855.8</v>
      </c>
      <c r="GR142">
        <v>41617.5</v>
      </c>
      <c r="GS142">
        <v>41811</v>
      </c>
      <c r="GT142">
        <v>1.9212</v>
      </c>
      <c r="GU142">
        <v>1.87815</v>
      </c>
      <c r="GV142">
        <v>0.0728369</v>
      </c>
      <c r="GW142">
        <v>0</v>
      </c>
      <c r="GX142">
        <v>28.7993</v>
      </c>
      <c r="GY142">
        <v>999.9</v>
      </c>
      <c r="GZ142">
        <v>59.6</v>
      </c>
      <c r="HA142">
        <v>30.5</v>
      </c>
      <c r="HB142">
        <v>28.9481</v>
      </c>
      <c r="HC142">
        <v>62.0745</v>
      </c>
      <c r="HD142">
        <v>28.0689</v>
      </c>
      <c r="HE142">
        <v>1</v>
      </c>
      <c r="HF142">
        <v>0.107571</v>
      </c>
      <c r="HG142">
        <v>-1.59896</v>
      </c>
      <c r="HH142">
        <v>20.351</v>
      </c>
      <c r="HI142">
        <v>5.22642</v>
      </c>
      <c r="HJ142">
        <v>12.0156</v>
      </c>
      <c r="HK142">
        <v>4.99095</v>
      </c>
      <c r="HL142">
        <v>3.289</v>
      </c>
      <c r="HM142">
        <v>9999</v>
      </c>
      <c r="HN142">
        <v>9999</v>
      </c>
      <c r="HO142">
        <v>9999</v>
      </c>
      <c r="HP142">
        <v>999.9</v>
      </c>
      <c r="HQ142">
        <v>1.86752</v>
      </c>
      <c r="HR142">
        <v>1.86662</v>
      </c>
      <c r="HS142">
        <v>1.866</v>
      </c>
      <c r="HT142">
        <v>1.86596</v>
      </c>
      <c r="HU142">
        <v>1.8678</v>
      </c>
      <c r="HV142">
        <v>1.87027</v>
      </c>
      <c r="HW142">
        <v>1.8689</v>
      </c>
      <c r="HX142">
        <v>1.8704</v>
      </c>
      <c r="HY142">
        <v>0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0.54</v>
      </c>
      <c r="IM142">
        <v>0.182</v>
      </c>
      <c r="IN142">
        <v>0.2733293791174444</v>
      </c>
      <c r="IO142">
        <v>0.0008355358253796512</v>
      </c>
      <c r="IP142">
        <v>-4.886686190924696E-07</v>
      </c>
      <c r="IQ142">
        <v>2.414133949906871E-11</v>
      </c>
      <c r="IR142">
        <v>-0.06279029043895908</v>
      </c>
      <c r="IS142">
        <v>-0.001004982055389802</v>
      </c>
      <c r="IT142">
        <v>0.0007271071577586355</v>
      </c>
      <c r="IU142">
        <v>-1.113211564567604E-05</v>
      </c>
      <c r="IV142">
        <v>10</v>
      </c>
      <c r="IW142">
        <v>2306</v>
      </c>
      <c r="IX142">
        <v>1</v>
      </c>
      <c r="IY142">
        <v>28</v>
      </c>
      <c r="IZ142">
        <v>186112.1</v>
      </c>
      <c r="JA142">
        <v>186112.2</v>
      </c>
      <c r="JB142">
        <v>1.04004</v>
      </c>
      <c r="JC142">
        <v>2.27783</v>
      </c>
      <c r="JD142">
        <v>1.39648</v>
      </c>
      <c r="JE142">
        <v>2.34253</v>
      </c>
      <c r="JF142">
        <v>1.49536</v>
      </c>
      <c r="JG142">
        <v>2.5647</v>
      </c>
      <c r="JH142">
        <v>35.8711</v>
      </c>
      <c r="JI142">
        <v>24.14</v>
      </c>
      <c r="JJ142">
        <v>18</v>
      </c>
      <c r="JK142">
        <v>490.27</v>
      </c>
      <c r="JL142">
        <v>452.981</v>
      </c>
      <c r="JM142">
        <v>31.2589</v>
      </c>
      <c r="JN142">
        <v>28.9816</v>
      </c>
      <c r="JO142">
        <v>30</v>
      </c>
      <c r="JP142">
        <v>28.811</v>
      </c>
      <c r="JQ142">
        <v>28.7352</v>
      </c>
      <c r="JR142">
        <v>20.8321</v>
      </c>
      <c r="JS142">
        <v>23.9937</v>
      </c>
      <c r="JT142">
        <v>95.0992</v>
      </c>
      <c r="JU142">
        <v>31.2716</v>
      </c>
      <c r="JV142">
        <v>420</v>
      </c>
      <c r="JW142">
        <v>24.348</v>
      </c>
      <c r="JX142">
        <v>101.069</v>
      </c>
      <c r="JY142">
        <v>100.54</v>
      </c>
    </row>
    <row r="143" spans="1:285">
      <c r="A143">
        <v>127</v>
      </c>
      <c r="B143">
        <v>1758414156</v>
      </c>
      <c r="C143">
        <v>1280.900000095367</v>
      </c>
      <c r="D143" t="s">
        <v>684</v>
      </c>
      <c r="E143" t="s">
        <v>685</v>
      </c>
      <c r="F143">
        <v>5</v>
      </c>
      <c r="G143" t="s">
        <v>612</v>
      </c>
      <c r="H143" t="s">
        <v>420</v>
      </c>
      <c r="I143" t="s">
        <v>421</v>
      </c>
      <c r="J143">
        <v>1758414148.0625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5.79</v>
      </c>
      <c r="DB143">
        <v>0.5</v>
      </c>
      <c r="DC143" t="s">
        <v>423</v>
      </c>
      <c r="DD143">
        <v>2</v>
      </c>
      <c r="DE143">
        <v>1758414148.0625</v>
      </c>
      <c r="DF143">
        <v>420.6940833333334</v>
      </c>
      <c r="DG143">
        <v>419.9897916666667</v>
      </c>
      <c r="DH143">
        <v>24.45512916666667</v>
      </c>
      <c r="DI143">
        <v>24.33833333333333</v>
      </c>
      <c r="DJ143">
        <v>420.1541666666667</v>
      </c>
      <c r="DK143">
        <v>24.273125</v>
      </c>
      <c r="DL143">
        <v>499.987375</v>
      </c>
      <c r="DM143">
        <v>90.26799583333333</v>
      </c>
      <c r="DN143">
        <v>0.05521035416666666</v>
      </c>
      <c r="DO143">
        <v>30.6498375</v>
      </c>
      <c r="DP143">
        <v>29.97685833333334</v>
      </c>
      <c r="DQ143">
        <v>999.9</v>
      </c>
      <c r="DR143">
        <v>0</v>
      </c>
      <c r="DS143">
        <v>0</v>
      </c>
      <c r="DT143">
        <v>9997.93375</v>
      </c>
      <c r="DU143">
        <v>0</v>
      </c>
      <c r="DV143">
        <v>0.67449</v>
      </c>
      <c r="DW143">
        <v>0.70443225</v>
      </c>
      <c r="DX143">
        <v>431.2403333333334</v>
      </c>
      <c r="DY143">
        <v>430.4665833333333</v>
      </c>
      <c r="DZ143">
        <v>0.1168007083333333</v>
      </c>
      <c r="EA143">
        <v>419.9897916666667</v>
      </c>
      <c r="EB143">
        <v>24.33833333333333</v>
      </c>
      <c r="EC143">
        <v>2.207515833333333</v>
      </c>
      <c r="ED143">
        <v>2.196972916666667</v>
      </c>
      <c r="EE143">
        <v>19.01697083333333</v>
      </c>
      <c r="EF143">
        <v>18.94024583333334</v>
      </c>
      <c r="EG143">
        <v>0.00500097</v>
      </c>
      <c r="EH143">
        <v>0</v>
      </c>
      <c r="EI143">
        <v>0</v>
      </c>
      <c r="EJ143">
        <v>0</v>
      </c>
      <c r="EK143">
        <v>726.7416666666668</v>
      </c>
      <c r="EL143">
        <v>0.00500097</v>
      </c>
      <c r="EM143">
        <v>-5.691666666666666</v>
      </c>
      <c r="EN143">
        <v>-1.829166666666667</v>
      </c>
      <c r="EO143">
        <v>35.531</v>
      </c>
      <c r="EP143">
        <v>38.840875</v>
      </c>
      <c r="EQ143">
        <v>37.208</v>
      </c>
      <c r="ER143">
        <v>38.86166666666666</v>
      </c>
      <c r="ES143">
        <v>37.41633333333333</v>
      </c>
      <c r="ET143">
        <v>0</v>
      </c>
      <c r="EU143">
        <v>0</v>
      </c>
      <c r="EV143">
        <v>0</v>
      </c>
      <c r="EW143">
        <v>1758414156.2</v>
      </c>
      <c r="EX143">
        <v>0</v>
      </c>
      <c r="EY143">
        <v>727.9920000000001</v>
      </c>
      <c r="EZ143">
        <v>5.753845966778617</v>
      </c>
      <c r="FA143">
        <v>11.97692289413552</v>
      </c>
      <c r="FB143">
        <v>-4.832</v>
      </c>
      <c r="FC143">
        <v>15</v>
      </c>
      <c r="FD143">
        <v>0</v>
      </c>
      <c r="FE143" t="s">
        <v>424</v>
      </c>
      <c r="FF143">
        <v>1747247426.5</v>
      </c>
      <c r="FG143">
        <v>1747247420.5</v>
      </c>
      <c r="FH143">
        <v>0</v>
      </c>
      <c r="FI143">
        <v>1.027</v>
      </c>
      <c r="FJ143">
        <v>0.031</v>
      </c>
      <c r="FK143">
        <v>0.02</v>
      </c>
      <c r="FL143">
        <v>0.05</v>
      </c>
      <c r="FM143">
        <v>420</v>
      </c>
      <c r="FN143">
        <v>16</v>
      </c>
      <c r="FO143">
        <v>0.01</v>
      </c>
      <c r="FP143">
        <v>0.1</v>
      </c>
      <c r="FQ143">
        <v>0.70502935</v>
      </c>
      <c r="FR143">
        <v>-0.09136363227017223</v>
      </c>
      <c r="FS143">
        <v>0.02540378301508458</v>
      </c>
      <c r="FT143">
        <v>1</v>
      </c>
      <c r="FU143">
        <v>727.9970588235294</v>
      </c>
      <c r="FV143">
        <v>5.688311573170853</v>
      </c>
      <c r="FW143">
        <v>6.609284258397763</v>
      </c>
      <c r="FX143">
        <v>-1</v>
      </c>
      <c r="FY143">
        <v>0.1162528</v>
      </c>
      <c r="FZ143">
        <v>0.01590405253283275</v>
      </c>
      <c r="GA143">
        <v>0.002004592779095046</v>
      </c>
      <c r="GB143">
        <v>1</v>
      </c>
      <c r="GC143">
        <v>2</v>
      </c>
      <c r="GD143">
        <v>2</v>
      </c>
      <c r="GE143" t="s">
        <v>425</v>
      </c>
      <c r="GF143">
        <v>3.13662</v>
      </c>
      <c r="GG143">
        <v>2.71577</v>
      </c>
      <c r="GH143">
        <v>0.0937535</v>
      </c>
      <c r="GI143">
        <v>0.09285119999999999</v>
      </c>
      <c r="GJ143">
        <v>0.107303</v>
      </c>
      <c r="GK143">
        <v>0.105695</v>
      </c>
      <c r="GL143">
        <v>28823.6</v>
      </c>
      <c r="GM143">
        <v>28886.6</v>
      </c>
      <c r="GN143">
        <v>29568.3</v>
      </c>
      <c r="GO143">
        <v>29428.6</v>
      </c>
      <c r="GP143">
        <v>34880.7</v>
      </c>
      <c r="GQ143">
        <v>34856.1</v>
      </c>
      <c r="GR143">
        <v>41617.6</v>
      </c>
      <c r="GS143">
        <v>41811.2</v>
      </c>
      <c r="GT143">
        <v>1.9214</v>
      </c>
      <c r="GU143">
        <v>1.8783</v>
      </c>
      <c r="GV143">
        <v>0.0727512</v>
      </c>
      <c r="GW143">
        <v>0</v>
      </c>
      <c r="GX143">
        <v>28.7981</v>
      </c>
      <c r="GY143">
        <v>999.9</v>
      </c>
      <c r="GZ143">
        <v>59.6</v>
      </c>
      <c r="HA143">
        <v>30.5</v>
      </c>
      <c r="HB143">
        <v>28.9478</v>
      </c>
      <c r="HC143">
        <v>62.1445</v>
      </c>
      <c r="HD143">
        <v>27.8205</v>
      </c>
      <c r="HE143">
        <v>1</v>
      </c>
      <c r="HF143">
        <v>0.107591</v>
      </c>
      <c r="HG143">
        <v>-1.61545</v>
      </c>
      <c r="HH143">
        <v>20.351</v>
      </c>
      <c r="HI143">
        <v>5.22702</v>
      </c>
      <c r="HJ143">
        <v>12.0159</v>
      </c>
      <c r="HK143">
        <v>4.9911</v>
      </c>
      <c r="HL143">
        <v>3.289</v>
      </c>
      <c r="HM143">
        <v>9999</v>
      </c>
      <c r="HN143">
        <v>9999</v>
      </c>
      <c r="HO143">
        <v>9999</v>
      </c>
      <c r="HP143">
        <v>999.9</v>
      </c>
      <c r="HQ143">
        <v>1.86752</v>
      </c>
      <c r="HR143">
        <v>1.86663</v>
      </c>
      <c r="HS143">
        <v>1.866</v>
      </c>
      <c r="HT143">
        <v>1.86596</v>
      </c>
      <c r="HU143">
        <v>1.86781</v>
      </c>
      <c r="HV143">
        <v>1.87026</v>
      </c>
      <c r="HW143">
        <v>1.8689</v>
      </c>
      <c r="HX143">
        <v>1.87039</v>
      </c>
      <c r="HY143">
        <v>0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0.54</v>
      </c>
      <c r="IM143">
        <v>0.1819</v>
      </c>
      <c r="IN143">
        <v>0.2733293791174444</v>
      </c>
      <c r="IO143">
        <v>0.0008355358253796512</v>
      </c>
      <c r="IP143">
        <v>-4.886686190924696E-07</v>
      </c>
      <c r="IQ143">
        <v>2.414133949906871E-11</v>
      </c>
      <c r="IR143">
        <v>-0.06279029043895908</v>
      </c>
      <c r="IS143">
        <v>-0.001004982055389802</v>
      </c>
      <c r="IT143">
        <v>0.0007271071577586355</v>
      </c>
      <c r="IU143">
        <v>-1.113211564567604E-05</v>
      </c>
      <c r="IV143">
        <v>10</v>
      </c>
      <c r="IW143">
        <v>2306</v>
      </c>
      <c r="IX143">
        <v>1</v>
      </c>
      <c r="IY143">
        <v>28</v>
      </c>
      <c r="IZ143">
        <v>186112.2</v>
      </c>
      <c r="JA143">
        <v>186112.3</v>
      </c>
      <c r="JB143">
        <v>1.04004</v>
      </c>
      <c r="JC143">
        <v>2.26074</v>
      </c>
      <c r="JD143">
        <v>1.39648</v>
      </c>
      <c r="JE143">
        <v>2.34497</v>
      </c>
      <c r="JF143">
        <v>1.49536</v>
      </c>
      <c r="JG143">
        <v>2.69409</v>
      </c>
      <c r="JH143">
        <v>35.8711</v>
      </c>
      <c r="JI143">
        <v>24.1575</v>
      </c>
      <c r="JJ143">
        <v>18</v>
      </c>
      <c r="JK143">
        <v>490.397</v>
      </c>
      <c r="JL143">
        <v>453.074</v>
      </c>
      <c r="JM143">
        <v>31.2664</v>
      </c>
      <c r="JN143">
        <v>28.9816</v>
      </c>
      <c r="JO143">
        <v>30.0001</v>
      </c>
      <c r="JP143">
        <v>28.811</v>
      </c>
      <c r="JQ143">
        <v>28.7352</v>
      </c>
      <c r="JR143">
        <v>20.8328</v>
      </c>
      <c r="JS143">
        <v>23.9937</v>
      </c>
      <c r="JT143">
        <v>95.0992</v>
      </c>
      <c r="JU143">
        <v>31.2716</v>
      </c>
      <c r="JV143">
        <v>420</v>
      </c>
      <c r="JW143">
        <v>24.3487</v>
      </c>
      <c r="JX143">
        <v>101.069</v>
      </c>
      <c r="JY143">
        <v>100.54</v>
      </c>
    </row>
    <row r="144" spans="1:285">
      <c r="A144">
        <v>128</v>
      </c>
      <c r="B144">
        <v>1758414158</v>
      </c>
      <c r="C144">
        <v>1282.900000095367</v>
      </c>
      <c r="D144" t="s">
        <v>686</v>
      </c>
      <c r="E144" t="s">
        <v>687</v>
      </c>
      <c r="F144">
        <v>5</v>
      </c>
      <c r="G144" t="s">
        <v>612</v>
      </c>
      <c r="H144" t="s">
        <v>420</v>
      </c>
      <c r="I144" t="s">
        <v>421</v>
      </c>
      <c r="J144">
        <v>1758414150.326087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5.79</v>
      </c>
      <c r="DB144">
        <v>0.5</v>
      </c>
      <c r="DC144" t="s">
        <v>423</v>
      </c>
      <c r="DD144">
        <v>2</v>
      </c>
      <c r="DE144">
        <v>1758414150.326087</v>
      </c>
      <c r="DF144">
        <v>420.6879999999999</v>
      </c>
      <c r="DG144">
        <v>419.9901304347827</v>
      </c>
      <c r="DH144">
        <v>24.45427826086956</v>
      </c>
      <c r="DI144">
        <v>24.33692608695652</v>
      </c>
      <c r="DJ144">
        <v>420.1480434782608</v>
      </c>
      <c r="DK144">
        <v>24.27228695652174</v>
      </c>
      <c r="DL144">
        <v>499.987695652174</v>
      </c>
      <c r="DM144">
        <v>90.26825217391306</v>
      </c>
      <c r="DN144">
        <v>0.05525412608695652</v>
      </c>
      <c r="DO144">
        <v>30.65002173913044</v>
      </c>
      <c r="DP144">
        <v>29.97860434782608</v>
      </c>
      <c r="DQ144">
        <v>999.9000000000003</v>
      </c>
      <c r="DR144">
        <v>0</v>
      </c>
      <c r="DS144">
        <v>0</v>
      </c>
      <c r="DT144">
        <v>9997.247391304349</v>
      </c>
      <c r="DU144">
        <v>0</v>
      </c>
      <c r="DV144">
        <v>0.6744900000000001</v>
      </c>
      <c r="DW144">
        <v>0.6979437391304348</v>
      </c>
      <c r="DX144">
        <v>431.233652173913</v>
      </c>
      <c r="DY144">
        <v>430.466304347826</v>
      </c>
      <c r="DZ144">
        <v>0.1173585217391305</v>
      </c>
      <c r="EA144">
        <v>419.9901304347827</v>
      </c>
      <c r="EB144">
        <v>24.33692608695652</v>
      </c>
      <c r="EC144">
        <v>2.207444782608695</v>
      </c>
      <c r="ED144">
        <v>2.196852173913043</v>
      </c>
      <c r="EE144">
        <v>19.01645217391304</v>
      </c>
      <c r="EF144">
        <v>18.9393652173913</v>
      </c>
      <c r="EG144">
        <v>0.005000969999999999</v>
      </c>
      <c r="EH144">
        <v>0</v>
      </c>
      <c r="EI144">
        <v>0</v>
      </c>
      <c r="EJ144">
        <v>0</v>
      </c>
      <c r="EK144">
        <v>726.7347826086959</v>
      </c>
      <c r="EL144">
        <v>0.005000969999999999</v>
      </c>
      <c r="EM144">
        <v>-6.621739130434782</v>
      </c>
      <c r="EN144">
        <v>-1.991304347826087</v>
      </c>
      <c r="EO144">
        <v>35.52156521739131</v>
      </c>
      <c r="EP144">
        <v>38.82847826086957</v>
      </c>
      <c r="EQ144">
        <v>37.18986956521739</v>
      </c>
      <c r="ER144">
        <v>38.834</v>
      </c>
      <c r="ES144">
        <v>37.40734782608695</v>
      </c>
      <c r="ET144">
        <v>0</v>
      </c>
      <c r="EU144">
        <v>0</v>
      </c>
      <c r="EV144">
        <v>0</v>
      </c>
      <c r="EW144">
        <v>1758414158</v>
      </c>
      <c r="EX144">
        <v>0</v>
      </c>
      <c r="EY144">
        <v>728.1692307692307</v>
      </c>
      <c r="EZ144">
        <v>5.066666597476637</v>
      </c>
      <c r="FA144">
        <v>-7.67521399398759</v>
      </c>
      <c r="FB144">
        <v>-5.28076923076923</v>
      </c>
      <c r="FC144">
        <v>15</v>
      </c>
      <c r="FD144">
        <v>0</v>
      </c>
      <c r="FE144" t="s">
        <v>424</v>
      </c>
      <c r="FF144">
        <v>1747247426.5</v>
      </c>
      <c r="FG144">
        <v>1747247420.5</v>
      </c>
      <c r="FH144">
        <v>0</v>
      </c>
      <c r="FI144">
        <v>1.027</v>
      </c>
      <c r="FJ144">
        <v>0.031</v>
      </c>
      <c r="FK144">
        <v>0.02</v>
      </c>
      <c r="FL144">
        <v>0.05</v>
      </c>
      <c r="FM144">
        <v>420</v>
      </c>
      <c r="FN144">
        <v>16</v>
      </c>
      <c r="FO144">
        <v>0.01</v>
      </c>
      <c r="FP144">
        <v>0.1</v>
      </c>
      <c r="FQ144">
        <v>0.7043077804878048</v>
      </c>
      <c r="FR144">
        <v>-0.1261477839721242</v>
      </c>
      <c r="FS144">
        <v>0.02511200067940716</v>
      </c>
      <c r="FT144">
        <v>0</v>
      </c>
      <c r="FU144">
        <v>727.5323529411766</v>
      </c>
      <c r="FV144">
        <v>4.961038840983596</v>
      </c>
      <c r="FW144">
        <v>6.628224879400447</v>
      </c>
      <c r="FX144">
        <v>-1</v>
      </c>
      <c r="FY144">
        <v>0.1164770243902439</v>
      </c>
      <c r="FZ144">
        <v>0.01178594425087091</v>
      </c>
      <c r="GA144">
        <v>0.001767615694461768</v>
      </c>
      <c r="GB144">
        <v>1</v>
      </c>
      <c r="GC144">
        <v>1</v>
      </c>
      <c r="GD144">
        <v>2</v>
      </c>
      <c r="GE144" t="s">
        <v>433</v>
      </c>
      <c r="GF144">
        <v>3.13666</v>
      </c>
      <c r="GG144">
        <v>2.71581</v>
      </c>
      <c r="GH144">
        <v>0.0937581</v>
      </c>
      <c r="GI144">
        <v>0.0928529</v>
      </c>
      <c r="GJ144">
        <v>0.107305</v>
      </c>
      <c r="GK144">
        <v>0.105694</v>
      </c>
      <c r="GL144">
        <v>28823.4</v>
      </c>
      <c r="GM144">
        <v>28886.7</v>
      </c>
      <c r="GN144">
        <v>29568.3</v>
      </c>
      <c r="GO144">
        <v>29428.7</v>
      </c>
      <c r="GP144">
        <v>34880.6</v>
      </c>
      <c r="GQ144">
        <v>34856.4</v>
      </c>
      <c r="GR144">
        <v>41617.5</v>
      </c>
      <c r="GS144">
        <v>41811.5</v>
      </c>
      <c r="GT144">
        <v>1.92135</v>
      </c>
      <c r="GU144">
        <v>1.87843</v>
      </c>
      <c r="GV144">
        <v>0.07332859999999999</v>
      </c>
      <c r="GW144">
        <v>0</v>
      </c>
      <c r="GX144">
        <v>28.7969</v>
      </c>
      <c r="GY144">
        <v>999.9</v>
      </c>
      <c r="GZ144">
        <v>59.6</v>
      </c>
      <c r="HA144">
        <v>30.5</v>
      </c>
      <c r="HB144">
        <v>28.9466</v>
      </c>
      <c r="HC144">
        <v>62.0945</v>
      </c>
      <c r="HD144">
        <v>27.9928</v>
      </c>
      <c r="HE144">
        <v>1</v>
      </c>
      <c r="HF144">
        <v>0.107576</v>
      </c>
      <c r="HG144">
        <v>-1.59489</v>
      </c>
      <c r="HH144">
        <v>20.3512</v>
      </c>
      <c r="HI144">
        <v>5.22672</v>
      </c>
      <c r="HJ144">
        <v>12.0159</v>
      </c>
      <c r="HK144">
        <v>4.99095</v>
      </c>
      <c r="HL144">
        <v>3.28903</v>
      </c>
      <c r="HM144">
        <v>9999</v>
      </c>
      <c r="HN144">
        <v>9999</v>
      </c>
      <c r="HO144">
        <v>9999</v>
      </c>
      <c r="HP144">
        <v>999.9</v>
      </c>
      <c r="HQ144">
        <v>1.86752</v>
      </c>
      <c r="HR144">
        <v>1.86663</v>
      </c>
      <c r="HS144">
        <v>1.866</v>
      </c>
      <c r="HT144">
        <v>1.86597</v>
      </c>
      <c r="HU144">
        <v>1.86781</v>
      </c>
      <c r="HV144">
        <v>1.87026</v>
      </c>
      <c r="HW144">
        <v>1.8689</v>
      </c>
      <c r="HX144">
        <v>1.87038</v>
      </c>
      <c r="HY144">
        <v>0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0.54</v>
      </c>
      <c r="IM144">
        <v>0.182</v>
      </c>
      <c r="IN144">
        <v>0.2733293791174444</v>
      </c>
      <c r="IO144">
        <v>0.0008355358253796512</v>
      </c>
      <c r="IP144">
        <v>-4.886686190924696E-07</v>
      </c>
      <c r="IQ144">
        <v>2.414133949906871E-11</v>
      </c>
      <c r="IR144">
        <v>-0.06279029043895908</v>
      </c>
      <c r="IS144">
        <v>-0.001004982055389802</v>
      </c>
      <c r="IT144">
        <v>0.0007271071577586355</v>
      </c>
      <c r="IU144">
        <v>-1.113211564567604E-05</v>
      </c>
      <c r="IV144">
        <v>10</v>
      </c>
      <c r="IW144">
        <v>2306</v>
      </c>
      <c r="IX144">
        <v>1</v>
      </c>
      <c r="IY144">
        <v>28</v>
      </c>
      <c r="IZ144">
        <v>186112.2</v>
      </c>
      <c r="JA144">
        <v>186112.3</v>
      </c>
      <c r="JB144">
        <v>1.04126</v>
      </c>
      <c r="JC144">
        <v>2.27417</v>
      </c>
      <c r="JD144">
        <v>1.39771</v>
      </c>
      <c r="JE144">
        <v>2.34253</v>
      </c>
      <c r="JF144">
        <v>1.49536</v>
      </c>
      <c r="JG144">
        <v>2.65503</v>
      </c>
      <c r="JH144">
        <v>35.8711</v>
      </c>
      <c r="JI144">
        <v>24.1488</v>
      </c>
      <c r="JJ144">
        <v>18</v>
      </c>
      <c r="JK144">
        <v>490.365</v>
      </c>
      <c r="JL144">
        <v>453.152</v>
      </c>
      <c r="JM144">
        <v>31.2742</v>
      </c>
      <c r="JN144">
        <v>28.9816</v>
      </c>
      <c r="JO144">
        <v>30.0001</v>
      </c>
      <c r="JP144">
        <v>28.811</v>
      </c>
      <c r="JQ144">
        <v>28.7352</v>
      </c>
      <c r="JR144">
        <v>20.832</v>
      </c>
      <c r="JS144">
        <v>23.9937</v>
      </c>
      <c r="JT144">
        <v>95.0992</v>
      </c>
      <c r="JU144">
        <v>31.2817</v>
      </c>
      <c r="JV144">
        <v>420</v>
      </c>
      <c r="JW144">
        <v>24.348</v>
      </c>
      <c r="JX144">
        <v>101.069</v>
      </c>
      <c r="JY144">
        <v>100.541</v>
      </c>
    </row>
    <row r="145" spans="1:285">
      <c r="A145">
        <v>129</v>
      </c>
      <c r="B145">
        <v>1758414160</v>
      </c>
      <c r="C145">
        <v>1284.900000095367</v>
      </c>
      <c r="D145" t="s">
        <v>688</v>
      </c>
      <c r="E145" t="s">
        <v>689</v>
      </c>
      <c r="F145">
        <v>5</v>
      </c>
      <c r="G145" t="s">
        <v>612</v>
      </c>
      <c r="H145" t="s">
        <v>420</v>
      </c>
      <c r="I145" t="s">
        <v>421</v>
      </c>
      <c r="J145">
        <v>1758414152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5.79</v>
      </c>
      <c r="DB145">
        <v>0.5</v>
      </c>
      <c r="DC145" t="s">
        <v>423</v>
      </c>
      <c r="DD145">
        <v>2</v>
      </c>
      <c r="DE145">
        <v>1758414152</v>
      </c>
      <c r="DF145">
        <v>420.6910416666666</v>
      </c>
      <c r="DG145">
        <v>419.9869166666667</v>
      </c>
      <c r="DH145">
        <v>24.45367083333333</v>
      </c>
      <c r="DI145">
        <v>24.3359875</v>
      </c>
      <c r="DJ145">
        <v>420.151125</v>
      </c>
      <c r="DK145">
        <v>24.27168333333333</v>
      </c>
      <c r="DL145">
        <v>499.9927083333334</v>
      </c>
      <c r="DM145">
        <v>90.26825000000001</v>
      </c>
      <c r="DN145">
        <v>0.05530364583333334</v>
      </c>
      <c r="DO145">
        <v>30.6501</v>
      </c>
      <c r="DP145">
        <v>29.98040833333333</v>
      </c>
      <c r="DQ145">
        <v>999.9</v>
      </c>
      <c r="DR145">
        <v>0</v>
      </c>
      <c r="DS145">
        <v>0</v>
      </c>
      <c r="DT145">
        <v>9997.41625</v>
      </c>
      <c r="DU145">
        <v>0</v>
      </c>
      <c r="DV145">
        <v>0.67449</v>
      </c>
      <c r="DW145">
        <v>0.7041652083333334</v>
      </c>
      <c r="DX145">
        <v>431.2365</v>
      </c>
      <c r="DY145">
        <v>430.4626666666667</v>
      </c>
      <c r="DZ145">
        <v>0.1176833333333333</v>
      </c>
      <c r="EA145">
        <v>419.9869166666667</v>
      </c>
      <c r="EB145">
        <v>24.3359875</v>
      </c>
      <c r="EC145">
        <v>2.207389583333333</v>
      </c>
      <c r="ED145">
        <v>2.196767916666667</v>
      </c>
      <c r="EE145">
        <v>19.01605416666667</v>
      </c>
      <c r="EF145">
        <v>18.93875</v>
      </c>
      <c r="EG145">
        <v>0.00500097</v>
      </c>
      <c r="EH145">
        <v>0</v>
      </c>
      <c r="EI145">
        <v>0</v>
      </c>
      <c r="EJ145">
        <v>0</v>
      </c>
      <c r="EK145">
        <v>727.4833333333332</v>
      </c>
      <c r="EL145">
        <v>0.00500097</v>
      </c>
      <c r="EM145">
        <v>-7.208333333333333</v>
      </c>
      <c r="EN145">
        <v>-2.108333333333333</v>
      </c>
      <c r="EO145">
        <v>35.5155</v>
      </c>
      <c r="EP145">
        <v>38.81479166666666</v>
      </c>
      <c r="EQ145">
        <v>37.17933333333333</v>
      </c>
      <c r="ER145">
        <v>38.8175</v>
      </c>
      <c r="ES145">
        <v>37.40083333333333</v>
      </c>
      <c r="ET145">
        <v>0</v>
      </c>
      <c r="EU145">
        <v>0</v>
      </c>
      <c r="EV145">
        <v>0</v>
      </c>
      <c r="EW145">
        <v>1758414159.8</v>
      </c>
      <c r="EX145">
        <v>0</v>
      </c>
      <c r="EY145">
        <v>728.88</v>
      </c>
      <c r="EZ145">
        <v>14.10000009139446</v>
      </c>
      <c r="FA145">
        <v>-32.99230844544235</v>
      </c>
      <c r="FB145">
        <v>-5</v>
      </c>
      <c r="FC145">
        <v>15</v>
      </c>
      <c r="FD145">
        <v>0</v>
      </c>
      <c r="FE145" t="s">
        <v>424</v>
      </c>
      <c r="FF145">
        <v>1747247426.5</v>
      </c>
      <c r="FG145">
        <v>1747247420.5</v>
      </c>
      <c r="FH145">
        <v>0</v>
      </c>
      <c r="FI145">
        <v>1.027</v>
      </c>
      <c r="FJ145">
        <v>0.031</v>
      </c>
      <c r="FK145">
        <v>0.02</v>
      </c>
      <c r="FL145">
        <v>0.05</v>
      </c>
      <c r="FM145">
        <v>420</v>
      </c>
      <c r="FN145">
        <v>16</v>
      </c>
      <c r="FO145">
        <v>0.01</v>
      </c>
      <c r="FP145">
        <v>0.1</v>
      </c>
      <c r="FQ145">
        <v>0.706154675</v>
      </c>
      <c r="FR145">
        <v>-0.1027562589118205</v>
      </c>
      <c r="FS145">
        <v>0.02732346665266643</v>
      </c>
      <c r="FT145">
        <v>0</v>
      </c>
      <c r="FU145">
        <v>728.4470588235293</v>
      </c>
      <c r="FV145">
        <v>11.30634062779014</v>
      </c>
      <c r="FW145">
        <v>6.792306863352946</v>
      </c>
      <c r="FX145">
        <v>-1</v>
      </c>
      <c r="FY145">
        <v>0.1169274</v>
      </c>
      <c r="FZ145">
        <v>0.009054596622889053</v>
      </c>
      <c r="GA145">
        <v>0.001600875163777613</v>
      </c>
      <c r="GB145">
        <v>1</v>
      </c>
      <c r="GC145">
        <v>1</v>
      </c>
      <c r="GD145">
        <v>2</v>
      </c>
      <c r="GE145" t="s">
        <v>433</v>
      </c>
      <c r="GF145">
        <v>3.13659</v>
      </c>
      <c r="GG145">
        <v>2.71579</v>
      </c>
      <c r="GH145">
        <v>0.093766</v>
      </c>
      <c r="GI145">
        <v>0.09284770000000001</v>
      </c>
      <c r="GJ145">
        <v>0.107303</v>
      </c>
      <c r="GK145">
        <v>0.105689</v>
      </c>
      <c r="GL145">
        <v>28823</v>
      </c>
      <c r="GM145">
        <v>28887.1</v>
      </c>
      <c r="GN145">
        <v>29568.2</v>
      </c>
      <c r="GO145">
        <v>29429</v>
      </c>
      <c r="GP145">
        <v>34880.3</v>
      </c>
      <c r="GQ145">
        <v>34856.9</v>
      </c>
      <c r="GR145">
        <v>41617.2</v>
      </c>
      <c r="GS145">
        <v>41811.9</v>
      </c>
      <c r="GT145">
        <v>1.9213</v>
      </c>
      <c r="GU145">
        <v>1.87845</v>
      </c>
      <c r="GV145">
        <v>0.0736453</v>
      </c>
      <c r="GW145">
        <v>0</v>
      </c>
      <c r="GX145">
        <v>28.795</v>
      </c>
      <c r="GY145">
        <v>999.9</v>
      </c>
      <c r="GZ145">
        <v>59.6</v>
      </c>
      <c r="HA145">
        <v>30.5</v>
      </c>
      <c r="HB145">
        <v>28.9479</v>
      </c>
      <c r="HC145">
        <v>62.1345</v>
      </c>
      <c r="HD145">
        <v>27.8726</v>
      </c>
      <c r="HE145">
        <v>1</v>
      </c>
      <c r="HF145">
        <v>0.1075</v>
      </c>
      <c r="HG145">
        <v>-1.59492</v>
      </c>
      <c r="HH145">
        <v>20.3511</v>
      </c>
      <c r="HI145">
        <v>5.22657</v>
      </c>
      <c r="HJ145">
        <v>12.0159</v>
      </c>
      <c r="HK145">
        <v>4.99105</v>
      </c>
      <c r="HL145">
        <v>3.28908</v>
      </c>
      <c r="HM145">
        <v>9999</v>
      </c>
      <c r="HN145">
        <v>9999</v>
      </c>
      <c r="HO145">
        <v>9999</v>
      </c>
      <c r="HP145">
        <v>999.9</v>
      </c>
      <c r="HQ145">
        <v>1.86752</v>
      </c>
      <c r="HR145">
        <v>1.86662</v>
      </c>
      <c r="HS145">
        <v>1.866</v>
      </c>
      <c r="HT145">
        <v>1.86596</v>
      </c>
      <c r="HU145">
        <v>1.86782</v>
      </c>
      <c r="HV145">
        <v>1.87026</v>
      </c>
      <c r="HW145">
        <v>1.8689</v>
      </c>
      <c r="HX145">
        <v>1.87038</v>
      </c>
      <c r="HY145">
        <v>0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0.54</v>
      </c>
      <c r="IM145">
        <v>0.1819</v>
      </c>
      <c r="IN145">
        <v>0.2733293791174444</v>
      </c>
      <c r="IO145">
        <v>0.0008355358253796512</v>
      </c>
      <c r="IP145">
        <v>-4.886686190924696E-07</v>
      </c>
      <c r="IQ145">
        <v>2.414133949906871E-11</v>
      </c>
      <c r="IR145">
        <v>-0.06279029043895908</v>
      </c>
      <c r="IS145">
        <v>-0.001004982055389802</v>
      </c>
      <c r="IT145">
        <v>0.0007271071577586355</v>
      </c>
      <c r="IU145">
        <v>-1.113211564567604E-05</v>
      </c>
      <c r="IV145">
        <v>10</v>
      </c>
      <c r="IW145">
        <v>2306</v>
      </c>
      <c r="IX145">
        <v>1</v>
      </c>
      <c r="IY145">
        <v>28</v>
      </c>
      <c r="IZ145">
        <v>186112.2</v>
      </c>
      <c r="JA145">
        <v>186112.3</v>
      </c>
      <c r="JB145">
        <v>1.04004</v>
      </c>
      <c r="JC145">
        <v>2.26929</v>
      </c>
      <c r="JD145">
        <v>1.39648</v>
      </c>
      <c r="JE145">
        <v>2.34375</v>
      </c>
      <c r="JF145">
        <v>1.49536</v>
      </c>
      <c r="JG145">
        <v>2.6355</v>
      </c>
      <c r="JH145">
        <v>35.8944</v>
      </c>
      <c r="JI145">
        <v>24.1488</v>
      </c>
      <c r="JJ145">
        <v>18</v>
      </c>
      <c r="JK145">
        <v>490.334</v>
      </c>
      <c r="JL145">
        <v>453.168</v>
      </c>
      <c r="JM145">
        <v>31.2792</v>
      </c>
      <c r="JN145">
        <v>28.9816</v>
      </c>
      <c r="JO145">
        <v>30.0001</v>
      </c>
      <c r="JP145">
        <v>28.811</v>
      </c>
      <c r="JQ145">
        <v>28.7352</v>
      </c>
      <c r="JR145">
        <v>20.834</v>
      </c>
      <c r="JS145">
        <v>23.9937</v>
      </c>
      <c r="JT145">
        <v>95.0992</v>
      </c>
      <c r="JU145">
        <v>31.2817</v>
      </c>
      <c r="JV145">
        <v>420</v>
      </c>
      <c r="JW145">
        <v>24.348</v>
      </c>
      <c r="JX145">
        <v>101.068</v>
      </c>
      <c r="JY145">
        <v>100.542</v>
      </c>
    </row>
    <row r="146" spans="1:285">
      <c r="A146">
        <v>130</v>
      </c>
      <c r="B146">
        <v>1758414162</v>
      </c>
      <c r="C146">
        <v>1286.900000095367</v>
      </c>
      <c r="D146" t="s">
        <v>690</v>
      </c>
      <c r="E146" t="s">
        <v>691</v>
      </c>
      <c r="F146">
        <v>5</v>
      </c>
      <c r="G146" t="s">
        <v>612</v>
      </c>
      <c r="H146" t="s">
        <v>420</v>
      </c>
      <c r="I146" t="s">
        <v>421</v>
      </c>
      <c r="J146">
        <v>1758414154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5.79</v>
      </c>
      <c r="DB146">
        <v>0.5</v>
      </c>
      <c r="DC146" t="s">
        <v>423</v>
      </c>
      <c r="DD146">
        <v>2</v>
      </c>
      <c r="DE146">
        <v>1758414154</v>
      </c>
      <c r="DF146">
        <v>420.6929583333334</v>
      </c>
      <c r="DG146">
        <v>419.9858333333333</v>
      </c>
      <c r="DH146">
        <v>24.45260833333333</v>
      </c>
      <c r="DI146">
        <v>24.33485416666667</v>
      </c>
      <c r="DJ146">
        <v>420.1530833333334</v>
      </c>
      <c r="DK146">
        <v>24.27063333333333</v>
      </c>
      <c r="DL146">
        <v>500.002125</v>
      </c>
      <c r="DM146">
        <v>90.26820416666668</v>
      </c>
      <c r="DN146">
        <v>0.0553643875</v>
      </c>
      <c r="DO146">
        <v>30.6501625</v>
      </c>
      <c r="DP146">
        <v>29.9827</v>
      </c>
      <c r="DQ146">
        <v>999.9</v>
      </c>
      <c r="DR146">
        <v>0</v>
      </c>
      <c r="DS146">
        <v>0</v>
      </c>
      <c r="DT146">
        <v>9998.223333333333</v>
      </c>
      <c r="DU146">
        <v>0</v>
      </c>
      <c r="DV146">
        <v>0.67449</v>
      </c>
      <c r="DW146">
        <v>0.7071634999999999</v>
      </c>
      <c r="DX146">
        <v>431.238</v>
      </c>
      <c r="DY146">
        <v>430.461125</v>
      </c>
      <c r="DZ146">
        <v>0.117751</v>
      </c>
      <c r="EA146">
        <v>419.9858333333333</v>
      </c>
      <c r="EB146">
        <v>24.33485416666667</v>
      </c>
      <c r="EC146">
        <v>2.207292083333333</v>
      </c>
      <c r="ED146">
        <v>2.196664583333333</v>
      </c>
      <c r="EE146">
        <v>19.01534583333333</v>
      </c>
      <c r="EF146">
        <v>18.938</v>
      </c>
      <c r="EG146">
        <v>0.00500097</v>
      </c>
      <c r="EH146">
        <v>0</v>
      </c>
      <c r="EI146">
        <v>0</v>
      </c>
      <c r="EJ146">
        <v>0</v>
      </c>
      <c r="EK146">
        <v>728.2166666666666</v>
      </c>
      <c r="EL146">
        <v>0.00500097</v>
      </c>
      <c r="EM146">
        <v>-8.008333333333333</v>
      </c>
      <c r="EN146">
        <v>-2.370833333333333</v>
      </c>
      <c r="EO146">
        <v>35.50775</v>
      </c>
      <c r="EP146">
        <v>38.79916666666666</v>
      </c>
      <c r="EQ146">
        <v>37.16633333333333</v>
      </c>
      <c r="ER146">
        <v>38.79925</v>
      </c>
      <c r="ES146">
        <v>37.39308333333333</v>
      </c>
      <c r="ET146">
        <v>0</v>
      </c>
      <c r="EU146">
        <v>0</v>
      </c>
      <c r="EV146">
        <v>0</v>
      </c>
      <c r="EW146">
        <v>1758414162.2</v>
      </c>
      <c r="EX146">
        <v>0</v>
      </c>
      <c r="EY146">
        <v>729.3440000000001</v>
      </c>
      <c r="EZ146">
        <v>7.738461549466495</v>
      </c>
      <c r="FA146">
        <v>-6.823077568641051</v>
      </c>
      <c r="FB146">
        <v>-6.908</v>
      </c>
      <c r="FC146">
        <v>15</v>
      </c>
      <c r="FD146">
        <v>0</v>
      </c>
      <c r="FE146" t="s">
        <v>424</v>
      </c>
      <c r="FF146">
        <v>1747247426.5</v>
      </c>
      <c r="FG146">
        <v>1747247420.5</v>
      </c>
      <c r="FH146">
        <v>0</v>
      </c>
      <c r="FI146">
        <v>1.027</v>
      </c>
      <c r="FJ146">
        <v>0.031</v>
      </c>
      <c r="FK146">
        <v>0.02</v>
      </c>
      <c r="FL146">
        <v>0.05</v>
      </c>
      <c r="FM146">
        <v>420</v>
      </c>
      <c r="FN146">
        <v>16</v>
      </c>
      <c r="FO146">
        <v>0.01</v>
      </c>
      <c r="FP146">
        <v>0.1</v>
      </c>
      <c r="FQ146">
        <v>0.7076505853658536</v>
      </c>
      <c r="FR146">
        <v>-0.02156680139372979</v>
      </c>
      <c r="FS146">
        <v>0.02840905755854396</v>
      </c>
      <c r="FT146">
        <v>1</v>
      </c>
      <c r="FU146">
        <v>728.5264705882355</v>
      </c>
      <c r="FV146">
        <v>11.62261269952253</v>
      </c>
      <c r="FW146">
        <v>6.333863648652623</v>
      </c>
      <c r="FX146">
        <v>-1</v>
      </c>
      <c r="FY146">
        <v>0.1171848292682927</v>
      </c>
      <c r="FZ146">
        <v>0.008294717770034767</v>
      </c>
      <c r="GA146">
        <v>0.001536190344888527</v>
      </c>
      <c r="GB146">
        <v>1</v>
      </c>
      <c r="GC146">
        <v>2</v>
      </c>
      <c r="GD146">
        <v>2</v>
      </c>
      <c r="GE146" t="s">
        <v>425</v>
      </c>
      <c r="GF146">
        <v>3.13668</v>
      </c>
      <c r="GG146">
        <v>2.71567</v>
      </c>
      <c r="GH146">
        <v>0.09375989999999999</v>
      </c>
      <c r="GI146">
        <v>0.0928445</v>
      </c>
      <c r="GJ146">
        <v>0.107297</v>
      </c>
      <c r="GK146">
        <v>0.105683</v>
      </c>
      <c r="GL146">
        <v>28823.4</v>
      </c>
      <c r="GM146">
        <v>28887.3</v>
      </c>
      <c r="GN146">
        <v>29568.3</v>
      </c>
      <c r="GO146">
        <v>29429.1</v>
      </c>
      <c r="GP146">
        <v>34880.9</v>
      </c>
      <c r="GQ146">
        <v>34857.2</v>
      </c>
      <c r="GR146">
        <v>41617.5</v>
      </c>
      <c r="GS146">
        <v>41812</v>
      </c>
      <c r="GT146">
        <v>1.92148</v>
      </c>
      <c r="GU146">
        <v>1.87835</v>
      </c>
      <c r="GV146">
        <v>0.0738055</v>
      </c>
      <c r="GW146">
        <v>0</v>
      </c>
      <c r="GX146">
        <v>28.7938</v>
      </c>
      <c r="GY146">
        <v>999.9</v>
      </c>
      <c r="GZ146">
        <v>59.6</v>
      </c>
      <c r="HA146">
        <v>30.5</v>
      </c>
      <c r="HB146">
        <v>28.947</v>
      </c>
      <c r="HC146">
        <v>62.0845</v>
      </c>
      <c r="HD146">
        <v>27.8486</v>
      </c>
      <c r="HE146">
        <v>1</v>
      </c>
      <c r="HF146">
        <v>0.107533</v>
      </c>
      <c r="HG146">
        <v>-1.58337</v>
      </c>
      <c r="HH146">
        <v>20.3511</v>
      </c>
      <c r="HI146">
        <v>5.22702</v>
      </c>
      <c r="HJ146">
        <v>12.0159</v>
      </c>
      <c r="HK146">
        <v>4.99115</v>
      </c>
      <c r="HL146">
        <v>3.28905</v>
      </c>
      <c r="HM146">
        <v>9999</v>
      </c>
      <c r="HN146">
        <v>9999</v>
      </c>
      <c r="HO146">
        <v>9999</v>
      </c>
      <c r="HP146">
        <v>999.9</v>
      </c>
      <c r="HQ146">
        <v>1.86752</v>
      </c>
      <c r="HR146">
        <v>1.86662</v>
      </c>
      <c r="HS146">
        <v>1.866</v>
      </c>
      <c r="HT146">
        <v>1.86596</v>
      </c>
      <c r="HU146">
        <v>1.86782</v>
      </c>
      <c r="HV146">
        <v>1.87026</v>
      </c>
      <c r="HW146">
        <v>1.8689</v>
      </c>
      <c r="HX146">
        <v>1.87039</v>
      </c>
      <c r="HY146">
        <v>0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0.54</v>
      </c>
      <c r="IM146">
        <v>0.182</v>
      </c>
      <c r="IN146">
        <v>0.2733293791174444</v>
      </c>
      <c r="IO146">
        <v>0.0008355358253796512</v>
      </c>
      <c r="IP146">
        <v>-4.886686190924696E-07</v>
      </c>
      <c r="IQ146">
        <v>2.414133949906871E-11</v>
      </c>
      <c r="IR146">
        <v>-0.06279029043895908</v>
      </c>
      <c r="IS146">
        <v>-0.001004982055389802</v>
      </c>
      <c r="IT146">
        <v>0.0007271071577586355</v>
      </c>
      <c r="IU146">
        <v>-1.113211564567604E-05</v>
      </c>
      <c r="IV146">
        <v>10</v>
      </c>
      <c r="IW146">
        <v>2306</v>
      </c>
      <c r="IX146">
        <v>1</v>
      </c>
      <c r="IY146">
        <v>28</v>
      </c>
      <c r="IZ146">
        <v>186112.3</v>
      </c>
      <c r="JA146">
        <v>186112.4</v>
      </c>
      <c r="JB146">
        <v>1.04004</v>
      </c>
      <c r="JC146">
        <v>2.25952</v>
      </c>
      <c r="JD146">
        <v>1.39771</v>
      </c>
      <c r="JE146">
        <v>2.34253</v>
      </c>
      <c r="JF146">
        <v>1.49536</v>
      </c>
      <c r="JG146">
        <v>2.70874</v>
      </c>
      <c r="JH146">
        <v>35.8944</v>
      </c>
      <c r="JI146">
        <v>24.1575</v>
      </c>
      <c r="JJ146">
        <v>18</v>
      </c>
      <c r="JK146">
        <v>490.444</v>
      </c>
      <c r="JL146">
        <v>453.105</v>
      </c>
      <c r="JM146">
        <v>31.2841</v>
      </c>
      <c r="JN146">
        <v>28.9816</v>
      </c>
      <c r="JO146">
        <v>30.0001</v>
      </c>
      <c r="JP146">
        <v>28.811</v>
      </c>
      <c r="JQ146">
        <v>28.7352</v>
      </c>
      <c r="JR146">
        <v>20.8343</v>
      </c>
      <c r="JS146">
        <v>23.9937</v>
      </c>
      <c r="JT146">
        <v>95.0992</v>
      </c>
      <c r="JU146">
        <v>31.2871</v>
      </c>
      <c r="JV146">
        <v>420</v>
      </c>
      <c r="JW146">
        <v>24.3483</v>
      </c>
      <c r="JX146">
        <v>101.069</v>
      </c>
      <c r="JY146">
        <v>100.542</v>
      </c>
    </row>
    <row r="147" spans="1:285">
      <c r="A147">
        <v>131</v>
      </c>
      <c r="B147">
        <v>1758414164</v>
      </c>
      <c r="C147">
        <v>1288.900000095367</v>
      </c>
      <c r="D147" t="s">
        <v>692</v>
      </c>
      <c r="E147" t="s">
        <v>693</v>
      </c>
      <c r="F147">
        <v>5</v>
      </c>
      <c r="G147" t="s">
        <v>612</v>
      </c>
      <c r="H147" t="s">
        <v>420</v>
      </c>
      <c r="I147" t="s">
        <v>421</v>
      </c>
      <c r="J147">
        <v>1758414156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5.79</v>
      </c>
      <c r="DB147">
        <v>0.5</v>
      </c>
      <c r="DC147" t="s">
        <v>423</v>
      </c>
      <c r="DD147">
        <v>2</v>
      </c>
      <c r="DE147">
        <v>1758414156</v>
      </c>
      <c r="DF147">
        <v>420.6900416666667</v>
      </c>
      <c r="DG147">
        <v>419.985625</v>
      </c>
      <c r="DH147">
        <v>24.451375</v>
      </c>
      <c r="DI147">
        <v>24.33366666666667</v>
      </c>
      <c r="DJ147">
        <v>420.1501666666666</v>
      </c>
      <c r="DK147">
        <v>24.26942083333333</v>
      </c>
      <c r="DL147">
        <v>499.999</v>
      </c>
      <c r="DM147">
        <v>90.2680625</v>
      </c>
      <c r="DN147">
        <v>0.05538462916666666</v>
      </c>
      <c r="DO147">
        <v>30.6501625</v>
      </c>
      <c r="DP147">
        <v>29.98590833333334</v>
      </c>
      <c r="DQ147">
        <v>999.9</v>
      </c>
      <c r="DR147">
        <v>0</v>
      </c>
      <c r="DS147">
        <v>0</v>
      </c>
      <c r="DT147">
        <v>9998.956666666667</v>
      </c>
      <c r="DU147">
        <v>0</v>
      </c>
      <c r="DV147">
        <v>0.67449</v>
      </c>
      <c r="DW147">
        <v>0.7043927499999999</v>
      </c>
      <c r="DX147">
        <v>431.234375</v>
      </c>
      <c r="DY147">
        <v>430.4604166666667</v>
      </c>
      <c r="DZ147">
        <v>0.1177037916666667</v>
      </c>
      <c r="EA147">
        <v>419.985625</v>
      </c>
      <c r="EB147">
        <v>24.33366666666667</v>
      </c>
      <c r="EC147">
        <v>2.2071775</v>
      </c>
      <c r="ED147">
        <v>2.196554166666667</v>
      </c>
      <c r="EE147">
        <v>19.01450833333334</v>
      </c>
      <c r="EF147">
        <v>18.93719583333333</v>
      </c>
      <c r="EG147">
        <v>0.00500097</v>
      </c>
      <c r="EH147">
        <v>0</v>
      </c>
      <c r="EI147">
        <v>0</v>
      </c>
      <c r="EJ147">
        <v>0</v>
      </c>
      <c r="EK147">
        <v>729.275</v>
      </c>
      <c r="EL147">
        <v>0.00500097</v>
      </c>
      <c r="EM147">
        <v>-9.033333333333333</v>
      </c>
      <c r="EN147">
        <v>-2.466666666666667</v>
      </c>
      <c r="EO147">
        <v>35.49470833333334</v>
      </c>
      <c r="EP147">
        <v>38.78616666666667</v>
      </c>
      <c r="EQ147">
        <v>37.15858333333333</v>
      </c>
      <c r="ER147">
        <v>38.781</v>
      </c>
      <c r="ES147">
        <v>37.37745833333333</v>
      </c>
      <c r="ET147">
        <v>0</v>
      </c>
      <c r="EU147">
        <v>0</v>
      </c>
      <c r="EV147">
        <v>0</v>
      </c>
      <c r="EW147">
        <v>1758414164</v>
      </c>
      <c r="EX147">
        <v>0</v>
      </c>
      <c r="EY147">
        <v>729.8115384615386</v>
      </c>
      <c r="EZ147">
        <v>-3.552136702270744</v>
      </c>
      <c r="FA147">
        <v>-10.32136787425047</v>
      </c>
      <c r="FB147">
        <v>-6.665384615384616</v>
      </c>
      <c r="FC147">
        <v>15</v>
      </c>
      <c r="FD147">
        <v>0</v>
      </c>
      <c r="FE147" t="s">
        <v>424</v>
      </c>
      <c r="FF147">
        <v>1747247426.5</v>
      </c>
      <c r="FG147">
        <v>1747247420.5</v>
      </c>
      <c r="FH147">
        <v>0</v>
      </c>
      <c r="FI147">
        <v>1.027</v>
      </c>
      <c r="FJ147">
        <v>0.031</v>
      </c>
      <c r="FK147">
        <v>0.02</v>
      </c>
      <c r="FL147">
        <v>0.05</v>
      </c>
      <c r="FM147">
        <v>420</v>
      </c>
      <c r="FN147">
        <v>16</v>
      </c>
      <c r="FO147">
        <v>0.01</v>
      </c>
      <c r="FP147">
        <v>0.1</v>
      </c>
      <c r="FQ147">
        <v>0.7077293750000001</v>
      </c>
      <c r="FR147">
        <v>0.03119528330206275</v>
      </c>
      <c r="FS147">
        <v>0.02808125900372658</v>
      </c>
      <c r="FT147">
        <v>1</v>
      </c>
      <c r="FU147">
        <v>728.8058823529412</v>
      </c>
      <c r="FV147">
        <v>12.42475173004725</v>
      </c>
      <c r="FW147">
        <v>6.363865879112757</v>
      </c>
      <c r="FX147">
        <v>-1</v>
      </c>
      <c r="FY147">
        <v>0.117818425</v>
      </c>
      <c r="FZ147">
        <v>0.0007350506566604458</v>
      </c>
      <c r="GA147">
        <v>0.0006782668681094483</v>
      </c>
      <c r="GB147">
        <v>1</v>
      </c>
      <c r="GC147">
        <v>2</v>
      </c>
      <c r="GD147">
        <v>2</v>
      </c>
      <c r="GE147" t="s">
        <v>425</v>
      </c>
      <c r="GF147">
        <v>3.13667</v>
      </c>
      <c r="GG147">
        <v>2.71554</v>
      </c>
      <c r="GH147">
        <v>0.093759</v>
      </c>
      <c r="GI147">
        <v>0.09285359999999999</v>
      </c>
      <c r="GJ147">
        <v>0.107291</v>
      </c>
      <c r="GK147">
        <v>0.105681</v>
      </c>
      <c r="GL147">
        <v>28823.6</v>
      </c>
      <c r="GM147">
        <v>28887.1</v>
      </c>
      <c r="GN147">
        <v>29568.5</v>
      </c>
      <c r="GO147">
        <v>29429.2</v>
      </c>
      <c r="GP147">
        <v>34881.5</v>
      </c>
      <c r="GQ147">
        <v>34857.3</v>
      </c>
      <c r="GR147">
        <v>41617.9</v>
      </c>
      <c r="GS147">
        <v>41812.1</v>
      </c>
      <c r="GT147">
        <v>1.9215</v>
      </c>
      <c r="GU147">
        <v>1.87815</v>
      </c>
      <c r="GV147">
        <v>0.07383530000000001</v>
      </c>
      <c r="GW147">
        <v>0</v>
      </c>
      <c r="GX147">
        <v>28.7925</v>
      </c>
      <c r="GY147">
        <v>999.9</v>
      </c>
      <c r="GZ147">
        <v>59.6</v>
      </c>
      <c r="HA147">
        <v>30.5</v>
      </c>
      <c r="HB147">
        <v>28.9503</v>
      </c>
      <c r="HC147">
        <v>62.1245</v>
      </c>
      <c r="HD147">
        <v>27.9808</v>
      </c>
      <c r="HE147">
        <v>1</v>
      </c>
      <c r="HF147">
        <v>0.107525</v>
      </c>
      <c r="HG147">
        <v>-1.57727</v>
      </c>
      <c r="HH147">
        <v>20.3511</v>
      </c>
      <c r="HI147">
        <v>5.22702</v>
      </c>
      <c r="HJ147">
        <v>12.0155</v>
      </c>
      <c r="HK147">
        <v>4.9911</v>
      </c>
      <c r="HL147">
        <v>3.28903</v>
      </c>
      <c r="HM147">
        <v>9999</v>
      </c>
      <c r="HN147">
        <v>9999</v>
      </c>
      <c r="HO147">
        <v>9999</v>
      </c>
      <c r="HP147">
        <v>999.9</v>
      </c>
      <c r="HQ147">
        <v>1.86752</v>
      </c>
      <c r="HR147">
        <v>1.86662</v>
      </c>
      <c r="HS147">
        <v>1.86599</v>
      </c>
      <c r="HT147">
        <v>1.86596</v>
      </c>
      <c r="HU147">
        <v>1.8678</v>
      </c>
      <c r="HV147">
        <v>1.87026</v>
      </c>
      <c r="HW147">
        <v>1.8689</v>
      </c>
      <c r="HX147">
        <v>1.87038</v>
      </c>
      <c r="HY147">
        <v>0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0.54</v>
      </c>
      <c r="IM147">
        <v>0.1819</v>
      </c>
      <c r="IN147">
        <v>0.2733293791174444</v>
      </c>
      <c r="IO147">
        <v>0.0008355358253796512</v>
      </c>
      <c r="IP147">
        <v>-4.886686190924696E-07</v>
      </c>
      <c r="IQ147">
        <v>2.414133949906871E-11</v>
      </c>
      <c r="IR147">
        <v>-0.06279029043895908</v>
      </c>
      <c r="IS147">
        <v>-0.001004982055389802</v>
      </c>
      <c r="IT147">
        <v>0.0007271071577586355</v>
      </c>
      <c r="IU147">
        <v>-1.113211564567604E-05</v>
      </c>
      <c r="IV147">
        <v>10</v>
      </c>
      <c r="IW147">
        <v>2306</v>
      </c>
      <c r="IX147">
        <v>1</v>
      </c>
      <c r="IY147">
        <v>28</v>
      </c>
      <c r="IZ147">
        <v>186112.3</v>
      </c>
      <c r="JA147">
        <v>186112.4</v>
      </c>
      <c r="JB147">
        <v>1.04004</v>
      </c>
      <c r="JC147">
        <v>2.28027</v>
      </c>
      <c r="JD147">
        <v>1.39771</v>
      </c>
      <c r="JE147">
        <v>2.34375</v>
      </c>
      <c r="JF147">
        <v>1.49536</v>
      </c>
      <c r="JG147">
        <v>2.53662</v>
      </c>
      <c r="JH147">
        <v>35.8944</v>
      </c>
      <c r="JI147">
        <v>24.1488</v>
      </c>
      <c r="JJ147">
        <v>18</v>
      </c>
      <c r="JK147">
        <v>490.46</v>
      </c>
      <c r="JL147">
        <v>452.98</v>
      </c>
      <c r="JM147">
        <v>31.2871</v>
      </c>
      <c r="JN147">
        <v>28.9816</v>
      </c>
      <c r="JO147">
        <v>30.0001</v>
      </c>
      <c r="JP147">
        <v>28.811</v>
      </c>
      <c r="JQ147">
        <v>28.7352</v>
      </c>
      <c r="JR147">
        <v>20.8327</v>
      </c>
      <c r="JS147">
        <v>23.9937</v>
      </c>
      <c r="JT147">
        <v>95.0992</v>
      </c>
      <c r="JU147">
        <v>31.2871</v>
      </c>
      <c r="JV147">
        <v>420</v>
      </c>
      <c r="JW147">
        <v>24.3489</v>
      </c>
      <c r="JX147">
        <v>101.07</v>
      </c>
      <c r="JY147">
        <v>100.542</v>
      </c>
    </row>
    <row r="148" spans="1:285">
      <c r="A148">
        <v>132</v>
      </c>
      <c r="B148">
        <v>1758414166</v>
      </c>
      <c r="C148">
        <v>1290.900000095367</v>
      </c>
      <c r="D148" t="s">
        <v>694</v>
      </c>
      <c r="E148" t="s">
        <v>695</v>
      </c>
      <c r="F148">
        <v>5</v>
      </c>
      <c r="G148" t="s">
        <v>612</v>
      </c>
      <c r="H148" t="s">
        <v>420</v>
      </c>
      <c r="I148" t="s">
        <v>421</v>
      </c>
      <c r="J148">
        <v>1758414158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5.79</v>
      </c>
      <c r="DB148">
        <v>0.5</v>
      </c>
      <c r="DC148" t="s">
        <v>423</v>
      </c>
      <c r="DD148">
        <v>2</v>
      </c>
      <c r="DE148">
        <v>1758414158</v>
      </c>
      <c r="DF148">
        <v>420.6892083333333</v>
      </c>
      <c r="DG148">
        <v>419.9925416666667</v>
      </c>
      <c r="DH148">
        <v>24.450175</v>
      </c>
      <c r="DI148">
        <v>24.33259583333333</v>
      </c>
      <c r="DJ148">
        <v>420.1494166666666</v>
      </c>
      <c r="DK148">
        <v>24.26823333333333</v>
      </c>
      <c r="DL148">
        <v>500.00075</v>
      </c>
      <c r="DM148">
        <v>90.26761666666668</v>
      </c>
      <c r="DN148">
        <v>0.05536859583333333</v>
      </c>
      <c r="DO148">
        <v>30.6501625</v>
      </c>
      <c r="DP148">
        <v>29.9885625</v>
      </c>
      <c r="DQ148">
        <v>999.9</v>
      </c>
      <c r="DR148">
        <v>0</v>
      </c>
      <c r="DS148">
        <v>0</v>
      </c>
      <c r="DT148">
        <v>10000.02458333333</v>
      </c>
      <c r="DU148">
        <v>0</v>
      </c>
      <c r="DV148">
        <v>0.67449</v>
      </c>
      <c r="DW148">
        <v>0.6967582916666667</v>
      </c>
      <c r="DX148">
        <v>431.2330416666667</v>
      </c>
      <c r="DY148">
        <v>430.4669999999999</v>
      </c>
      <c r="DZ148">
        <v>0.1175731666666667</v>
      </c>
      <c r="EA148">
        <v>419.9925416666667</v>
      </c>
      <c r="EB148">
        <v>24.33259583333333</v>
      </c>
      <c r="EC148">
        <v>2.207058333333333</v>
      </c>
      <c r="ED148">
        <v>2.19644625</v>
      </c>
      <c r="EE148">
        <v>19.01364166666667</v>
      </c>
      <c r="EF148">
        <v>18.9364125</v>
      </c>
      <c r="EG148">
        <v>0.00500097</v>
      </c>
      <c r="EH148">
        <v>0</v>
      </c>
      <c r="EI148">
        <v>0</v>
      </c>
      <c r="EJ148">
        <v>0</v>
      </c>
      <c r="EK148">
        <v>728.2291666666666</v>
      </c>
      <c r="EL148">
        <v>0.00500097</v>
      </c>
      <c r="EM148">
        <v>-9.595833333333333</v>
      </c>
      <c r="EN148">
        <v>-2.45</v>
      </c>
      <c r="EO148">
        <v>35.48425</v>
      </c>
      <c r="EP148">
        <v>38.77841666666666</v>
      </c>
      <c r="EQ148">
        <v>37.15083333333333</v>
      </c>
      <c r="ER148">
        <v>38.760125</v>
      </c>
      <c r="ES148">
        <v>37.36441666666666</v>
      </c>
      <c r="ET148">
        <v>0</v>
      </c>
      <c r="EU148">
        <v>0</v>
      </c>
      <c r="EV148">
        <v>0</v>
      </c>
      <c r="EW148">
        <v>1758414165.8</v>
      </c>
      <c r="EX148">
        <v>0</v>
      </c>
      <c r="EY148">
        <v>728.6280000000002</v>
      </c>
      <c r="EZ148">
        <v>-24.31538453810041</v>
      </c>
      <c r="FA148">
        <v>-7.915384767347051</v>
      </c>
      <c r="FB148">
        <v>-7.315999999999999</v>
      </c>
      <c r="FC148">
        <v>15</v>
      </c>
      <c r="FD148">
        <v>0</v>
      </c>
      <c r="FE148" t="s">
        <v>424</v>
      </c>
      <c r="FF148">
        <v>1747247426.5</v>
      </c>
      <c r="FG148">
        <v>1747247420.5</v>
      </c>
      <c r="FH148">
        <v>0</v>
      </c>
      <c r="FI148">
        <v>1.027</v>
      </c>
      <c r="FJ148">
        <v>0.031</v>
      </c>
      <c r="FK148">
        <v>0.02</v>
      </c>
      <c r="FL148">
        <v>0.05</v>
      </c>
      <c r="FM148">
        <v>420</v>
      </c>
      <c r="FN148">
        <v>16</v>
      </c>
      <c r="FO148">
        <v>0.01</v>
      </c>
      <c r="FP148">
        <v>0.1</v>
      </c>
      <c r="FQ148">
        <v>0.7060904634146341</v>
      </c>
      <c r="FR148">
        <v>-0.03896529616724617</v>
      </c>
      <c r="FS148">
        <v>0.02906786934651769</v>
      </c>
      <c r="FT148">
        <v>1</v>
      </c>
      <c r="FU148">
        <v>728.7235294117647</v>
      </c>
      <c r="FV148">
        <v>1.729564563006454</v>
      </c>
      <c r="FW148">
        <v>5.964801600345806</v>
      </c>
      <c r="FX148">
        <v>-1</v>
      </c>
      <c r="FY148">
        <v>0.1177663658536585</v>
      </c>
      <c r="FZ148">
        <v>-0.0007385644599302446</v>
      </c>
      <c r="GA148">
        <v>0.0006962259149785257</v>
      </c>
      <c r="GB148">
        <v>1</v>
      </c>
      <c r="GC148">
        <v>2</v>
      </c>
      <c r="GD148">
        <v>2</v>
      </c>
      <c r="GE148" t="s">
        <v>425</v>
      </c>
      <c r="GF148">
        <v>3.13667</v>
      </c>
      <c r="GG148">
        <v>2.71537</v>
      </c>
      <c r="GH148">
        <v>0.0937574</v>
      </c>
      <c r="GI148">
        <v>0.09286270000000001</v>
      </c>
      <c r="GJ148">
        <v>0.107279</v>
      </c>
      <c r="GK148">
        <v>0.105676</v>
      </c>
      <c r="GL148">
        <v>28823.3</v>
      </c>
      <c r="GM148">
        <v>28886.8</v>
      </c>
      <c r="GN148">
        <v>29568.2</v>
      </c>
      <c r="GO148">
        <v>29429.2</v>
      </c>
      <c r="GP148">
        <v>34881.4</v>
      </c>
      <c r="GQ148">
        <v>34857.4</v>
      </c>
      <c r="GR148">
        <v>41617.3</v>
      </c>
      <c r="GS148">
        <v>41811.9</v>
      </c>
      <c r="GT148">
        <v>1.92132</v>
      </c>
      <c r="GU148">
        <v>1.878</v>
      </c>
      <c r="GV148">
        <v>0.0734143</v>
      </c>
      <c r="GW148">
        <v>0</v>
      </c>
      <c r="GX148">
        <v>28.7913</v>
      </c>
      <c r="GY148">
        <v>999.9</v>
      </c>
      <c r="GZ148">
        <v>59.6</v>
      </c>
      <c r="HA148">
        <v>30.5</v>
      </c>
      <c r="HB148">
        <v>28.9475</v>
      </c>
      <c r="HC148">
        <v>62.0145</v>
      </c>
      <c r="HD148">
        <v>27.8045</v>
      </c>
      <c r="HE148">
        <v>1</v>
      </c>
      <c r="HF148">
        <v>0.107492</v>
      </c>
      <c r="HG148">
        <v>-1.57852</v>
      </c>
      <c r="HH148">
        <v>20.3511</v>
      </c>
      <c r="HI148">
        <v>5.22702</v>
      </c>
      <c r="HJ148">
        <v>12.0152</v>
      </c>
      <c r="HK148">
        <v>4.99105</v>
      </c>
      <c r="HL148">
        <v>3.28905</v>
      </c>
      <c r="HM148">
        <v>9999</v>
      </c>
      <c r="HN148">
        <v>9999</v>
      </c>
      <c r="HO148">
        <v>9999</v>
      </c>
      <c r="HP148">
        <v>999.9</v>
      </c>
      <c r="HQ148">
        <v>1.86752</v>
      </c>
      <c r="HR148">
        <v>1.86663</v>
      </c>
      <c r="HS148">
        <v>1.866</v>
      </c>
      <c r="HT148">
        <v>1.86596</v>
      </c>
      <c r="HU148">
        <v>1.8678</v>
      </c>
      <c r="HV148">
        <v>1.87026</v>
      </c>
      <c r="HW148">
        <v>1.8689</v>
      </c>
      <c r="HX148">
        <v>1.87038</v>
      </c>
      <c r="HY148">
        <v>0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0.54</v>
      </c>
      <c r="IM148">
        <v>0.1819</v>
      </c>
      <c r="IN148">
        <v>0.2733293791174444</v>
      </c>
      <c r="IO148">
        <v>0.0008355358253796512</v>
      </c>
      <c r="IP148">
        <v>-4.886686190924696E-07</v>
      </c>
      <c r="IQ148">
        <v>2.414133949906871E-11</v>
      </c>
      <c r="IR148">
        <v>-0.06279029043895908</v>
      </c>
      <c r="IS148">
        <v>-0.001004982055389802</v>
      </c>
      <c r="IT148">
        <v>0.0007271071577586355</v>
      </c>
      <c r="IU148">
        <v>-1.113211564567604E-05</v>
      </c>
      <c r="IV148">
        <v>10</v>
      </c>
      <c r="IW148">
        <v>2306</v>
      </c>
      <c r="IX148">
        <v>1</v>
      </c>
      <c r="IY148">
        <v>28</v>
      </c>
      <c r="IZ148">
        <v>186112.3</v>
      </c>
      <c r="JA148">
        <v>186112.4</v>
      </c>
      <c r="JB148">
        <v>1.04004</v>
      </c>
      <c r="JC148">
        <v>2.2583</v>
      </c>
      <c r="JD148">
        <v>1.39771</v>
      </c>
      <c r="JE148">
        <v>2.34375</v>
      </c>
      <c r="JF148">
        <v>1.49536</v>
      </c>
      <c r="JG148">
        <v>2.69775</v>
      </c>
      <c r="JH148">
        <v>35.8944</v>
      </c>
      <c r="JI148">
        <v>24.1575</v>
      </c>
      <c r="JJ148">
        <v>18</v>
      </c>
      <c r="JK148">
        <v>490.35</v>
      </c>
      <c r="JL148">
        <v>452.886</v>
      </c>
      <c r="JM148">
        <v>31.2886</v>
      </c>
      <c r="JN148">
        <v>28.9816</v>
      </c>
      <c r="JO148">
        <v>30</v>
      </c>
      <c r="JP148">
        <v>28.811</v>
      </c>
      <c r="JQ148">
        <v>28.7352</v>
      </c>
      <c r="JR148">
        <v>20.8311</v>
      </c>
      <c r="JS148">
        <v>23.9937</v>
      </c>
      <c r="JT148">
        <v>95.4747</v>
      </c>
      <c r="JU148">
        <v>31.2871</v>
      </c>
      <c r="JV148">
        <v>420</v>
      </c>
      <c r="JW148">
        <v>24.3535</v>
      </c>
      <c r="JX148">
        <v>101.068</v>
      </c>
      <c r="JY148">
        <v>100.542</v>
      </c>
    </row>
    <row r="149" spans="1:285">
      <c r="A149">
        <v>133</v>
      </c>
      <c r="B149">
        <v>1758414168</v>
      </c>
      <c r="C149">
        <v>1292.900000095367</v>
      </c>
      <c r="D149" t="s">
        <v>696</v>
      </c>
      <c r="E149" t="s">
        <v>697</v>
      </c>
      <c r="F149">
        <v>5</v>
      </c>
      <c r="G149" t="s">
        <v>612</v>
      </c>
      <c r="H149" t="s">
        <v>420</v>
      </c>
      <c r="I149" t="s">
        <v>421</v>
      </c>
      <c r="J149">
        <v>1758414160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5.79</v>
      </c>
      <c r="DB149">
        <v>0.5</v>
      </c>
      <c r="DC149" t="s">
        <v>423</v>
      </c>
      <c r="DD149">
        <v>2</v>
      </c>
      <c r="DE149">
        <v>1758414160</v>
      </c>
      <c r="DF149">
        <v>420.691125</v>
      </c>
      <c r="DG149">
        <v>420.0011666666667</v>
      </c>
      <c r="DH149">
        <v>24.44886666666666</v>
      </c>
      <c r="DI149">
        <v>24.3315875</v>
      </c>
      <c r="DJ149">
        <v>420.1513333333333</v>
      </c>
      <c r="DK149">
        <v>24.26694583333333</v>
      </c>
      <c r="DL149">
        <v>500.0116666666666</v>
      </c>
      <c r="DM149">
        <v>90.26704166666667</v>
      </c>
      <c r="DN149">
        <v>0.05533816666666667</v>
      </c>
      <c r="DO149">
        <v>30.65014166666667</v>
      </c>
      <c r="DP149">
        <v>29.98986666666667</v>
      </c>
      <c r="DQ149">
        <v>999.9</v>
      </c>
      <c r="DR149">
        <v>0</v>
      </c>
      <c r="DS149">
        <v>0</v>
      </c>
      <c r="DT149">
        <v>10002.23916666667</v>
      </c>
      <c r="DU149">
        <v>0</v>
      </c>
      <c r="DV149">
        <v>0.67449</v>
      </c>
      <c r="DW149">
        <v>0.6899973333333334</v>
      </c>
      <c r="DX149">
        <v>431.234375</v>
      </c>
      <c r="DY149">
        <v>430.4754166666667</v>
      </c>
      <c r="DZ149">
        <v>0.1172647083333333</v>
      </c>
      <c r="EA149">
        <v>420.0011666666667</v>
      </c>
      <c r="EB149">
        <v>24.3315875</v>
      </c>
      <c r="EC149">
        <v>2.206925833333333</v>
      </c>
      <c r="ED149">
        <v>2.196341666666667</v>
      </c>
      <c r="EE149">
        <v>19.01268333333333</v>
      </c>
      <c r="EF149">
        <v>18.93565</v>
      </c>
      <c r="EG149">
        <v>0.00500097</v>
      </c>
      <c r="EH149">
        <v>0</v>
      </c>
      <c r="EI149">
        <v>0</v>
      </c>
      <c r="EJ149">
        <v>0</v>
      </c>
      <c r="EK149">
        <v>728.2458333333334</v>
      </c>
      <c r="EL149">
        <v>0.00500097</v>
      </c>
      <c r="EM149">
        <v>-8.920833333333333</v>
      </c>
      <c r="EN149">
        <v>-2.120833333333333</v>
      </c>
      <c r="EO149">
        <v>35.476375</v>
      </c>
      <c r="EP149">
        <v>38.76541666666666</v>
      </c>
      <c r="EQ149">
        <v>37.14308333333333</v>
      </c>
      <c r="ER149">
        <v>38.7445</v>
      </c>
      <c r="ES149">
        <v>37.351375</v>
      </c>
      <c r="ET149">
        <v>0</v>
      </c>
      <c r="EU149">
        <v>0</v>
      </c>
      <c r="EV149">
        <v>0</v>
      </c>
      <c r="EW149">
        <v>1758414168.2</v>
      </c>
      <c r="EX149">
        <v>0</v>
      </c>
      <c r="EY149">
        <v>728.04</v>
      </c>
      <c r="EZ149">
        <v>-24.19230753336171</v>
      </c>
      <c r="FA149">
        <v>-7.876923179015133</v>
      </c>
      <c r="FB149">
        <v>-6.904</v>
      </c>
      <c r="FC149">
        <v>15</v>
      </c>
      <c r="FD149">
        <v>0</v>
      </c>
      <c r="FE149" t="s">
        <v>424</v>
      </c>
      <c r="FF149">
        <v>1747247426.5</v>
      </c>
      <c r="FG149">
        <v>1747247420.5</v>
      </c>
      <c r="FH149">
        <v>0</v>
      </c>
      <c r="FI149">
        <v>1.027</v>
      </c>
      <c r="FJ149">
        <v>0.031</v>
      </c>
      <c r="FK149">
        <v>0.02</v>
      </c>
      <c r="FL149">
        <v>0.05</v>
      </c>
      <c r="FM149">
        <v>420</v>
      </c>
      <c r="FN149">
        <v>16</v>
      </c>
      <c r="FO149">
        <v>0.01</v>
      </c>
      <c r="FP149">
        <v>0.1</v>
      </c>
      <c r="FQ149">
        <v>0.695195825</v>
      </c>
      <c r="FR149">
        <v>-0.09977757973733783</v>
      </c>
      <c r="FS149">
        <v>0.03387823966197736</v>
      </c>
      <c r="FT149">
        <v>1</v>
      </c>
      <c r="FU149">
        <v>728.2294117647059</v>
      </c>
      <c r="FV149">
        <v>-12.84339200388813</v>
      </c>
      <c r="FW149">
        <v>6.408795858806988</v>
      </c>
      <c r="FX149">
        <v>-1</v>
      </c>
      <c r="FY149">
        <v>0.11738035</v>
      </c>
      <c r="FZ149">
        <v>-0.003900450281426438</v>
      </c>
      <c r="GA149">
        <v>0.001022005077042183</v>
      </c>
      <c r="GB149">
        <v>1</v>
      </c>
      <c r="GC149">
        <v>2</v>
      </c>
      <c r="GD149">
        <v>2</v>
      </c>
      <c r="GE149" t="s">
        <v>425</v>
      </c>
      <c r="GF149">
        <v>3.13656</v>
      </c>
      <c r="GG149">
        <v>2.7153</v>
      </c>
      <c r="GH149">
        <v>0.0937583</v>
      </c>
      <c r="GI149">
        <v>0.0928544</v>
      </c>
      <c r="GJ149">
        <v>0.107281</v>
      </c>
      <c r="GK149">
        <v>0.105675</v>
      </c>
      <c r="GL149">
        <v>28823.1</v>
      </c>
      <c r="GM149">
        <v>28886.9</v>
      </c>
      <c r="GN149">
        <v>29568</v>
      </c>
      <c r="GO149">
        <v>29429</v>
      </c>
      <c r="GP149">
        <v>34881.2</v>
      </c>
      <c r="GQ149">
        <v>34857.4</v>
      </c>
      <c r="GR149">
        <v>41617.2</v>
      </c>
      <c r="GS149">
        <v>41811.9</v>
      </c>
      <c r="GT149">
        <v>1.9212</v>
      </c>
      <c r="GU149">
        <v>1.87815</v>
      </c>
      <c r="GV149">
        <v>0.0736266</v>
      </c>
      <c r="GW149">
        <v>0</v>
      </c>
      <c r="GX149">
        <v>28.7907</v>
      </c>
      <c r="GY149">
        <v>999.9</v>
      </c>
      <c r="GZ149">
        <v>59.6</v>
      </c>
      <c r="HA149">
        <v>30.5</v>
      </c>
      <c r="HB149">
        <v>28.9489</v>
      </c>
      <c r="HC149">
        <v>62.1145</v>
      </c>
      <c r="HD149">
        <v>27.9928</v>
      </c>
      <c r="HE149">
        <v>1</v>
      </c>
      <c r="HF149">
        <v>0.1075</v>
      </c>
      <c r="HG149">
        <v>-1.57348</v>
      </c>
      <c r="HH149">
        <v>20.3512</v>
      </c>
      <c r="HI149">
        <v>5.22687</v>
      </c>
      <c r="HJ149">
        <v>12.0156</v>
      </c>
      <c r="HK149">
        <v>4.99085</v>
      </c>
      <c r="HL149">
        <v>3.28903</v>
      </c>
      <c r="HM149">
        <v>9999</v>
      </c>
      <c r="HN149">
        <v>9999</v>
      </c>
      <c r="HO149">
        <v>9999</v>
      </c>
      <c r="HP149">
        <v>999.9</v>
      </c>
      <c r="HQ149">
        <v>1.86752</v>
      </c>
      <c r="HR149">
        <v>1.86662</v>
      </c>
      <c r="HS149">
        <v>1.866</v>
      </c>
      <c r="HT149">
        <v>1.86597</v>
      </c>
      <c r="HU149">
        <v>1.86781</v>
      </c>
      <c r="HV149">
        <v>1.87027</v>
      </c>
      <c r="HW149">
        <v>1.8689</v>
      </c>
      <c r="HX149">
        <v>1.87041</v>
      </c>
      <c r="HY149">
        <v>0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0.54</v>
      </c>
      <c r="IM149">
        <v>0.1818</v>
      </c>
      <c r="IN149">
        <v>0.2733293791174444</v>
      </c>
      <c r="IO149">
        <v>0.0008355358253796512</v>
      </c>
      <c r="IP149">
        <v>-4.886686190924696E-07</v>
      </c>
      <c r="IQ149">
        <v>2.414133949906871E-11</v>
      </c>
      <c r="IR149">
        <v>-0.06279029043895908</v>
      </c>
      <c r="IS149">
        <v>-0.001004982055389802</v>
      </c>
      <c r="IT149">
        <v>0.0007271071577586355</v>
      </c>
      <c r="IU149">
        <v>-1.113211564567604E-05</v>
      </c>
      <c r="IV149">
        <v>10</v>
      </c>
      <c r="IW149">
        <v>2306</v>
      </c>
      <c r="IX149">
        <v>1</v>
      </c>
      <c r="IY149">
        <v>28</v>
      </c>
      <c r="IZ149">
        <v>186112.4</v>
      </c>
      <c r="JA149">
        <v>186112.5</v>
      </c>
      <c r="JB149">
        <v>1.04004</v>
      </c>
      <c r="JC149">
        <v>2.26685</v>
      </c>
      <c r="JD149">
        <v>1.39648</v>
      </c>
      <c r="JE149">
        <v>2.34253</v>
      </c>
      <c r="JF149">
        <v>1.49536</v>
      </c>
      <c r="JG149">
        <v>2.68433</v>
      </c>
      <c r="JH149">
        <v>35.8944</v>
      </c>
      <c r="JI149">
        <v>24.1488</v>
      </c>
      <c r="JJ149">
        <v>18</v>
      </c>
      <c r="JK149">
        <v>490.27</v>
      </c>
      <c r="JL149">
        <v>452.98</v>
      </c>
      <c r="JM149">
        <v>31.2902</v>
      </c>
      <c r="JN149">
        <v>28.9816</v>
      </c>
      <c r="JO149">
        <v>30.0001</v>
      </c>
      <c r="JP149">
        <v>28.811</v>
      </c>
      <c r="JQ149">
        <v>28.7352</v>
      </c>
      <c r="JR149">
        <v>20.8326</v>
      </c>
      <c r="JS149">
        <v>23.9937</v>
      </c>
      <c r="JT149">
        <v>95.4747</v>
      </c>
      <c r="JU149">
        <v>31.2924</v>
      </c>
      <c r="JV149">
        <v>420</v>
      </c>
      <c r="JW149">
        <v>24.3509</v>
      </c>
      <c r="JX149">
        <v>101.068</v>
      </c>
      <c r="JY149">
        <v>100.542</v>
      </c>
    </row>
    <row r="150" spans="1:285">
      <c r="A150">
        <v>134</v>
      </c>
      <c r="B150">
        <v>1758414170</v>
      </c>
      <c r="C150">
        <v>1294.900000095367</v>
      </c>
      <c r="D150" t="s">
        <v>698</v>
      </c>
      <c r="E150" t="s">
        <v>699</v>
      </c>
      <c r="F150">
        <v>5</v>
      </c>
      <c r="G150" t="s">
        <v>612</v>
      </c>
      <c r="H150" t="s">
        <v>420</v>
      </c>
      <c r="I150" t="s">
        <v>421</v>
      </c>
      <c r="J150">
        <v>1758414162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5.79</v>
      </c>
      <c r="DB150">
        <v>0.5</v>
      </c>
      <c r="DC150" t="s">
        <v>423</v>
      </c>
      <c r="DD150">
        <v>2</v>
      </c>
      <c r="DE150">
        <v>1758414162</v>
      </c>
      <c r="DF150">
        <v>420.6936666666666</v>
      </c>
      <c r="DG150">
        <v>419.99925</v>
      </c>
      <c r="DH150">
        <v>24.44784166666667</v>
      </c>
      <c r="DI150">
        <v>24.33075000000001</v>
      </c>
      <c r="DJ150">
        <v>420.153875</v>
      </c>
      <c r="DK150">
        <v>24.26594166666666</v>
      </c>
      <c r="DL150">
        <v>500.0107500000001</v>
      </c>
      <c r="DM150">
        <v>90.26654166666667</v>
      </c>
      <c r="DN150">
        <v>0.05532458749999999</v>
      </c>
      <c r="DO150">
        <v>30.64979166666667</v>
      </c>
      <c r="DP150">
        <v>29.99056666666667</v>
      </c>
      <c r="DQ150">
        <v>999.9</v>
      </c>
      <c r="DR150">
        <v>0</v>
      </c>
      <c r="DS150">
        <v>0</v>
      </c>
      <c r="DT150">
        <v>10002.57666666667</v>
      </c>
      <c r="DU150">
        <v>0</v>
      </c>
      <c r="DV150">
        <v>0.67449</v>
      </c>
      <c r="DW150">
        <v>0.6944184999999999</v>
      </c>
      <c r="DX150">
        <v>431.2364166666666</v>
      </c>
      <c r="DY150">
        <v>430.4730833333333</v>
      </c>
      <c r="DZ150">
        <v>0.1170782083333333</v>
      </c>
      <c r="EA150">
        <v>419.99925</v>
      </c>
      <c r="EB150">
        <v>24.33075000000001</v>
      </c>
      <c r="EC150">
        <v>2.206820416666667</v>
      </c>
      <c r="ED150">
        <v>2.196254166666666</v>
      </c>
      <c r="EE150">
        <v>19.01192083333333</v>
      </c>
      <c r="EF150">
        <v>18.9350125</v>
      </c>
      <c r="EG150">
        <v>0.00500097</v>
      </c>
      <c r="EH150">
        <v>0</v>
      </c>
      <c r="EI150">
        <v>0</v>
      </c>
      <c r="EJ150">
        <v>0</v>
      </c>
      <c r="EK150">
        <v>728.0666666666666</v>
      </c>
      <c r="EL150">
        <v>0.00500097</v>
      </c>
      <c r="EM150">
        <v>-8.454166666666666</v>
      </c>
      <c r="EN150">
        <v>-1.995833333333333</v>
      </c>
      <c r="EO150">
        <v>35.4685</v>
      </c>
      <c r="EP150">
        <v>38.74979166666666</v>
      </c>
      <c r="EQ150">
        <v>37.13270833333333</v>
      </c>
      <c r="ER150">
        <v>38.728875</v>
      </c>
      <c r="ES150">
        <v>37.3435</v>
      </c>
      <c r="ET150">
        <v>0</v>
      </c>
      <c r="EU150">
        <v>0</v>
      </c>
      <c r="EV150">
        <v>0</v>
      </c>
      <c r="EW150">
        <v>1758414170</v>
      </c>
      <c r="EX150">
        <v>0</v>
      </c>
      <c r="EY150">
        <v>727.3923076923079</v>
      </c>
      <c r="EZ150">
        <v>-6.776068459812941</v>
      </c>
      <c r="FA150">
        <v>-15.21367525928401</v>
      </c>
      <c r="FB150">
        <v>-6.907692307692307</v>
      </c>
      <c r="FC150">
        <v>15</v>
      </c>
      <c r="FD150">
        <v>0</v>
      </c>
      <c r="FE150" t="s">
        <v>424</v>
      </c>
      <c r="FF150">
        <v>1747247426.5</v>
      </c>
      <c r="FG150">
        <v>1747247420.5</v>
      </c>
      <c r="FH150">
        <v>0</v>
      </c>
      <c r="FI150">
        <v>1.027</v>
      </c>
      <c r="FJ150">
        <v>0.031</v>
      </c>
      <c r="FK150">
        <v>0.02</v>
      </c>
      <c r="FL150">
        <v>0.05</v>
      </c>
      <c r="FM150">
        <v>420</v>
      </c>
      <c r="FN150">
        <v>16</v>
      </c>
      <c r="FO150">
        <v>0.01</v>
      </c>
      <c r="FP150">
        <v>0.1</v>
      </c>
      <c r="FQ150">
        <v>0.6937449512195122</v>
      </c>
      <c r="FR150">
        <v>-0.05842937979094071</v>
      </c>
      <c r="FS150">
        <v>0.03280642655434929</v>
      </c>
      <c r="FT150">
        <v>1</v>
      </c>
      <c r="FU150">
        <v>728.7088235294118</v>
      </c>
      <c r="FV150">
        <v>-14.13750961383049</v>
      </c>
      <c r="FW150">
        <v>6.330800880803911</v>
      </c>
      <c r="FX150">
        <v>-1</v>
      </c>
      <c r="FY150">
        <v>0.117286487804878</v>
      </c>
      <c r="FZ150">
        <v>-0.00485684320557488</v>
      </c>
      <c r="GA150">
        <v>0.001054777797012617</v>
      </c>
      <c r="GB150">
        <v>1</v>
      </c>
      <c r="GC150">
        <v>2</v>
      </c>
      <c r="GD150">
        <v>2</v>
      </c>
      <c r="GE150" t="s">
        <v>425</v>
      </c>
      <c r="GF150">
        <v>3.13653</v>
      </c>
      <c r="GG150">
        <v>2.71547</v>
      </c>
      <c r="GH150">
        <v>0.0937596</v>
      </c>
      <c r="GI150">
        <v>0.09284679999999999</v>
      </c>
      <c r="GJ150">
        <v>0.107285</v>
      </c>
      <c r="GK150">
        <v>0.105679</v>
      </c>
      <c r="GL150">
        <v>28823.3</v>
      </c>
      <c r="GM150">
        <v>28887.2</v>
      </c>
      <c r="GN150">
        <v>29568.3</v>
      </c>
      <c r="GO150">
        <v>29429.1</v>
      </c>
      <c r="GP150">
        <v>34881.5</v>
      </c>
      <c r="GQ150">
        <v>34857.4</v>
      </c>
      <c r="GR150">
        <v>41617.8</v>
      </c>
      <c r="GS150">
        <v>41812.1</v>
      </c>
      <c r="GT150">
        <v>1.9213</v>
      </c>
      <c r="GU150">
        <v>1.87835</v>
      </c>
      <c r="GV150">
        <v>0.0737421</v>
      </c>
      <c r="GW150">
        <v>0</v>
      </c>
      <c r="GX150">
        <v>28.7895</v>
      </c>
      <c r="GY150">
        <v>999.9</v>
      </c>
      <c r="GZ150">
        <v>59.6</v>
      </c>
      <c r="HA150">
        <v>30.5</v>
      </c>
      <c r="HB150">
        <v>28.9485</v>
      </c>
      <c r="HC150">
        <v>62.1545</v>
      </c>
      <c r="HD150">
        <v>27.9207</v>
      </c>
      <c r="HE150">
        <v>1</v>
      </c>
      <c r="HF150">
        <v>0.107492</v>
      </c>
      <c r="HG150">
        <v>-1.57431</v>
      </c>
      <c r="HH150">
        <v>20.3512</v>
      </c>
      <c r="HI150">
        <v>5.22687</v>
      </c>
      <c r="HJ150">
        <v>12.0153</v>
      </c>
      <c r="HK150">
        <v>4.9909</v>
      </c>
      <c r="HL150">
        <v>3.28903</v>
      </c>
      <c r="HM150">
        <v>9999</v>
      </c>
      <c r="HN150">
        <v>9999</v>
      </c>
      <c r="HO150">
        <v>9999</v>
      </c>
      <c r="HP150">
        <v>999.9</v>
      </c>
      <c r="HQ150">
        <v>1.86752</v>
      </c>
      <c r="HR150">
        <v>1.86661</v>
      </c>
      <c r="HS150">
        <v>1.86599</v>
      </c>
      <c r="HT150">
        <v>1.86597</v>
      </c>
      <c r="HU150">
        <v>1.8678</v>
      </c>
      <c r="HV150">
        <v>1.87027</v>
      </c>
      <c r="HW150">
        <v>1.8689</v>
      </c>
      <c r="HX150">
        <v>1.8704</v>
      </c>
      <c r="HY150">
        <v>0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0.54</v>
      </c>
      <c r="IM150">
        <v>0.1818</v>
      </c>
      <c r="IN150">
        <v>0.2733293791174444</v>
      </c>
      <c r="IO150">
        <v>0.0008355358253796512</v>
      </c>
      <c r="IP150">
        <v>-4.886686190924696E-07</v>
      </c>
      <c r="IQ150">
        <v>2.414133949906871E-11</v>
      </c>
      <c r="IR150">
        <v>-0.06279029043895908</v>
      </c>
      <c r="IS150">
        <v>-0.001004982055389802</v>
      </c>
      <c r="IT150">
        <v>0.0007271071577586355</v>
      </c>
      <c r="IU150">
        <v>-1.113211564567604E-05</v>
      </c>
      <c r="IV150">
        <v>10</v>
      </c>
      <c r="IW150">
        <v>2306</v>
      </c>
      <c r="IX150">
        <v>1</v>
      </c>
      <c r="IY150">
        <v>28</v>
      </c>
      <c r="IZ150">
        <v>186112.4</v>
      </c>
      <c r="JA150">
        <v>186112.5</v>
      </c>
      <c r="JB150">
        <v>1.04004</v>
      </c>
      <c r="JC150">
        <v>2.27539</v>
      </c>
      <c r="JD150">
        <v>1.39648</v>
      </c>
      <c r="JE150">
        <v>2.34253</v>
      </c>
      <c r="JF150">
        <v>1.49536</v>
      </c>
      <c r="JG150">
        <v>2.59399</v>
      </c>
      <c r="JH150">
        <v>35.8944</v>
      </c>
      <c r="JI150">
        <v>24.1488</v>
      </c>
      <c r="JJ150">
        <v>18</v>
      </c>
      <c r="JK150">
        <v>490.334</v>
      </c>
      <c r="JL150">
        <v>453.105</v>
      </c>
      <c r="JM150">
        <v>31.2921</v>
      </c>
      <c r="JN150">
        <v>28.9816</v>
      </c>
      <c r="JO150">
        <v>30</v>
      </c>
      <c r="JP150">
        <v>28.811</v>
      </c>
      <c r="JQ150">
        <v>28.7352</v>
      </c>
      <c r="JR150">
        <v>20.8325</v>
      </c>
      <c r="JS150">
        <v>23.9937</v>
      </c>
      <c r="JT150">
        <v>95.4747</v>
      </c>
      <c r="JU150">
        <v>31.2924</v>
      </c>
      <c r="JV150">
        <v>420</v>
      </c>
      <c r="JW150">
        <v>24.3521</v>
      </c>
      <c r="JX150">
        <v>101.069</v>
      </c>
      <c r="JY150">
        <v>100.542</v>
      </c>
    </row>
    <row r="151" spans="1:285">
      <c r="A151">
        <v>135</v>
      </c>
      <c r="B151">
        <v>1758414172</v>
      </c>
      <c r="C151">
        <v>1296.900000095367</v>
      </c>
      <c r="D151" t="s">
        <v>700</v>
      </c>
      <c r="E151" t="s">
        <v>701</v>
      </c>
      <c r="F151">
        <v>5</v>
      </c>
      <c r="G151" t="s">
        <v>612</v>
      </c>
      <c r="H151" t="s">
        <v>420</v>
      </c>
      <c r="I151" t="s">
        <v>421</v>
      </c>
      <c r="J151">
        <v>1758414164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5.79</v>
      </c>
      <c r="DB151">
        <v>0.5</v>
      </c>
      <c r="DC151" t="s">
        <v>423</v>
      </c>
      <c r="DD151">
        <v>2</v>
      </c>
      <c r="DE151">
        <v>1758414164</v>
      </c>
      <c r="DF151">
        <v>420.6974166666666</v>
      </c>
      <c r="DG151">
        <v>419.996875</v>
      </c>
      <c r="DH151">
        <v>24.4471625</v>
      </c>
      <c r="DI151">
        <v>24.33011666666667</v>
      </c>
      <c r="DJ151">
        <v>420.1576250000001</v>
      </c>
      <c r="DK151">
        <v>24.26527083333333</v>
      </c>
      <c r="DL151">
        <v>500.00325</v>
      </c>
      <c r="DM151">
        <v>90.26599166666665</v>
      </c>
      <c r="DN151">
        <v>0.0553075125</v>
      </c>
      <c r="DO151">
        <v>30.64886666666667</v>
      </c>
      <c r="DP151">
        <v>29.99140416666667</v>
      </c>
      <c r="DQ151">
        <v>999.9</v>
      </c>
      <c r="DR151">
        <v>0</v>
      </c>
      <c r="DS151">
        <v>0</v>
      </c>
      <c r="DT151">
        <v>10001.82166666667</v>
      </c>
      <c r="DU151">
        <v>0</v>
      </c>
      <c r="DV151">
        <v>0.67449</v>
      </c>
      <c r="DW151">
        <v>0.7005232916666667</v>
      </c>
      <c r="DX151">
        <v>431.2399166666667</v>
      </c>
      <c r="DY151">
        <v>430.4704166666667</v>
      </c>
      <c r="DZ151">
        <v>0.117032125</v>
      </c>
      <c r="EA151">
        <v>419.996875</v>
      </c>
      <c r="EB151">
        <v>24.33011666666667</v>
      </c>
      <c r="EC151">
        <v>2.206745416666667</v>
      </c>
      <c r="ED151">
        <v>2.196183333333333</v>
      </c>
      <c r="EE151">
        <v>19.01137916666667</v>
      </c>
      <c r="EF151">
        <v>18.9345</v>
      </c>
      <c r="EG151">
        <v>0.00500097</v>
      </c>
      <c r="EH151">
        <v>0</v>
      </c>
      <c r="EI151">
        <v>0</v>
      </c>
      <c r="EJ151">
        <v>0</v>
      </c>
      <c r="EK151">
        <v>728.25</v>
      </c>
      <c r="EL151">
        <v>0.00500097</v>
      </c>
      <c r="EM151">
        <v>-10.90416666666667</v>
      </c>
      <c r="EN151">
        <v>-2.3</v>
      </c>
      <c r="EO151">
        <v>35.460625</v>
      </c>
      <c r="EP151">
        <v>38.73416666666666</v>
      </c>
      <c r="EQ151">
        <v>37.11708333333333</v>
      </c>
      <c r="ER151">
        <v>38.70549999999999</v>
      </c>
      <c r="ES151">
        <v>37.335625</v>
      </c>
      <c r="ET151">
        <v>0</v>
      </c>
      <c r="EU151">
        <v>0</v>
      </c>
      <c r="EV151">
        <v>0</v>
      </c>
      <c r="EW151">
        <v>1758414171.8</v>
      </c>
      <c r="EX151">
        <v>0</v>
      </c>
      <c r="EY151">
        <v>728.04</v>
      </c>
      <c r="EZ151">
        <v>-25.46153869831024</v>
      </c>
      <c r="FA151">
        <v>-32.50000002170222</v>
      </c>
      <c r="FB151">
        <v>-8.944000000000001</v>
      </c>
      <c r="FC151">
        <v>15</v>
      </c>
      <c r="FD151">
        <v>0</v>
      </c>
      <c r="FE151" t="s">
        <v>424</v>
      </c>
      <c r="FF151">
        <v>1747247426.5</v>
      </c>
      <c r="FG151">
        <v>1747247420.5</v>
      </c>
      <c r="FH151">
        <v>0</v>
      </c>
      <c r="FI151">
        <v>1.027</v>
      </c>
      <c r="FJ151">
        <v>0.031</v>
      </c>
      <c r="FK151">
        <v>0.02</v>
      </c>
      <c r="FL151">
        <v>0.05</v>
      </c>
      <c r="FM151">
        <v>420</v>
      </c>
      <c r="FN151">
        <v>16</v>
      </c>
      <c r="FO151">
        <v>0.01</v>
      </c>
      <c r="FP151">
        <v>0.1</v>
      </c>
      <c r="FQ151">
        <v>0.6944495999999999</v>
      </c>
      <c r="FR151">
        <v>0.0275679624765473</v>
      </c>
      <c r="FS151">
        <v>0.0339177000987685</v>
      </c>
      <c r="FT151">
        <v>1</v>
      </c>
      <c r="FU151">
        <v>728.3058823529412</v>
      </c>
      <c r="FV151">
        <v>-12.29640957417094</v>
      </c>
      <c r="FW151">
        <v>6.664698094590744</v>
      </c>
      <c r="FX151">
        <v>-1</v>
      </c>
      <c r="FY151">
        <v>0.117121325</v>
      </c>
      <c r="FZ151">
        <v>-0.005614750469043269</v>
      </c>
      <c r="GA151">
        <v>0.001080568748102127</v>
      </c>
      <c r="GB151">
        <v>1</v>
      </c>
      <c r="GC151">
        <v>2</v>
      </c>
      <c r="GD151">
        <v>2</v>
      </c>
      <c r="GE151" t="s">
        <v>425</v>
      </c>
      <c r="GF151">
        <v>3.13657</v>
      </c>
      <c r="GG151">
        <v>2.71563</v>
      </c>
      <c r="GH151">
        <v>0.09375550000000001</v>
      </c>
      <c r="GI151">
        <v>0.0928488</v>
      </c>
      <c r="GJ151">
        <v>0.107283</v>
      </c>
      <c r="GK151">
        <v>0.105675</v>
      </c>
      <c r="GL151">
        <v>28823.6</v>
      </c>
      <c r="GM151">
        <v>28887.3</v>
      </c>
      <c r="GN151">
        <v>29568.4</v>
      </c>
      <c r="GO151">
        <v>29429.3</v>
      </c>
      <c r="GP151">
        <v>34881.9</v>
      </c>
      <c r="GQ151">
        <v>34857.6</v>
      </c>
      <c r="GR151">
        <v>41618</v>
      </c>
      <c r="GS151">
        <v>41812</v>
      </c>
      <c r="GT151">
        <v>1.92125</v>
      </c>
      <c r="GU151">
        <v>1.87838</v>
      </c>
      <c r="GV151">
        <v>0.0738539</v>
      </c>
      <c r="GW151">
        <v>0</v>
      </c>
      <c r="GX151">
        <v>28.7882</v>
      </c>
      <c r="GY151">
        <v>999.9</v>
      </c>
      <c r="GZ151">
        <v>59.6</v>
      </c>
      <c r="HA151">
        <v>30.5</v>
      </c>
      <c r="HB151">
        <v>28.9496</v>
      </c>
      <c r="HC151">
        <v>62.1045</v>
      </c>
      <c r="HD151">
        <v>27.9688</v>
      </c>
      <c r="HE151">
        <v>1</v>
      </c>
      <c r="HF151">
        <v>0.107454</v>
      </c>
      <c r="HG151">
        <v>-1.56783</v>
      </c>
      <c r="HH151">
        <v>20.3514</v>
      </c>
      <c r="HI151">
        <v>5.22702</v>
      </c>
      <c r="HJ151">
        <v>12.0153</v>
      </c>
      <c r="HK151">
        <v>4.99115</v>
      </c>
      <c r="HL151">
        <v>3.28913</v>
      </c>
      <c r="HM151">
        <v>9999</v>
      </c>
      <c r="HN151">
        <v>9999</v>
      </c>
      <c r="HO151">
        <v>9999</v>
      </c>
      <c r="HP151">
        <v>999.9</v>
      </c>
      <c r="HQ151">
        <v>1.86752</v>
      </c>
      <c r="HR151">
        <v>1.86661</v>
      </c>
      <c r="HS151">
        <v>1.86599</v>
      </c>
      <c r="HT151">
        <v>1.86597</v>
      </c>
      <c r="HU151">
        <v>1.8678</v>
      </c>
      <c r="HV151">
        <v>1.87027</v>
      </c>
      <c r="HW151">
        <v>1.8689</v>
      </c>
      <c r="HX151">
        <v>1.87037</v>
      </c>
      <c r="HY151">
        <v>0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0.54</v>
      </c>
      <c r="IM151">
        <v>0.1819</v>
      </c>
      <c r="IN151">
        <v>0.2733293791174444</v>
      </c>
      <c r="IO151">
        <v>0.0008355358253796512</v>
      </c>
      <c r="IP151">
        <v>-4.886686190924696E-07</v>
      </c>
      <c r="IQ151">
        <v>2.414133949906871E-11</v>
      </c>
      <c r="IR151">
        <v>-0.06279029043895908</v>
      </c>
      <c r="IS151">
        <v>-0.001004982055389802</v>
      </c>
      <c r="IT151">
        <v>0.0007271071577586355</v>
      </c>
      <c r="IU151">
        <v>-1.113211564567604E-05</v>
      </c>
      <c r="IV151">
        <v>10</v>
      </c>
      <c r="IW151">
        <v>2306</v>
      </c>
      <c r="IX151">
        <v>1</v>
      </c>
      <c r="IY151">
        <v>28</v>
      </c>
      <c r="IZ151">
        <v>186112.4</v>
      </c>
      <c r="JA151">
        <v>186112.5</v>
      </c>
      <c r="JB151">
        <v>1.04126</v>
      </c>
      <c r="JC151">
        <v>2.26929</v>
      </c>
      <c r="JD151">
        <v>1.39771</v>
      </c>
      <c r="JE151">
        <v>2.34497</v>
      </c>
      <c r="JF151">
        <v>1.49536</v>
      </c>
      <c r="JG151">
        <v>2.67578</v>
      </c>
      <c r="JH151">
        <v>35.8944</v>
      </c>
      <c r="JI151">
        <v>24.1488</v>
      </c>
      <c r="JJ151">
        <v>18</v>
      </c>
      <c r="JK151">
        <v>490.302</v>
      </c>
      <c r="JL151">
        <v>453.121</v>
      </c>
      <c r="JM151">
        <v>31.2944</v>
      </c>
      <c r="JN151">
        <v>28.9816</v>
      </c>
      <c r="JO151">
        <v>30</v>
      </c>
      <c r="JP151">
        <v>28.811</v>
      </c>
      <c r="JQ151">
        <v>28.7352</v>
      </c>
      <c r="JR151">
        <v>20.8339</v>
      </c>
      <c r="JS151">
        <v>23.9937</v>
      </c>
      <c r="JT151">
        <v>95.4747</v>
      </c>
      <c r="JU151">
        <v>31.2987</v>
      </c>
      <c r="JV151">
        <v>420</v>
      </c>
      <c r="JW151">
        <v>24.3509</v>
      </c>
      <c r="JX151">
        <v>101.07</v>
      </c>
      <c r="JY151">
        <v>100.542</v>
      </c>
    </row>
    <row r="152" spans="1:285">
      <c r="A152">
        <v>136</v>
      </c>
      <c r="B152">
        <v>1758414174</v>
      </c>
      <c r="C152">
        <v>1298.900000095367</v>
      </c>
      <c r="D152" t="s">
        <v>702</v>
      </c>
      <c r="E152" t="s">
        <v>703</v>
      </c>
      <c r="F152">
        <v>5</v>
      </c>
      <c r="G152" t="s">
        <v>612</v>
      </c>
      <c r="H152" t="s">
        <v>420</v>
      </c>
      <c r="I152" t="s">
        <v>421</v>
      </c>
      <c r="J152">
        <v>1758414166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5.79</v>
      </c>
      <c r="DB152">
        <v>0.5</v>
      </c>
      <c r="DC152" t="s">
        <v>423</v>
      </c>
      <c r="DD152">
        <v>2</v>
      </c>
      <c r="DE152">
        <v>1758414166</v>
      </c>
      <c r="DF152">
        <v>420.6991666666666</v>
      </c>
      <c r="DG152">
        <v>419.9993333333334</v>
      </c>
      <c r="DH152">
        <v>24.44639166666667</v>
      </c>
      <c r="DI152">
        <v>24.3293625</v>
      </c>
      <c r="DJ152">
        <v>420.1594166666667</v>
      </c>
      <c r="DK152">
        <v>24.26450416666666</v>
      </c>
      <c r="DL152">
        <v>499.9972916666666</v>
      </c>
      <c r="DM152">
        <v>90.26551666666666</v>
      </c>
      <c r="DN152">
        <v>0.05526107916666666</v>
      </c>
      <c r="DO152">
        <v>30.64758333333333</v>
      </c>
      <c r="DP152">
        <v>29.99211666666666</v>
      </c>
      <c r="DQ152">
        <v>999.9</v>
      </c>
      <c r="DR152">
        <v>0</v>
      </c>
      <c r="DS152">
        <v>0</v>
      </c>
      <c r="DT152">
        <v>10002.16541666667</v>
      </c>
      <c r="DU152">
        <v>0</v>
      </c>
      <c r="DV152">
        <v>0.67449</v>
      </c>
      <c r="DW152">
        <v>0.6998099583333333</v>
      </c>
      <c r="DX152">
        <v>431.2413750000001</v>
      </c>
      <c r="DY152">
        <v>430.4726249999999</v>
      </c>
      <c r="DZ152">
        <v>0.1170136666666667</v>
      </c>
      <c r="EA152">
        <v>419.9993333333334</v>
      </c>
      <c r="EB152">
        <v>24.3293625</v>
      </c>
      <c r="EC152">
        <v>2.206664166666667</v>
      </c>
      <c r="ED152">
        <v>2.196103333333333</v>
      </c>
      <c r="EE152">
        <v>19.01079166666667</v>
      </c>
      <c r="EF152">
        <v>18.93391666666666</v>
      </c>
      <c r="EG152">
        <v>0.00500097</v>
      </c>
      <c r="EH152">
        <v>0</v>
      </c>
      <c r="EI152">
        <v>0</v>
      </c>
      <c r="EJ152">
        <v>0</v>
      </c>
      <c r="EK152">
        <v>728.125</v>
      </c>
      <c r="EL152">
        <v>0.00500097</v>
      </c>
      <c r="EM152">
        <v>-9.491666666666667</v>
      </c>
      <c r="EN152">
        <v>-2.029166666666667</v>
      </c>
      <c r="EO152">
        <v>35.45275</v>
      </c>
      <c r="EP152">
        <v>38.721125</v>
      </c>
      <c r="EQ152">
        <v>37.10920833333333</v>
      </c>
      <c r="ER152">
        <v>38.68987499999999</v>
      </c>
      <c r="ES152">
        <v>37.32775</v>
      </c>
      <c r="ET152">
        <v>0</v>
      </c>
      <c r="EU152">
        <v>0</v>
      </c>
      <c r="EV152">
        <v>0</v>
      </c>
      <c r="EW152">
        <v>1758414174.2</v>
      </c>
      <c r="EX152">
        <v>0</v>
      </c>
      <c r="EY152">
        <v>726.6080000000001</v>
      </c>
      <c r="EZ152">
        <v>-15.7923080340394</v>
      </c>
      <c r="FA152">
        <v>-9.038461391742436</v>
      </c>
      <c r="FB152">
        <v>-8.208</v>
      </c>
      <c r="FC152">
        <v>15</v>
      </c>
      <c r="FD152">
        <v>0</v>
      </c>
      <c r="FE152" t="s">
        <v>424</v>
      </c>
      <c r="FF152">
        <v>1747247426.5</v>
      </c>
      <c r="FG152">
        <v>1747247420.5</v>
      </c>
      <c r="FH152">
        <v>0</v>
      </c>
      <c r="FI152">
        <v>1.027</v>
      </c>
      <c r="FJ152">
        <v>0.031</v>
      </c>
      <c r="FK152">
        <v>0.02</v>
      </c>
      <c r="FL152">
        <v>0.05</v>
      </c>
      <c r="FM152">
        <v>420</v>
      </c>
      <c r="FN152">
        <v>16</v>
      </c>
      <c r="FO152">
        <v>0.01</v>
      </c>
      <c r="FP152">
        <v>0.1</v>
      </c>
      <c r="FQ152">
        <v>0.6945525121951219</v>
      </c>
      <c r="FR152">
        <v>0.007765170731707607</v>
      </c>
      <c r="FS152">
        <v>0.03346240612339353</v>
      </c>
      <c r="FT152">
        <v>1</v>
      </c>
      <c r="FU152">
        <v>727.7382352941177</v>
      </c>
      <c r="FV152">
        <v>-9.498854129530979</v>
      </c>
      <c r="FW152">
        <v>6.351100632075853</v>
      </c>
      <c r="FX152">
        <v>-1</v>
      </c>
      <c r="FY152">
        <v>0.1170331463414634</v>
      </c>
      <c r="FZ152">
        <v>-0.005516006968641137</v>
      </c>
      <c r="GA152">
        <v>0.001072292132587274</v>
      </c>
      <c r="GB152">
        <v>1</v>
      </c>
      <c r="GC152">
        <v>2</v>
      </c>
      <c r="GD152">
        <v>2</v>
      </c>
      <c r="GE152" t="s">
        <v>425</v>
      </c>
      <c r="GF152">
        <v>3.13654</v>
      </c>
      <c r="GG152">
        <v>2.71549</v>
      </c>
      <c r="GH152">
        <v>0.0937548</v>
      </c>
      <c r="GI152">
        <v>0.09285110000000001</v>
      </c>
      <c r="GJ152">
        <v>0.10728</v>
      </c>
      <c r="GK152">
        <v>0.105669</v>
      </c>
      <c r="GL152">
        <v>28823.5</v>
      </c>
      <c r="GM152">
        <v>28887.1</v>
      </c>
      <c r="GN152">
        <v>29568.3</v>
      </c>
      <c r="GO152">
        <v>29429.1</v>
      </c>
      <c r="GP152">
        <v>34881.8</v>
      </c>
      <c r="GQ152">
        <v>34857.6</v>
      </c>
      <c r="GR152">
        <v>41617.9</v>
      </c>
      <c r="GS152">
        <v>41811.8</v>
      </c>
      <c r="GT152">
        <v>1.92125</v>
      </c>
      <c r="GU152">
        <v>1.87822</v>
      </c>
      <c r="GV152">
        <v>0.0741705</v>
      </c>
      <c r="GW152">
        <v>0</v>
      </c>
      <c r="GX152">
        <v>28.787</v>
      </c>
      <c r="GY152">
        <v>999.9</v>
      </c>
      <c r="GZ152">
        <v>59.6</v>
      </c>
      <c r="HA152">
        <v>30.5</v>
      </c>
      <c r="HB152">
        <v>28.9511</v>
      </c>
      <c r="HC152">
        <v>62.1445</v>
      </c>
      <c r="HD152">
        <v>28.0248</v>
      </c>
      <c r="HE152">
        <v>1</v>
      </c>
      <c r="HF152">
        <v>0.107431</v>
      </c>
      <c r="HG152">
        <v>-1.57331</v>
      </c>
      <c r="HH152">
        <v>20.3514</v>
      </c>
      <c r="HI152">
        <v>5.22717</v>
      </c>
      <c r="HJ152">
        <v>12.0155</v>
      </c>
      <c r="HK152">
        <v>4.99115</v>
      </c>
      <c r="HL152">
        <v>3.28918</v>
      </c>
      <c r="HM152">
        <v>9999</v>
      </c>
      <c r="HN152">
        <v>9999</v>
      </c>
      <c r="HO152">
        <v>9999</v>
      </c>
      <c r="HP152">
        <v>999.9</v>
      </c>
      <c r="HQ152">
        <v>1.86752</v>
      </c>
      <c r="HR152">
        <v>1.86661</v>
      </c>
      <c r="HS152">
        <v>1.866</v>
      </c>
      <c r="HT152">
        <v>1.86598</v>
      </c>
      <c r="HU152">
        <v>1.86782</v>
      </c>
      <c r="HV152">
        <v>1.87027</v>
      </c>
      <c r="HW152">
        <v>1.8689</v>
      </c>
      <c r="HX152">
        <v>1.87038</v>
      </c>
      <c r="HY152">
        <v>0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0.54</v>
      </c>
      <c r="IM152">
        <v>0.1819</v>
      </c>
      <c r="IN152">
        <v>0.2733293791174444</v>
      </c>
      <c r="IO152">
        <v>0.0008355358253796512</v>
      </c>
      <c r="IP152">
        <v>-4.886686190924696E-07</v>
      </c>
      <c r="IQ152">
        <v>2.414133949906871E-11</v>
      </c>
      <c r="IR152">
        <v>-0.06279029043895908</v>
      </c>
      <c r="IS152">
        <v>-0.001004982055389802</v>
      </c>
      <c r="IT152">
        <v>0.0007271071577586355</v>
      </c>
      <c r="IU152">
        <v>-1.113211564567604E-05</v>
      </c>
      <c r="IV152">
        <v>10</v>
      </c>
      <c r="IW152">
        <v>2306</v>
      </c>
      <c r="IX152">
        <v>1</v>
      </c>
      <c r="IY152">
        <v>28</v>
      </c>
      <c r="IZ152">
        <v>186112.5</v>
      </c>
      <c r="JA152">
        <v>186112.6</v>
      </c>
      <c r="JB152">
        <v>1.04126</v>
      </c>
      <c r="JC152">
        <v>2.27539</v>
      </c>
      <c r="JD152">
        <v>1.39648</v>
      </c>
      <c r="JE152">
        <v>2.34253</v>
      </c>
      <c r="JF152">
        <v>1.49536</v>
      </c>
      <c r="JG152">
        <v>2.5354</v>
      </c>
      <c r="JH152">
        <v>35.8944</v>
      </c>
      <c r="JI152">
        <v>24.14</v>
      </c>
      <c r="JJ152">
        <v>18</v>
      </c>
      <c r="JK152">
        <v>490.302</v>
      </c>
      <c r="JL152">
        <v>453.027</v>
      </c>
      <c r="JM152">
        <v>31.2959</v>
      </c>
      <c r="JN152">
        <v>28.9815</v>
      </c>
      <c r="JO152">
        <v>30</v>
      </c>
      <c r="JP152">
        <v>28.811</v>
      </c>
      <c r="JQ152">
        <v>28.7352</v>
      </c>
      <c r="JR152">
        <v>20.833</v>
      </c>
      <c r="JS152">
        <v>23.9937</v>
      </c>
      <c r="JT152">
        <v>95.4747</v>
      </c>
      <c r="JU152">
        <v>31.2987</v>
      </c>
      <c r="JV152">
        <v>420</v>
      </c>
      <c r="JW152">
        <v>24.3509</v>
      </c>
      <c r="JX152">
        <v>101.069</v>
      </c>
      <c r="JY152">
        <v>100.542</v>
      </c>
    </row>
    <row r="153" spans="1:285">
      <c r="A153">
        <v>137</v>
      </c>
      <c r="B153">
        <v>1758414176</v>
      </c>
      <c r="C153">
        <v>1300.900000095367</v>
      </c>
      <c r="D153" t="s">
        <v>704</v>
      </c>
      <c r="E153" t="s">
        <v>705</v>
      </c>
      <c r="F153">
        <v>5</v>
      </c>
      <c r="G153" t="s">
        <v>612</v>
      </c>
      <c r="H153" t="s">
        <v>420</v>
      </c>
      <c r="I153" t="s">
        <v>421</v>
      </c>
      <c r="J153">
        <v>1758414168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5.79</v>
      </c>
      <c r="DB153">
        <v>0.5</v>
      </c>
      <c r="DC153" t="s">
        <v>423</v>
      </c>
      <c r="DD153">
        <v>2</v>
      </c>
      <c r="DE153">
        <v>1758414168</v>
      </c>
      <c r="DF153">
        <v>420.697625</v>
      </c>
      <c r="DG153">
        <v>420.0017083333334</v>
      </c>
      <c r="DH153">
        <v>24.445525</v>
      </c>
      <c r="DI153">
        <v>24.3285125</v>
      </c>
      <c r="DJ153">
        <v>420.1578333333334</v>
      </c>
      <c r="DK153">
        <v>24.26365</v>
      </c>
      <c r="DL153">
        <v>499.9934583333334</v>
      </c>
      <c r="DM153">
        <v>90.26522916666666</v>
      </c>
      <c r="DN153">
        <v>0.055231625</v>
      </c>
      <c r="DO153">
        <v>30.64608333333334</v>
      </c>
      <c r="DP153">
        <v>29.99275416666667</v>
      </c>
      <c r="DQ153">
        <v>999.9</v>
      </c>
      <c r="DR153">
        <v>0</v>
      </c>
      <c r="DS153">
        <v>0</v>
      </c>
      <c r="DT153">
        <v>10001.61541666667</v>
      </c>
      <c r="DU153">
        <v>0</v>
      </c>
      <c r="DV153">
        <v>0.67449</v>
      </c>
      <c r="DW153">
        <v>0.6958350416666667</v>
      </c>
      <c r="DX153">
        <v>431.2393749999999</v>
      </c>
      <c r="DY153">
        <v>430.4746666666667</v>
      </c>
      <c r="DZ153">
        <v>0.117005125</v>
      </c>
      <c r="EA153">
        <v>420.0017083333334</v>
      </c>
      <c r="EB153">
        <v>24.3285125</v>
      </c>
      <c r="EC153">
        <v>2.206579166666667</v>
      </c>
      <c r="ED153">
        <v>2.19601875</v>
      </c>
      <c r="EE153">
        <v>19.01017083333333</v>
      </c>
      <c r="EF153">
        <v>18.9333</v>
      </c>
      <c r="EG153">
        <v>0.00500097</v>
      </c>
      <c r="EH153">
        <v>0</v>
      </c>
      <c r="EI153">
        <v>0</v>
      </c>
      <c r="EJ153">
        <v>0</v>
      </c>
      <c r="EK153">
        <v>726.9</v>
      </c>
      <c r="EL153">
        <v>0.00500097</v>
      </c>
      <c r="EM153">
        <v>-9.137500000000001</v>
      </c>
      <c r="EN153">
        <v>-1.995833333333334</v>
      </c>
      <c r="EO153">
        <v>35.444875</v>
      </c>
      <c r="EP153">
        <v>38.71325</v>
      </c>
      <c r="EQ153">
        <v>37.09875</v>
      </c>
      <c r="ER153">
        <v>38.67424999999999</v>
      </c>
      <c r="ES153">
        <v>37.319875</v>
      </c>
      <c r="ET153">
        <v>0</v>
      </c>
      <c r="EU153">
        <v>0</v>
      </c>
      <c r="EV153">
        <v>0</v>
      </c>
      <c r="EW153">
        <v>1758414176</v>
      </c>
      <c r="EX153">
        <v>0</v>
      </c>
      <c r="EY153">
        <v>726.7192307692308</v>
      </c>
      <c r="EZ153">
        <v>4.249572383716636</v>
      </c>
      <c r="FA153">
        <v>-21.44957240979669</v>
      </c>
      <c r="FB153">
        <v>-8.961538461538462</v>
      </c>
      <c r="FC153">
        <v>15</v>
      </c>
      <c r="FD153">
        <v>0</v>
      </c>
      <c r="FE153" t="s">
        <v>424</v>
      </c>
      <c r="FF153">
        <v>1747247426.5</v>
      </c>
      <c r="FG153">
        <v>1747247420.5</v>
      </c>
      <c r="FH153">
        <v>0</v>
      </c>
      <c r="FI153">
        <v>1.027</v>
      </c>
      <c r="FJ153">
        <v>0.031</v>
      </c>
      <c r="FK153">
        <v>0.02</v>
      </c>
      <c r="FL153">
        <v>0.05</v>
      </c>
      <c r="FM153">
        <v>420</v>
      </c>
      <c r="FN153">
        <v>16</v>
      </c>
      <c r="FO153">
        <v>0.01</v>
      </c>
      <c r="FP153">
        <v>0.1</v>
      </c>
      <c r="FQ153">
        <v>0.6985595</v>
      </c>
      <c r="FR153">
        <v>-0.05639198499061512</v>
      </c>
      <c r="FS153">
        <v>0.03293869823247423</v>
      </c>
      <c r="FT153">
        <v>1</v>
      </c>
      <c r="FU153">
        <v>727.3147058823529</v>
      </c>
      <c r="FV153">
        <v>-6.085561482608172</v>
      </c>
      <c r="FW153">
        <v>6.348604865403437</v>
      </c>
      <c r="FX153">
        <v>-1</v>
      </c>
      <c r="FY153">
        <v>0.11707595</v>
      </c>
      <c r="FZ153">
        <v>-0.003073711069418472</v>
      </c>
      <c r="GA153">
        <v>0.001089208817215505</v>
      </c>
      <c r="GB153">
        <v>1</v>
      </c>
      <c r="GC153">
        <v>2</v>
      </c>
      <c r="GD153">
        <v>2</v>
      </c>
      <c r="GE153" t="s">
        <v>425</v>
      </c>
      <c r="GF153">
        <v>3.13663</v>
      </c>
      <c r="GG153">
        <v>2.71556</v>
      </c>
      <c r="GH153">
        <v>0.0937622</v>
      </c>
      <c r="GI153">
        <v>0.0928495</v>
      </c>
      <c r="GJ153">
        <v>0.107277</v>
      </c>
      <c r="GK153">
        <v>0.105668</v>
      </c>
      <c r="GL153">
        <v>28823.5</v>
      </c>
      <c r="GM153">
        <v>28887</v>
      </c>
      <c r="GN153">
        <v>29568.6</v>
      </c>
      <c r="GO153">
        <v>29428.9</v>
      </c>
      <c r="GP153">
        <v>34882.1</v>
      </c>
      <c r="GQ153">
        <v>34857.5</v>
      </c>
      <c r="GR153">
        <v>41618.1</v>
      </c>
      <c r="GS153">
        <v>41811.6</v>
      </c>
      <c r="GT153">
        <v>1.92138</v>
      </c>
      <c r="GU153">
        <v>1.87803</v>
      </c>
      <c r="GV153">
        <v>0.0741705</v>
      </c>
      <c r="GW153">
        <v>0</v>
      </c>
      <c r="GX153">
        <v>28.7858</v>
      </c>
      <c r="GY153">
        <v>999.9</v>
      </c>
      <c r="GZ153">
        <v>59.6</v>
      </c>
      <c r="HA153">
        <v>30.5</v>
      </c>
      <c r="HB153">
        <v>28.9493</v>
      </c>
      <c r="HC153">
        <v>62.0645</v>
      </c>
      <c r="HD153">
        <v>27.8566</v>
      </c>
      <c r="HE153">
        <v>1</v>
      </c>
      <c r="HF153">
        <v>0.107447</v>
      </c>
      <c r="HG153">
        <v>-1.57856</v>
      </c>
      <c r="HH153">
        <v>20.3512</v>
      </c>
      <c r="HI153">
        <v>5.22747</v>
      </c>
      <c r="HJ153">
        <v>12.0152</v>
      </c>
      <c r="HK153">
        <v>4.99125</v>
      </c>
      <c r="HL153">
        <v>3.2891</v>
      </c>
      <c r="HM153">
        <v>9999</v>
      </c>
      <c r="HN153">
        <v>9999</v>
      </c>
      <c r="HO153">
        <v>9999</v>
      </c>
      <c r="HP153">
        <v>999.9</v>
      </c>
      <c r="HQ153">
        <v>1.86752</v>
      </c>
      <c r="HR153">
        <v>1.86661</v>
      </c>
      <c r="HS153">
        <v>1.866</v>
      </c>
      <c r="HT153">
        <v>1.86598</v>
      </c>
      <c r="HU153">
        <v>1.86783</v>
      </c>
      <c r="HV153">
        <v>1.87027</v>
      </c>
      <c r="HW153">
        <v>1.8689</v>
      </c>
      <c r="HX153">
        <v>1.8704</v>
      </c>
      <c r="HY153">
        <v>0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0.54</v>
      </c>
      <c r="IM153">
        <v>0.1818</v>
      </c>
      <c r="IN153">
        <v>0.2733293791174444</v>
      </c>
      <c r="IO153">
        <v>0.0008355358253796512</v>
      </c>
      <c r="IP153">
        <v>-4.886686190924696E-07</v>
      </c>
      <c r="IQ153">
        <v>2.414133949906871E-11</v>
      </c>
      <c r="IR153">
        <v>-0.06279029043895908</v>
      </c>
      <c r="IS153">
        <v>-0.001004982055389802</v>
      </c>
      <c r="IT153">
        <v>0.0007271071577586355</v>
      </c>
      <c r="IU153">
        <v>-1.113211564567604E-05</v>
      </c>
      <c r="IV153">
        <v>10</v>
      </c>
      <c r="IW153">
        <v>2306</v>
      </c>
      <c r="IX153">
        <v>1</v>
      </c>
      <c r="IY153">
        <v>28</v>
      </c>
      <c r="IZ153">
        <v>186112.5</v>
      </c>
      <c r="JA153">
        <v>186112.6</v>
      </c>
      <c r="JB153">
        <v>1.04004</v>
      </c>
      <c r="JC153">
        <v>2.25952</v>
      </c>
      <c r="JD153">
        <v>1.39648</v>
      </c>
      <c r="JE153">
        <v>2.34375</v>
      </c>
      <c r="JF153">
        <v>1.49536</v>
      </c>
      <c r="JG153">
        <v>2.71729</v>
      </c>
      <c r="JH153">
        <v>35.8944</v>
      </c>
      <c r="JI153">
        <v>24.1488</v>
      </c>
      <c r="JJ153">
        <v>18</v>
      </c>
      <c r="JK153">
        <v>490.381</v>
      </c>
      <c r="JL153">
        <v>452.902</v>
      </c>
      <c r="JM153">
        <v>31.298</v>
      </c>
      <c r="JN153">
        <v>28.9803</v>
      </c>
      <c r="JO153">
        <v>30</v>
      </c>
      <c r="JP153">
        <v>28.811</v>
      </c>
      <c r="JQ153">
        <v>28.7352</v>
      </c>
      <c r="JR153">
        <v>20.833</v>
      </c>
      <c r="JS153">
        <v>23.9937</v>
      </c>
      <c r="JT153">
        <v>95.4747</v>
      </c>
      <c r="JU153">
        <v>31.2987</v>
      </c>
      <c r="JV153">
        <v>420</v>
      </c>
      <c r="JW153">
        <v>24.3542</v>
      </c>
      <c r="JX153">
        <v>101.07</v>
      </c>
      <c r="JY153">
        <v>100.541</v>
      </c>
    </row>
    <row r="154" spans="1:285">
      <c r="A154">
        <v>138</v>
      </c>
      <c r="B154">
        <v>1758414178</v>
      </c>
      <c r="C154">
        <v>1302.900000095367</v>
      </c>
      <c r="D154" t="s">
        <v>706</v>
      </c>
      <c r="E154" t="s">
        <v>707</v>
      </c>
      <c r="F154">
        <v>5</v>
      </c>
      <c r="G154" t="s">
        <v>612</v>
      </c>
      <c r="H154" t="s">
        <v>420</v>
      </c>
      <c r="I154" t="s">
        <v>421</v>
      </c>
      <c r="J154">
        <v>1758414170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5.79</v>
      </c>
      <c r="DB154">
        <v>0.5</v>
      </c>
      <c r="DC154" t="s">
        <v>423</v>
      </c>
      <c r="DD154">
        <v>2</v>
      </c>
      <c r="DE154">
        <v>1758414170</v>
      </c>
      <c r="DF154">
        <v>420.698875</v>
      </c>
      <c r="DG154">
        <v>420.003625</v>
      </c>
      <c r="DH154">
        <v>24.44450833333334</v>
      </c>
      <c r="DI154">
        <v>24.32775</v>
      </c>
      <c r="DJ154">
        <v>420.1590416666666</v>
      </c>
      <c r="DK154">
        <v>24.26264583333333</v>
      </c>
      <c r="DL154">
        <v>499.9865833333333</v>
      </c>
      <c r="DM154">
        <v>90.26513749999999</v>
      </c>
      <c r="DN154">
        <v>0.05523174583333332</v>
      </c>
      <c r="DO154">
        <v>30.64443333333334</v>
      </c>
      <c r="DP154">
        <v>29.9927625</v>
      </c>
      <c r="DQ154">
        <v>999.9</v>
      </c>
      <c r="DR154">
        <v>0</v>
      </c>
      <c r="DS154">
        <v>0</v>
      </c>
      <c r="DT154">
        <v>10000.705</v>
      </c>
      <c r="DU154">
        <v>0</v>
      </c>
      <c r="DV154">
        <v>0.67449</v>
      </c>
      <c r="DW154">
        <v>0.6951840000000001</v>
      </c>
      <c r="DX154">
        <v>431.2401666666667</v>
      </c>
      <c r="DY154">
        <v>430.47625</v>
      </c>
      <c r="DZ154">
        <v>0.1167482916666667</v>
      </c>
      <c r="EA154">
        <v>420.003625</v>
      </c>
      <c r="EB154">
        <v>24.32775</v>
      </c>
      <c r="EC154">
        <v>2.206485416666667</v>
      </c>
      <c r="ED154">
        <v>2.195947499999999</v>
      </c>
      <c r="EE154">
        <v>19.0094875</v>
      </c>
      <c r="EF154">
        <v>18.93277916666667</v>
      </c>
      <c r="EG154">
        <v>0.00500097</v>
      </c>
      <c r="EH154">
        <v>0</v>
      </c>
      <c r="EI154">
        <v>0</v>
      </c>
      <c r="EJ154">
        <v>0</v>
      </c>
      <c r="EK154">
        <v>727.0166666666668</v>
      </c>
      <c r="EL154">
        <v>0.00500097</v>
      </c>
      <c r="EM154">
        <v>-8.1625</v>
      </c>
      <c r="EN154">
        <v>-1.804166666666666</v>
      </c>
      <c r="EO154">
        <v>35.43441666666666</v>
      </c>
      <c r="EP154">
        <v>38.705375</v>
      </c>
      <c r="EQ154">
        <v>37.090875</v>
      </c>
      <c r="ER154">
        <v>38.66125</v>
      </c>
      <c r="ES154">
        <v>37.30941666666666</v>
      </c>
      <c r="ET154">
        <v>0</v>
      </c>
      <c r="EU154">
        <v>0</v>
      </c>
      <c r="EV154">
        <v>0</v>
      </c>
      <c r="EW154">
        <v>1758414177.8</v>
      </c>
      <c r="EX154">
        <v>0</v>
      </c>
      <c r="EY154">
        <v>726.7080000000001</v>
      </c>
      <c r="EZ154">
        <v>25.58461513820343</v>
      </c>
      <c r="FA154">
        <v>-8.499999971573171</v>
      </c>
      <c r="FB154">
        <v>-8.048</v>
      </c>
      <c r="FC154">
        <v>15</v>
      </c>
      <c r="FD154">
        <v>0</v>
      </c>
      <c r="FE154" t="s">
        <v>424</v>
      </c>
      <c r="FF154">
        <v>1747247426.5</v>
      </c>
      <c r="FG154">
        <v>1747247420.5</v>
      </c>
      <c r="FH154">
        <v>0</v>
      </c>
      <c r="FI154">
        <v>1.027</v>
      </c>
      <c r="FJ154">
        <v>0.031</v>
      </c>
      <c r="FK154">
        <v>0.02</v>
      </c>
      <c r="FL154">
        <v>0.05</v>
      </c>
      <c r="FM154">
        <v>420</v>
      </c>
      <c r="FN154">
        <v>16</v>
      </c>
      <c r="FO154">
        <v>0.01</v>
      </c>
      <c r="FP154">
        <v>0.1</v>
      </c>
      <c r="FQ154">
        <v>0.7018424390243901</v>
      </c>
      <c r="FR154">
        <v>-0.03432798606271707</v>
      </c>
      <c r="FS154">
        <v>0.0330545971180489</v>
      </c>
      <c r="FT154">
        <v>1</v>
      </c>
      <c r="FU154">
        <v>727.9852941176471</v>
      </c>
      <c r="FV154">
        <v>-8.909090961312055</v>
      </c>
      <c r="FW154">
        <v>6.264284023354905</v>
      </c>
      <c r="FX154">
        <v>-1</v>
      </c>
      <c r="FY154">
        <v>0.1170855365853659</v>
      </c>
      <c r="FZ154">
        <v>-0.00336660627177693</v>
      </c>
      <c r="GA154">
        <v>0.00107878855039641</v>
      </c>
      <c r="GB154">
        <v>1</v>
      </c>
      <c r="GC154">
        <v>2</v>
      </c>
      <c r="GD154">
        <v>2</v>
      </c>
      <c r="GE154" t="s">
        <v>425</v>
      </c>
      <c r="GF154">
        <v>3.1366</v>
      </c>
      <c r="GG154">
        <v>2.71571</v>
      </c>
      <c r="GH154">
        <v>0.09376279999999999</v>
      </c>
      <c r="GI154">
        <v>0.0928513</v>
      </c>
      <c r="GJ154">
        <v>0.107274</v>
      </c>
      <c r="GK154">
        <v>0.105666</v>
      </c>
      <c r="GL154">
        <v>28823.6</v>
      </c>
      <c r="GM154">
        <v>28886.7</v>
      </c>
      <c r="GN154">
        <v>29568.7</v>
      </c>
      <c r="GO154">
        <v>29428.7</v>
      </c>
      <c r="GP154">
        <v>34882.4</v>
      </c>
      <c r="GQ154">
        <v>34857.3</v>
      </c>
      <c r="GR154">
        <v>41618.3</v>
      </c>
      <c r="GS154">
        <v>41811.3</v>
      </c>
      <c r="GT154">
        <v>1.9214</v>
      </c>
      <c r="GU154">
        <v>1.8779</v>
      </c>
      <c r="GV154">
        <v>0.0743791</v>
      </c>
      <c r="GW154">
        <v>0</v>
      </c>
      <c r="GX154">
        <v>28.7846</v>
      </c>
      <c r="GY154">
        <v>999.9</v>
      </c>
      <c r="GZ154">
        <v>59.6</v>
      </c>
      <c r="HA154">
        <v>30.5</v>
      </c>
      <c r="HB154">
        <v>28.9503</v>
      </c>
      <c r="HC154">
        <v>62.0745</v>
      </c>
      <c r="HD154">
        <v>28.0609</v>
      </c>
      <c r="HE154">
        <v>1</v>
      </c>
      <c r="HF154">
        <v>0.10747</v>
      </c>
      <c r="HG154">
        <v>-1.57165</v>
      </c>
      <c r="HH154">
        <v>20.3512</v>
      </c>
      <c r="HI154">
        <v>5.22732</v>
      </c>
      <c r="HJ154">
        <v>12.0152</v>
      </c>
      <c r="HK154">
        <v>4.9913</v>
      </c>
      <c r="HL154">
        <v>3.28903</v>
      </c>
      <c r="HM154">
        <v>9999</v>
      </c>
      <c r="HN154">
        <v>9999</v>
      </c>
      <c r="HO154">
        <v>9999</v>
      </c>
      <c r="HP154">
        <v>999.9</v>
      </c>
      <c r="HQ154">
        <v>1.86752</v>
      </c>
      <c r="HR154">
        <v>1.86662</v>
      </c>
      <c r="HS154">
        <v>1.866</v>
      </c>
      <c r="HT154">
        <v>1.86599</v>
      </c>
      <c r="HU154">
        <v>1.86781</v>
      </c>
      <c r="HV154">
        <v>1.87027</v>
      </c>
      <c r="HW154">
        <v>1.8689</v>
      </c>
      <c r="HX154">
        <v>1.87038</v>
      </c>
      <c r="HY154">
        <v>0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0.54</v>
      </c>
      <c r="IM154">
        <v>0.1818</v>
      </c>
      <c r="IN154">
        <v>0.2733293791174444</v>
      </c>
      <c r="IO154">
        <v>0.0008355358253796512</v>
      </c>
      <c r="IP154">
        <v>-4.886686190924696E-07</v>
      </c>
      <c r="IQ154">
        <v>2.414133949906871E-11</v>
      </c>
      <c r="IR154">
        <v>-0.06279029043895908</v>
      </c>
      <c r="IS154">
        <v>-0.001004982055389802</v>
      </c>
      <c r="IT154">
        <v>0.0007271071577586355</v>
      </c>
      <c r="IU154">
        <v>-1.113211564567604E-05</v>
      </c>
      <c r="IV154">
        <v>10</v>
      </c>
      <c r="IW154">
        <v>2306</v>
      </c>
      <c r="IX154">
        <v>1</v>
      </c>
      <c r="IY154">
        <v>28</v>
      </c>
      <c r="IZ154">
        <v>186112.5</v>
      </c>
      <c r="JA154">
        <v>186112.6</v>
      </c>
      <c r="JB154">
        <v>1.04126</v>
      </c>
      <c r="JC154">
        <v>2.27539</v>
      </c>
      <c r="JD154">
        <v>1.39648</v>
      </c>
      <c r="JE154">
        <v>2.34375</v>
      </c>
      <c r="JF154">
        <v>1.49536</v>
      </c>
      <c r="JG154">
        <v>2.59888</v>
      </c>
      <c r="JH154">
        <v>35.8944</v>
      </c>
      <c r="JI154">
        <v>24.14</v>
      </c>
      <c r="JJ154">
        <v>18</v>
      </c>
      <c r="JK154">
        <v>490.397</v>
      </c>
      <c r="JL154">
        <v>452.823</v>
      </c>
      <c r="JM154">
        <v>31.3005</v>
      </c>
      <c r="JN154">
        <v>28.9791</v>
      </c>
      <c r="JO154">
        <v>30</v>
      </c>
      <c r="JP154">
        <v>28.811</v>
      </c>
      <c r="JQ154">
        <v>28.7352</v>
      </c>
      <c r="JR154">
        <v>20.8327</v>
      </c>
      <c r="JS154">
        <v>23.9937</v>
      </c>
      <c r="JT154">
        <v>95.4747</v>
      </c>
      <c r="JU154">
        <v>31.3028</v>
      </c>
      <c r="JV154">
        <v>420</v>
      </c>
      <c r="JW154">
        <v>24.3531</v>
      </c>
      <c r="JX154">
        <v>101.071</v>
      </c>
      <c r="JY154">
        <v>100.54</v>
      </c>
    </row>
    <row r="155" spans="1:285">
      <c r="A155">
        <v>139</v>
      </c>
      <c r="B155">
        <v>1758414180</v>
      </c>
      <c r="C155">
        <v>1304.900000095367</v>
      </c>
      <c r="D155" t="s">
        <v>708</v>
      </c>
      <c r="E155" t="s">
        <v>709</v>
      </c>
      <c r="F155">
        <v>5</v>
      </c>
      <c r="G155" t="s">
        <v>612</v>
      </c>
      <c r="H155" t="s">
        <v>420</v>
      </c>
      <c r="I155" t="s">
        <v>421</v>
      </c>
      <c r="J155">
        <v>1758414172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5.79</v>
      </c>
      <c r="DB155">
        <v>0.5</v>
      </c>
      <c r="DC155" t="s">
        <v>423</v>
      </c>
      <c r="DD155">
        <v>2</v>
      </c>
      <c r="DE155">
        <v>1758414172</v>
      </c>
      <c r="DF155">
        <v>420.7004583333333</v>
      </c>
      <c r="DG155">
        <v>420.0088333333333</v>
      </c>
      <c r="DH155">
        <v>24.44345</v>
      </c>
      <c r="DI155">
        <v>24.32702916666667</v>
      </c>
      <c r="DJ155">
        <v>420.1605833333334</v>
      </c>
      <c r="DK155">
        <v>24.26160416666667</v>
      </c>
      <c r="DL155">
        <v>499.9840416666667</v>
      </c>
      <c r="DM155">
        <v>90.2651</v>
      </c>
      <c r="DN155">
        <v>0.05523935</v>
      </c>
      <c r="DO155">
        <v>30.64277083333333</v>
      </c>
      <c r="DP155">
        <v>29.99198333333333</v>
      </c>
      <c r="DQ155">
        <v>999.9</v>
      </c>
      <c r="DR155">
        <v>0</v>
      </c>
      <c r="DS155">
        <v>0</v>
      </c>
      <c r="DT155">
        <v>9999.838333333333</v>
      </c>
      <c r="DU155">
        <v>0</v>
      </c>
      <c r="DV155">
        <v>0.67449</v>
      </c>
      <c r="DW155">
        <v>0.6916160000000001</v>
      </c>
      <c r="DX155">
        <v>431.241375</v>
      </c>
      <c r="DY155">
        <v>430.4812083333333</v>
      </c>
      <c r="DZ155">
        <v>0.1164175416666667</v>
      </c>
      <c r="EA155">
        <v>420.0088333333333</v>
      </c>
      <c r="EB155">
        <v>24.32702916666667</v>
      </c>
      <c r="EC155">
        <v>2.206389166666666</v>
      </c>
      <c r="ED155">
        <v>2.195880833333333</v>
      </c>
      <c r="EE155">
        <v>19.00879166666667</v>
      </c>
      <c r="EF155">
        <v>18.93229583333333</v>
      </c>
      <c r="EG155">
        <v>0.00500097</v>
      </c>
      <c r="EH155">
        <v>0</v>
      </c>
      <c r="EI155">
        <v>0</v>
      </c>
      <c r="EJ155">
        <v>0</v>
      </c>
      <c r="EK155">
        <v>724.5458333333332</v>
      </c>
      <c r="EL155">
        <v>0.00500097</v>
      </c>
      <c r="EM155">
        <v>-6.404166666666666</v>
      </c>
      <c r="EN155">
        <v>-1.704166666666667</v>
      </c>
      <c r="EO155">
        <v>35.43441666666666</v>
      </c>
      <c r="EP155">
        <v>38.68975</v>
      </c>
      <c r="EQ155">
        <v>37.083</v>
      </c>
      <c r="ER155">
        <v>38.64825</v>
      </c>
      <c r="ES155">
        <v>37.30166666666667</v>
      </c>
      <c r="ET155">
        <v>0</v>
      </c>
      <c r="EU155">
        <v>0</v>
      </c>
      <c r="EV155">
        <v>0</v>
      </c>
      <c r="EW155">
        <v>1758414180.2</v>
      </c>
      <c r="EX155">
        <v>0</v>
      </c>
      <c r="EY155">
        <v>725.14</v>
      </c>
      <c r="EZ155">
        <v>-12.9923079350048</v>
      </c>
      <c r="FA155">
        <v>38.32307670666621</v>
      </c>
      <c r="FB155">
        <v>-6.584</v>
      </c>
      <c r="FC155">
        <v>15</v>
      </c>
      <c r="FD155">
        <v>0</v>
      </c>
      <c r="FE155" t="s">
        <v>424</v>
      </c>
      <c r="FF155">
        <v>1747247426.5</v>
      </c>
      <c r="FG155">
        <v>1747247420.5</v>
      </c>
      <c r="FH155">
        <v>0</v>
      </c>
      <c r="FI155">
        <v>1.027</v>
      </c>
      <c r="FJ155">
        <v>0.031</v>
      </c>
      <c r="FK155">
        <v>0.02</v>
      </c>
      <c r="FL155">
        <v>0.05</v>
      </c>
      <c r="FM155">
        <v>420</v>
      </c>
      <c r="FN155">
        <v>16</v>
      </c>
      <c r="FO155">
        <v>0.01</v>
      </c>
      <c r="FP155">
        <v>0.1</v>
      </c>
      <c r="FQ155">
        <v>0.6993033499999999</v>
      </c>
      <c r="FR155">
        <v>-0.01351481425891195</v>
      </c>
      <c r="FS155">
        <v>0.03315422242984294</v>
      </c>
      <c r="FT155">
        <v>1</v>
      </c>
      <c r="FU155">
        <v>725.9294117647058</v>
      </c>
      <c r="FV155">
        <v>-20.31779997660739</v>
      </c>
      <c r="FW155">
        <v>7.327166590314052</v>
      </c>
      <c r="FX155">
        <v>-1</v>
      </c>
      <c r="FY155">
        <v>0.1168689</v>
      </c>
      <c r="FZ155">
        <v>-0.004601741088180232</v>
      </c>
      <c r="GA155">
        <v>0.001114844805342878</v>
      </c>
      <c r="GB155">
        <v>1</v>
      </c>
      <c r="GC155">
        <v>2</v>
      </c>
      <c r="GD155">
        <v>2</v>
      </c>
      <c r="GE155" t="s">
        <v>425</v>
      </c>
      <c r="GF155">
        <v>3.13657</v>
      </c>
      <c r="GG155">
        <v>2.71563</v>
      </c>
      <c r="GH155">
        <v>0.0937569</v>
      </c>
      <c r="GI155">
        <v>0.0928595</v>
      </c>
      <c r="GJ155">
        <v>0.107266</v>
      </c>
      <c r="GK155">
        <v>0.105661</v>
      </c>
      <c r="GL155">
        <v>28823.6</v>
      </c>
      <c r="GM155">
        <v>28886.3</v>
      </c>
      <c r="GN155">
        <v>29568.5</v>
      </c>
      <c r="GO155">
        <v>29428.5</v>
      </c>
      <c r="GP155">
        <v>34882.5</v>
      </c>
      <c r="GQ155">
        <v>34857.2</v>
      </c>
      <c r="GR155">
        <v>41618.1</v>
      </c>
      <c r="GS155">
        <v>41811</v>
      </c>
      <c r="GT155">
        <v>1.92145</v>
      </c>
      <c r="GU155">
        <v>1.878</v>
      </c>
      <c r="GV155">
        <v>0.0743419</v>
      </c>
      <c r="GW155">
        <v>0</v>
      </c>
      <c r="GX155">
        <v>28.7827</v>
      </c>
      <c r="GY155">
        <v>999.9</v>
      </c>
      <c r="GZ155">
        <v>59.6</v>
      </c>
      <c r="HA155">
        <v>30.5</v>
      </c>
      <c r="HB155">
        <v>28.9486</v>
      </c>
      <c r="HC155">
        <v>61.9645</v>
      </c>
      <c r="HD155">
        <v>27.9287</v>
      </c>
      <c r="HE155">
        <v>1</v>
      </c>
      <c r="HF155">
        <v>0.107485</v>
      </c>
      <c r="HG155">
        <v>-1.57287</v>
      </c>
      <c r="HH155">
        <v>20.3512</v>
      </c>
      <c r="HI155">
        <v>5.22702</v>
      </c>
      <c r="HJ155">
        <v>12.015</v>
      </c>
      <c r="HK155">
        <v>4.9911</v>
      </c>
      <c r="HL155">
        <v>3.28905</v>
      </c>
      <c r="HM155">
        <v>9999</v>
      </c>
      <c r="HN155">
        <v>9999</v>
      </c>
      <c r="HO155">
        <v>9999</v>
      </c>
      <c r="HP155">
        <v>999.9</v>
      </c>
      <c r="HQ155">
        <v>1.86752</v>
      </c>
      <c r="HR155">
        <v>1.86662</v>
      </c>
      <c r="HS155">
        <v>1.866</v>
      </c>
      <c r="HT155">
        <v>1.86597</v>
      </c>
      <c r="HU155">
        <v>1.8678</v>
      </c>
      <c r="HV155">
        <v>1.87026</v>
      </c>
      <c r="HW155">
        <v>1.8689</v>
      </c>
      <c r="HX155">
        <v>1.87038</v>
      </c>
      <c r="HY155">
        <v>0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0.54</v>
      </c>
      <c r="IM155">
        <v>0.1817</v>
      </c>
      <c r="IN155">
        <v>0.2733293791174444</v>
      </c>
      <c r="IO155">
        <v>0.0008355358253796512</v>
      </c>
      <c r="IP155">
        <v>-4.886686190924696E-07</v>
      </c>
      <c r="IQ155">
        <v>2.414133949906871E-11</v>
      </c>
      <c r="IR155">
        <v>-0.06279029043895908</v>
      </c>
      <c r="IS155">
        <v>-0.001004982055389802</v>
      </c>
      <c r="IT155">
        <v>0.0007271071577586355</v>
      </c>
      <c r="IU155">
        <v>-1.113211564567604E-05</v>
      </c>
      <c r="IV155">
        <v>10</v>
      </c>
      <c r="IW155">
        <v>2306</v>
      </c>
      <c r="IX155">
        <v>1</v>
      </c>
      <c r="IY155">
        <v>28</v>
      </c>
      <c r="IZ155">
        <v>186112.6</v>
      </c>
      <c r="JA155">
        <v>186112.7</v>
      </c>
      <c r="JB155">
        <v>1.04004</v>
      </c>
      <c r="JC155">
        <v>2.27295</v>
      </c>
      <c r="JD155">
        <v>1.39648</v>
      </c>
      <c r="JE155">
        <v>2.34253</v>
      </c>
      <c r="JF155">
        <v>1.49536</v>
      </c>
      <c r="JG155">
        <v>2.59888</v>
      </c>
      <c r="JH155">
        <v>35.8944</v>
      </c>
      <c r="JI155">
        <v>24.1488</v>
      </c>
      <c r="JJ155">
        <v>18</v>
      </c>
      <c r="JK155">
        <v>490.429</v>
      </c>
      <c r="JL155">
        <v>452.886</v>
      </c>
      <c r="JM155">
        <v>31.302</v>
      </c>
      <c r="JN155">
        <v>28.9791</v>
      </c>
      <c r="JO155">
        <v>30</v>
      </c>
      <c r="JP155">
        <v>28.811</v>
      </c>
      <c r="JQ155">
        <v>28.7352</v>
      </c>
      <c r="JR155">
        <v>20.8318</v>
      </c>
      <c r="JS155">
        <v>23.9937</v>
      </c>
      <c r="JT155">
        <v>95.4747</v>
      </c>
      <c r="JU155">
        <v>31.3028</v>
      </c>
      <c r="JV155">
        <v>420</v>
      </c>
      <c r="JW155">
        <v>24.3606</v>
      </c>
      <c r="JX155">
        <v>101.07</v>
      </c>
      <c r="JY155">
        <v>100.54</v>
      </c>
    </row>
    <row r="156" spans="1:285">
      <c r="A156">
        <v>140</v>
      </c>
      <c r="B156">
        <v>1758414182</v>
      </c>
      <c r="C156">
        <v>1306.900000095367</v>
      </c>
      <c r="D156" t="s">
        <v>710</v>
      </c>
      <c r="E156" t="s">
        <v>711</v>
      </c>
      <c r="F156">
        <v>5</v>
      </c>
      <c r="G156" t="s">
        <v>612</v>
      </c>
      <c r="H156" t="s">
        <v>420</v>
      </c>
      <c r="I156" t="s">
        <v>421</v>
      </c>
      <c r="J156">
        <v>1758414174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5.79</v>
      </c>
      <c r="DB156">
        <v>0.5</v>
      </c>
      <c r="DC156" t="s">
        <v>423</v>
      </c>
      <c r="DD156">
        <v>2</v>
      </c>
      <c r="DE156">
        <v>1758414174</v>
      </c>
      <c r="DF156">
        <v>420.6970416666666</v>
      </c>
      <c r="DG156">
        <v>420.0068333333334</v>
      </c>
      <c r="DH156">
        <v>24.442725</v>
      </c>
      <c r="DI156">
        <v>24.32622916666667</v>
      </c>
      <c r="DJ156">
        <v>420.157125</v>
      </c>
      <c r="DK156">
        <v>24.26089166666667</v>
      </c>
      <c r="DL156">
        <v>499.9849583333333</v>
      </c>
      <c r="DM156">
        <v>90.26508333333334</v>
      </c>
      <c r="DN156">
        <v>0.0552484</v>
      </c>
      <c r="DO156">
        <v>30.64110833333334</v>
      </c>
      <c r="DP156">
        <v>29.9925</v>
      </c>
      <c r="DQ156">
        <v>999.9</v>
      </c>
      <c r="DR156">
        <v>0</v>
      </c>
      <c r="DS156">
        <v>0</v>
      </c>
      <c r="DT156">
        <v>9999.788333333334</v>
      </c>
      <c r="DU156">
        <v>0</v>
      </c>
      <c r="DV156">
        <v>0.67449</v>
      </c>
      <c r="DW156">
        <v>0.6901167916666667</v>
      </c>
      <c r="DX156">
        <v>431.2375416666667</v>
      </c>
      <c r="DY156">
        <v>430.4787916666667</v>
      </c>
      <c r="DZ156">
        <v>0.116496375</v>
      </c>
      <c r="EA156">
        <v>420.0068333333334</v>
      </c>
      <c r="EB156">
        <v>24.32622916666667</v>
      </c>
      <c r="EC156">
        <v>2.206323333333334</v>
      </c>
      <c r="ED156">
        <v>2.195807916666666</v>
      </c>
      <c r="EE156">
        <v>19.0083125</v>
      </c>
      <c r="EF156">
        <v>18.9317625</v>
      </c>
      <c r="EG156">
        <v>0.00500097</v>
      </c>
      <c r="EH156">
        <v>0</v>
      </c>
      <c r="EI156">
        <v>0</v>
      </c>
      <c r="EJ156">
        <v>0</v>
      </c>
      <c r="EK156">
        <v>725.1833333333333</v>
      </c>
      <c r="EL156">
        <v>0.00500097</v>
      </c>
      <c r="EM156">
        <v>-6.25</v>
      </c>
      <c r="EN156">
        <v>-1.85</v>
      </c>
      <c r="EO156">
        <v>35.42666666666667</v>
      </c>
      <c r="EP156">
        <v>38.674125</v>
      </c>
      <c r="EQ156">
        <v>37.07254166666667</v>
      </c>
      <c r="ER156">
        <v>38.637875</v>
      </c>
      <c r="ES156">
        <v>37.29391666666667</v>
      </c>
      <c r="ET156">
        <v>0</v>
      </c>
      <c r="EU156">
        <v>0</v>
      </c>
      <c r="EV156">
        <v>0</v>
      </c>
      <c r="EW156">
        <v>1758414182</v>
      </c>
      <c r="EX156">
        <v>0</v>
      </c>
      <c r="EY156">
        <v>726.1115384615384</v>
      </c>
      <c r="EZ156">
        <v>-18.9777779729163</v>
      </c>
      <c r="FA156">
        <v>32.91282010713444</v>
      </c>
      <c r="FB156">
        <v>-7.619230769230769</v>
      </c>
      <c r="FC156">
        <v>15</v>
      </c>
      <c r="FD156">
        <v>0</v>
      </c>
      <c r="FE156" t="s">
        <v>424</v>
      </c>
      <c r="FF156">
        <v>1747247426.5</v>
      </c>
      <c r="FG156">
        <v>1747247420.5</v>
      </c>
      <c r="FH156">
        <v>0</v>
      </c>
      <c r="FI156">
        <v>1.027</v>
      </c>
      <c r="FJ156">
        <v>0.031</v>
      </c>
      <c r="FK156">
        <v>0.02</v>
      </c>
      <c r="FL156">
        <v>0.05</v>
      </c>
      <c r="FM156">
        <v>420</v>
      </c>
      <c r="FN156">
        <v>16</v>
      </c>
      <c r="FO156">
        <v>0.01</v>
      </c>
      <c r="FP156">
        <v>0.1</v>
      </c>
      <c r="FQ156">
        <v>0.6931173902439025</v>
      </c>
      <c r="FR156">
        <v>-0.03186656445992767</v>
      </c>
      <c r="FS156">
        <v>0.03346198904099124</v>
      </c>
      <c r="FT156">
        <v>1</v>
      </c>
      <c r="FU156">
        <v>725.7794117647057</v>
      </c>
      <c r="FV156">
        <v>-12.08708953017428</v>
      </c>
      <c r="FW156">
        <v>7.19406534058229</v>
      </c>
      <c r="FX156">
        <v>-1</v>
      </c>
      <c r="FY156">
        <v>0.1167566585365854</v>
      </c>
      <c r="FZ156">
        <v>-0.002853512195121851</v>
      </c>
      <c r="GA156">
        <v>0.001027388771731901</v>
      </c>
      <c r="GB156">
        <v>1</v>
      </c>
      <c r="GC156">
        <v>2</v>
      </c>
      <c r="GD156">
        <v>2</v>
      </c>
      <c r="GE156" t="s">
        <v>425</v>
      </c>
      <c r="GF156">
        <v>3.13666</v>
      </c>
      <c r="GG156">
        <v>2.71538</v>
      </c>
      <c r="GH156">
        <v>0.0937492</v>
      </c>
      <c r="GI156">
        <v>0.0928491</v>
      </c>
      <c r="GJ156">
        <v>0.107265</v>
      </c>
      <c r="GK156">
        <v>0.105656</v>
      </c>
      <c r="GL156">
        <v>28823.6</v>
      </c>
      <c r="GM156">
        <v>28886.7</v>
      </c>
      <c r="GN156">
        <v>29568.2</v>
      </c>
      <c r="GO156">
        <v>29428.6</v>
      </c>
      <c r="GP156">
        <v>34882.5</v>
      </c>
      <c r="GQ156">
        <v>34857.6</v>
      </c>
      <c r="GR156">
        <v>41618</v>
      </c>
      <c r="GS156">
        <v>41811.1</v>
      </c>
      <c r="GT156">
        <v>1.92143</v>
      </c>
      <c r="GU156">
        <v>1.87795</v>
      </c>
      <c r="GV156">
        <v>0.0740141</v>
      </c>
      <c r="GW156">
        <v>0</v>
      </c>
      <c r="GX156">
        <v>28.7815</v>
      </c>
      <c r="GY156">
        <v>999.9</v>
      </c>
      <c r="GZ156">
        <v>59.6</v>
      </c>
      <c r="HA156">
        <v>30.5</v>
      </c>
      <c r="HB156">
        <v>28.9475</v>
      </c>
      <c r="HC156">
        <v>61.9445</v>
      </c>
      <c r="HD156">
        <v>27.8966</v>
      </c>
      <c r="HE156">
        <v>1</v>
      </c>
      <c r="HF156">
        <v>0.107462</v>
      </c>
      <c r="HG156">
        <v>-1.56843</v>
      </c>
      <c r="HH156">
        <v>20.3512</v>
      </c>
      <c r="HI156">
        <v>5.22672</v>
      </c>
      <c r="HJ156">
        <v>12.0152</v>
      </c>
      <c r="HK156">
        <v>4.991</v>
      </c>
      <c r="HL156">
        <v>3.28913</v>
      </c>
      <c r="HM156">
        <v>9999</v>
      </c>
      <c r="HN156">
        <v>9999</v>
      </c>
      <c r="HO156">
        <v>9999</v>
      </c>
      <c r="HP156">
        <v>999.9</v>
      </c>
      <c r="HQ156">
        <v>1.86752</v>
      </c>
      <c r="HR156">
        <v>1.86662</v>
      </c>
      <c r="HS156">
        <v>1.866</v>
      </c>
      <c r="HT156">
        <v>1.86596</v>
      </c>
      <c r="HU156">
        <v>1.86781</v>
      </c>
      <c r="HV156">
        <v>1.87026</v>
      </c>
      <c r="HW156">
        <v>1.8689</v>
      </c>
      <c r="HX156">
        <v>1.8704</v>
      </c>
      <c r="HY156">
        <v>0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0.54</v>
      </c>
      <c r="IM156">
        <v>0.1818</v>
      </c>
      <c r="IN156">
        <v>0.2733293791174444</v>
      </c>
      <c r="IO156">
        <v>0.0008355358253796512</v>
      </c>
      <c r="IP156">
        <v>-4.886686190924696E-07</v>
      </c>
      <c r="IQ156">
        <v>2.414133949906871E-11</v>
      </c>
      <c r="IR156">
        <v>-0.06279029043895908</v>
      </c>
      <c r="IS156">
        <v>-0.001004982055389802</v>
      </c>
      <c r="IT156">
        <v>0.0007271071577586355</v>
      </c>
      <c r="IU156">
        <v>-1.113211564567604E-05</v>
      </c>
      <c r="IV156">
        <v>10</v>
      </c>
      <c r="IW156">
        <v>2306</v>
      </c>
      <c r="IX156">
        <v>1</v>
      </c>
      <c r="IY156">
        <v>28</v>
      </c>
      <c r="IZ156">
        <v>186112.6</v>
      </c>
      <c r="JA156">
        <v>186112.7</v>
      </c>
      <c r="JB156">
        <v>1.04004</v>
      </c>
      <c r="JC156">
        <v>2.26196</v>
      </c>
      <c r="JD156">
        <v>1.39648</v>
      </c>
      <c r="JE156">
        <v>2.34253</v>
      </c>
      <c r="JF156">
        <v>1.49536</v>
      </c>
      <c r="JG156">
        <v>2.69897</v>
      </c>
      <c r="JH156">
        <v>35.8944</v>
      </c>
      <c r="JI156">
        <v>24.1488</v>
      </c>
      <c r="JJ156">
        <v>18</v>
      </c>
      <c r="JK156">
        <v>490.413</v>
      </c>
      <c r="JL156">
        <v>452.855</v>
      </c>
      <c r="JM156">
        <v>31.3038</v>
      </c>
      <c r="JN156">
        <v>28.9791</v>
      </c>
      <c r="JO156">
        <v>30</v>
      </c>
      <c r="JP156">
        <v>28.811</v>
      </c>
      <c r="JQ156">
        <v>28.7352</v>
      </c>
      <c r="JR156">
        <v>20.8336</v>
      </c>
      <c r="JS156">
        <v>23.9937</v>
      </c>
      <c r="JT156">
        <v>95.4747</v>
      </c>
      <c r="JU156">
        <v>31.3074</v>
      </c>
      <c r="JV156">
        <v>420</v>
      </c>
      <c r="JW156">
        <v>24.357</v>
      </c>
      <c r="JX156">
        <v>101.069</v>
      </c>
      <c r="JY156">
        <v>100.54</v>
      </c>
    </row>
    <row r="157" spans="1:285">
      <c r="A157">
        <v>141</v>
      </c>
      <c r="B157">
        <v>1758414184</v>
      </c>
      <c r="C157">
        <v>1308.900000095367</v>
      </c>
      <c r="D157" t="s">
        <v>712</v>
      </c>
      <c r="E157" t="s">
        <v>713</v>
      </c>
      <c r="F157">
        <v>5</v>
      </c>
      <c r="G157" t="s">
        <v>612</v>
      </c>
      <c r="H157" t="s">
        <v>420</v>
      </c>
      <c r="I157" t="s">
        <v>421</v>
      </c>
      <c r="J157">
        <v>1758414176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5.79</v>
      </c>
      <c r="DB157">
        <v>0.5</v>
      </c>
      <c r="DC157" t="s">
        <v>423</v>
      </c>
      <c r="DD157">
        <v>2</v>
      </c>
      <c r="DE157">
        <v>1758414176</v>
      </c>
      <c r="DF157">
        <v>420.689</v>
      </c>
      <c r="DG157">
        <v>419.9975000000001</v>
      </c>
      <c r="DH157">
        <v>24.44222916666666</v>
      </c>
      <c r="DI157">
        <v>24.32535</v>
      </c>
      <c r="DJ157">
        <v>420.1490833333334</v>
      </c>
      <c r="DK157">
        <v>24.26040833333333</v>
      </c>
      <c r="DL157">
        <v>499.9846666666667</v>
      </c>
      <c r="DM157">
        <v>90.26497916666666</v>
      </c>
      <c r="DN157">
        <v>0.05525134166666667</v>
      </c>
      <c r="DO157">
        <v>30.6394875</v>
      </c>
      <c r="DP157">
        <v>29.992475</v>
      </c>
      <c r="DQ157">
        <v>999.9</v>
      </c>
      <c r="DR157">
        <v>0</v>
      </c>
      <c r="DS157">
        <v>0</v>
      </c>
      <c r="DT157">
        <v>10000.13</v>
      </c>
      <c r="DU157">
        <v>0</v>
      </c>
      <c r="DV157">
        <v>0.67449</v>
      </c>
      <c r="DW157">
        <v>0.6914163333333333</v>
      </c>
      <c r="DX157">
        <v>431.2290416666667</v>
      </c>
      <c r="DY157">
        <v>430.46875</v>
      </c>
      <c r="DZ157">
        <v>0.1168902083333333</v>
      </c>
      <c r="EA157">
        <v>419.9975000000001</v>
      </c>
      <c r="EB157">
        <v>24.32535</v>
      </c>
      <c r="EC157">
        <v>2.206276666666667</v>
      </c>
      <c r="ED157">
        <v>2.195725416666667</v>
      </c>
      <c r="EE157">
        <v>19.00797083333334</v>
      </c>
      <c r="EF157">
        <v>18.93115833333333</v>
      </c>
      <c r="EG157">
        <v>0.00500097</v>
      </c>
      <c r="EH157">
        <v>0</v>
      </c>
      <c r="EI157">
        <v>0</v>
      </c>
      <c r="EJ157">
        <v>0</v>
      </c>
      <c r="EK157">
        <v>724.8000000000001</v>
      </c>
      <c r="EL157">
        <v>0.00500097</v>
      </c>
      <c r="EM157">
        <v>-6.979166666666667</v>
      </c>
      <c r="EN157">
        <v>-2.2</v>
      </c>
      <c r="EO157">
        <v>35.41891666666667</v>
      </c>
      <c r="EP157">
        <v>38.66375</v>
      </c>
      <c r="EQ157">
        <v>37.05691666666667</v>
      </c>
      <c r="ER157">
        <v>38.62225</v>
      </c>
      <c r="ES157">
        <v>37.28616666666667</v>
      </c>
      <c r="ET157">
        <v>0</v>
      </c>
      <c r="EU157">
        <v>0</v>
      </c>
      <c r="EV157">
        <v>0</v>
      </c>
      <c r="EW157">
        <v>1758414183.8</v>
      </c>
      <c r="EX157">
        <v>0</v>
      </c>
      <c r="EY157">
        <v>724.8639999999999</v>
      </c>
      <c r="EZ157">
        <v>-20.71538479241223</v>
      </c>
      <c r="FA157">
        <v>53.29230764123816</v>
      </c>
      <c r="FB157">
        <v>-7.132000000000001</v>
      </c>
      <c r="FC157">
        <v>15</v>
      </c>
      <c r="FD157">
        <v>0</v>
      </c>
      <c r="FE157" t="s">
        <v>424</v>
      </c>
      <c r="FF157">
        <v>1747247426.5</v>
      </c>
      <c r="FG157">
        <v>1747247420.5</v>
      </c>
      <c r="FH157">
        <v>0</v>
      </c>
      <c r="FI157">
        <v>1.027</v>
      </c>
      <c r="FJ157">
        <v>0.031</v>
      </c>
      <c r="FK157">
        <v>0.02</v>
      </c>
      <c r="FL157">
        <v>0.05</v>
      </c>
      <c r="FM157">
        <v>420</v>
      </c>
      <c r="FN157">
        <v>16</v>
      </c>
      <c r="FO157">
        <v>0.01</v>
      </c>
      <c r="FP157">
        <v>0.1</v>
      </c>
      <c r="FQ157">
        <v>0.683646325</v>
      </c>
      <c r="FR157">
        <v>-0.0121944202626643</v>
      </c>
      <c r="FS157">
        <v>0.03271781184720909</v>
      </c>
      <c r="FT157">
        <v>1</v>
      </c>
      <c r="FU157">
        <v>725.3205882352942</v>
      </c>
      <c r="FV157">
        <v>-4.19098564511155</v>
      </c>
      <c r="FW157">
        <v>7.173553529612394</v>
      </c>
      <c r="FX157">
        <v>-1</v>
      </c>
      <c r="FY157">
        <v>0.116661475</v>
      </c>
      <c r="FZ157">
        <v>0.004381159474671653</v>
      </c>
      <c r="GA157">
        <v>0.0009416867841140175</v>
      </c>
      <c r="GB157">
        <v>1</v>
      </c>
      <c r="GC157">
        <v>2</v>
      </c>
      <c r="GD157">
        <v>2</v>
      </c>
      <c r="GE157" t="s">
        <v>425</v>
      </c>
      <c r="GF157">
        <v>3.13665</v>
      </c>
      <c r="GG157">
        <v>2.71529</v>
      </c>
      <c r="GH157">
        <v>0.0937458</v>
      </c>
      <c r="GI157">
        <v>0.09284530000000001</v>
      </c>
      <c r="GJ157">
        <v>0.107267</v>
      </c>
      <c r="GK157">
        <v>0.105656</v>
      </c>
      <c r="GL157">
        <v>28823.7</v>
      </c>
      <c r="GM157">
        <v>28887</v>
      </c>
      <c r="GN157">
        <v>29568.2</v>
      </c>
      <c r="GO157">
        <v>29428.9</v>
      </c>
      <c r="GP157">
        <v>34882.4</v>
      </c>
      <c r="GQ157">
        <v>34857.8</v>
      </c>
      <c r="GR157">
        <v>41618</v>
      </c>
      <c r="GS157">
        <v>41811.4</v>
      </c>
      <c r="GT157">
        <v>1.9214</v>
      </c>
      <c r="GU157">
        <v>1.8779</v>
      </c>
      <c r="GV157">
        <v>0.0742041</v>
      </c>
      <c r="GW157">
        <v>0</v>
      </c>
      <c r="GX157">
        <v>28.7802</v>
      </c>
      <c r="GY157">
        <v>999.9</v>
      </c>
      <c r="GZ157">
        <v>59.6</v>
      </c>
      <c r="HA157">
        <v>30.5</v>
      </c>
      <c r="HB157">
        <v>28.9497</v>
      </c>
      <c r="HC157">
        <v>62.1945</v>
      </c>
      <c r="HD157">
        <v>28.0409</v>
      </c>
      <c r="HE157">
        <v>1</v>
      </c>
      <c r="HF157">
        <v>0.107393</v>
      </c>
      <c r="HG157">
        <v>-1.57223</v>
      </c>
      <c r="HH157">
        <v>20.3512</v>
      </c>
      <c r="HI157">
        <v>5.22672</v>
      </c>
      <c r="HJ157">
        <v>12.0155</v>
      </c>
      <c r="HK157">
        <v>4.9911</v>
      </c>
      <c r="HL157">
        <v>3.28913</v>
      </c>
      <c r="HM157">
        <v>9999</v>
      </c>
      <c r="HN157">
        <v>9999</v>
      </c>
      <c r="HO157">
        <v>9999</v>
      </c>
      <c r="HP157">
        <v>999.9</v>
      </c>
      <c r="HQ157">
        <v>1.86752</v>
      </c>
      <c r="HR157">
        <v>1.86662</v>
      </c>
      <c r="HS157">
        <v>1.86598</v>
      </c>
      <c r="HT157">
        <v>1.86597</v>
      </c>
      <c r="HU157">
        <v>1.86782</v>
      </c>
      <c r="HV157">
        <v>1.87027</v>
      </c>
      <c r="HW157">
        <v>1.8689</v>
      </c>
      <c r="HX157">
        <v>1.87039</v>
      </c>
      <c r="HY157">
        <v>0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0.54</v>
      </c>
      <c r="IM157">
        <v>0.1818</v>
      </c>
      <c r="IN157">
        <v>0.2733293791174444</v>
      </c>
      <c r="IO157">
        <v>0.0008355358253796512</v>
      </c>
      <c r="IP157">
        <v>-4.886686190924696E-07</v>
      </c>
      <c r="IQ157">
        <v>2.414133949906871E-11</v>
      </c>
      <c r="IR157">
        <v>-0.06279029043895908</v>
      </c>
      <c r="IS157">
        <v>-0.001004982055389802</v>
      </c>
      <c r="IT157">
        <v>0.0007271071577586355</v>
      </c>
      <c r="IU157">
        <v>-1.113211564567604E-05</v>
      </c>
      <c r="IV157">
        <v>10</v>
      </c>
      <c r="IW157">
        <v>2306</v>
      </c>
      <c r="IX157">
        <v>1</v>
      </c>
      <c r="IY157">
        <v>28</v>
      </c>
      <c r="IZ157">
        <v>186112.6</v>
      </c>
      <c r="JA157">
        <v>186112.7</v>
      </c>
      <c r="JB157">
        <v>1.04126</v>
      </c>
      <c r="JC157">
        <v>2.27417</v>
      </c>
      <c r="JD157">
        <v>1.39771</v>
      </c>
      <c r="JE157">
        <v>2.34131</v>
      </c>
      <c r="JF157">
        <v>1.49536</v>
      </c>
      <c r="JG157">
        <v>2.6001</v>
      </c>
      <c r="JH157">
        <v>35.8944</v>
      </c>
      <c r="JI157">
        <v>24.1488</v>
      </c>
      <c r="JJ157">
        <v>18</v>
      </c>
      <c r="JK157">
        <v>490.397</v>
      </c>
      <c r="JL157">
        <v>452.823</v>
      </c>
      <c r="JM157">
        <v>31.3051</v>
      </c>
      <c r="JN157">
        <v>28.9791</v>
      </c>
      <c r="JO157">
        <v>30</v>
      </c>
      <c r="JP157">
        <v>28.811</v>
      </c>
      <c r="JQ157">
        <v>28.7352</v>
      </c>
      <c r="JR157">
        <v>20.8326</v>
      </c>
      <c r="JS157">
        <v>23.9937</v>
      </c>
      <c r="JT157">
        <v>95.4747</v>
      </c>
      <c r="JU157">
        <v>31.3074</v>
      </c>
      <c r="JV157">
        <v>420</v>
      </c>
      <c r="JW157">
        <v>24.3619</v>
      </c>
      <c r="JX157">
        <v>101.069</v>
      </c>
      <c r="JY157">
        <v>100.541</v>
      </c>
    </row>
    <row r="158" spans="1:285">
      <c r="A158">
        <v>142</v>
      </c>
      <c r="B158">
        <v>1758414186</v>
      </c>
      <c r="C158">
        <v>1310.900000095367</v>
      </c>
      <c r="D158" t="s">
        <v>714</v>
      </c>
      <c r="E158" t="s">
        <v>715</v>
      </c>
      <c r="F158">
        <v>5</v>
      </c>
      <c r="G158" t="s">
        <v>612</v>
      </c>
      <c r="H158" t="s">
        <v>420</v>
      </c>
      <c r="I158" t="s">
        <v>421</v>
      </c>
      <c r="J158">
        <v>1758414178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5.79</v>
      </c>
      <c r="DB158">
        <v>0.5</v>
      </c>
      <c r="DC158" t="s">
        <v>423</v>
      </c>
      <c r="DD158">
        <v>2</v>
      </c>
      <c r="DE158">
        <v>1758414178</v>
      </c>
      <c r="DF158">
        <v>420.6822083333333</v>
      </c>
      <c r="DG158">
        <v>419.99475</v>
      </c>
      <c r="DH158">
        <v>24.4415375</v>
      </c>
      <c r="DI158">
        <v>24.32445833333334</v>
      </c>
      <c r="DJ158">
        <v>420.1422916666667</v>
      </c>
      <c r="DK158">
        <v>24.25972083333334</v>
      </c>
      <c r="DL158">
        <v>499.9880416666667</v>
      </c>
      <c r="DM158">
        <v>90.26483750000001</v>
      </c>
      <c r="DN158">
        <v>0.055239775</v>
      </c>
      <c r="DO158">
        <v>30.63828333333333</v>
      </c>
      <c r="DP158">
        <v>29.99219166666667</v>
      </c>
      <c r="DQ158">
        <v>999.9</v>
      </c>
      <c r="DR158">
        <v>0</v>
      </c>
      <c r="DS158">
        <v>0</v>
      </c>
      <c r="DT158">
        <v>10000.39125</v>
      </c>
      <c r="DU158">
        <v>0</v>
      </c>
      <c r="DV158">
        <v>0.67449</v>
      </c>
      <c r="DW158">
        <v>0.687362625</v>
      </c>
      <c r="DX158">
        <v>431.2218333333333</v>
      </c>
      <c r="DY158">
        <v>430.4655416666667</v>
      </c>
      <c r="DZ158">
        <v>0.1170930416666667</v>
      </c>
      <c r="EA158">
        <v>419.99475</v>
      </c>
      <c r="EB158">
        <v>24.32445833333334</v>
      </c>
      <c r="EC158">
        <v>2.20621125</v>
      </c>
      <c r="ED158">
        <v>2.19564125</v>
      </c>
      <c r="EE158">
        <v>19.00749166666667</v>
      </c>
      <c r="EF158">
        <v>18.93054166666667</v>
      </c>
      <c r="EG158">
        <v>0.00500097</v>
      </c>
      <c r="EH158">
        <v>0</v>
      </c>
      <c r="EI158">
        <v>0</v>
      </c>
      <c r="EJ158">
        <v>0</v>
      </c>
      <c r="EK158">
        <v>725.5666666666666</v>
      </c>
      <c r="EL158">
        <v>0.00500097</v>
      </c>
      <c r="EM158">
        <v>-7.083333333333333</v>
      </c>
      <c r="EN158">
        <v>-2.079166666666667</v>
      </c>
      <c r="EO158">
        <v>35.41116666666667</v>
      </c>
      <c r="EP158">
        <v>38.656</v>
      </c>
      <c r="EQ158">
        <v>37.04908333333334</v>
      </c>
      <c r="ER158">
        <v>38.606625</v>
      </c>
      <c r="ES158">
        <v>37.27841666666666</v>
      </c>
      <c r="ET158">
        <v>0</v>
      </c>
      <c r="EU158">
        <v>0</v>
      </c>
      <c r="EV158">
        <v>0</v>
      </c>
      <c r="EW158">
        <v>1758414186.2</v>
      </c>
      <c r="EX158">
        <v>0</v>
      </c>
      <c r="EY158">
        <v>724.64</v>
      </c>
      <c r="EZ158">
        <v>-14.31538458359632</v>
      </c>
      <c r="FA158">
        <v>14.49230728699614</v>
      </c>
      <c r="FB158">
        <v>-5.876</v>
      </c>
      <c r="FC158">
        <v>15</v>
      </c>
      <c r="FD158">
        <v>0</v>
      </c>
      <c r="FE158" t="s">
        <v>424</v>
      </c>
      <c r="FF158">
        <v>1747247426.5</v>
      </c>
      <c r="FG158">
        <v>1747247420.5</v>
      </c>
      <c r="FH158">
        <v>0</v>
      </c>
      <c r="FI158">
        <v>1.027</v>
      </c>
      <c r="FJ158">
        <v>0.031</v>
      </c>
      <c r="FK158">
        <v>0.02</v>
      </c>
      <c r="FL158">
        <v>0.05</v>
      </c>
      <c r="FM158">
        <v>420</v>
      </c>
      <c r="FN158">
        <v>16</v>
      </c>
      <c r="FO158">
        <v>0.01</v>
      </c>
      <c r="FP158">
        <v>0.1</v>
      </c>
      <c r="FQ158">
        <v>0.6822427073170731</v>
      </c>
      <c r="FR158">
        <v>-0.03979505226480681</v>
      </c>
      <c r="FS158">
        <v>0.0328724735757367</v>
      </c>
      <c r="FT158">
        <v>1</v>
      </c>
      <c r="FU158">
        <v>725.4588235294118</v>
      </c>
      <c r="FV158">
        <v>6.701298616986865</v>
      </c>
      <c r="FW158">
        <v>7.777460558149034</v>
      </c>
      <c r="FX158">
        <v>-1</v>
      </c>
      <c r="FY158">
        <v>0.1167597317073171</v>
      </c>
      <c r="FZ158">
        <v>0.006319337979093954</v>
      </c>
      <c r="GA158">
        <v>0.001018341143289712</v>
      </c>
      <c r="GB158">
        <v>1</v>
      </c>
      <c r="GC158">
        <v>2</v>
      </c>
      <c r="GD158">
        <v>2</v>
      </c>
      <c r="GE158" t="s">
        <v>425</v>
      </c>
      <c r="GF158">
        <v>3.13662</v>
      </c>
      <c r="GG158">
        <v>2.71553</v>
      </c>
      <c r="GH158">
        <v>0.0937543</v>
      </c>
      <c r="GI158">
        <v>0.0928442</v>
      </c>
      <c r="GJ158">
        <v>0.107265</v>
      </c>
      <c r="GK158">
        <v>0.105654</v>
      </c>
      <c r="GL158">
        <v>28823.6</v>
      </c>
      <c r="GM158">
        <v>28887</v>
      </c>
      <c r="GN158">
        <v>29568.4</v>
      </c>
      <c r="GO158">
        <v>29428.8</v>
      </c>
      <c r="GP158">
        <v>34882.6</v>
      </c>
      <c r="GQ158">
        <v>34857.8</v>
      </c>
      <c r="GR158">
        <v>41618.1</v>
      </c>
      <c r="GS158">
        <v>41811.3</v>
      </c>
      <c r="GT158">
        <v>1.92132</v>
      </c>
      <c r="GU158">
        <v>1.878</v>
      </c>
      <c r="GV158">
        <v>0.074476</v>
      </c>
      <c r="GW158">
        <v>0</v>
      </c>
      <c r="GX158">
        <v>28.779</v>
      </c>
      <c r="GY158">
        <v>999.9</v>
      </c>
      <c r="GZ158">
        <v>59.6</v>
      </c>
      <c r="HA158">
        <v>30.5</v>
      </c>
      <c r="HB158">
        <v>28.9478</v>
      </c>
      <c r="HC158">
        <v>61.9945</v>
      </c>
      <c r="HD158">
        <v>27.8846</v>
      </c>
      <c r="HE158">
        <v>1</v>
      </c>
      <c r="HF158">
        <v>0.10737</v>
      </c>
      <c r="HG158">
        <v>-1.57621</v>
      </c>
      <c r="HH158">
        <v>20.3513</v>
      </c>
      <c r="HI158">
        <v>5.22702</v>
      </c>
      <c r="HJ158">
        <v>12.0152</v>
      </c>
      <c r="HK158">
        <v>4.99105</v>
      </c>
      <c r="HL158">
        <v>3.28905</v>
      </c>
      <c r="HM158">
        <v>9999</v>
      </c>
      <c r="HN158">
        <v>9999</v>
      </c>
      <c r="HO158">
        <v>9999</v>
      </c>
      <c r="HP158">
        <v>999.9</v>
      </c>
      <c r="HQ158">
        <v>1.86752</v>
      </c>
      <c r="HR158">
        <v>1.86661</v>
      </c>
      <c r="HS158">
        <v>1.86597</v>
      </c>
      <c r="HT158">
        <v>1.86598</v>
      </c>
      <c r="HU158">
        <v>1.8678</v>
      </c>
      <c r="HV158">
        <v>1.87026</v>
      </c>
      <c r="HW158">
        <v>1.8689</v>
      </c>
      <c r="HX158">
        <v>1.8704</v>
      </c>
      <c r="HY158">
        <v>0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0.54</v>
      </c>
      <c r="IM158">
        <v>0.1818</v>
      </c>
      <c r="IN158">
        <v>0.2733293791174444</v>
      </c>
      <c r="IO158">
        <v>0.0008355358253796512</v>
      </c>
      <c r="IP158">
        <v>-4.886686190924696E-07</v>
      </c>
      <c r="IQ158">
        <v>2.414133949906871E-11</v>
      </c>
      <c r="IR158">
        <v>-0.06279029043895908</v>
      </c>
      <c r="IS158">
        <v>-0.001004982055389802</v>
      </c>
      <c r="IT158">
        <v>0.0007271071577586355</v>
      </c>
      <c r="IU158">
        <v>-1.113211564567604E-05</v>
      </c>
      <c r="IV158">
        <v>10</v>
      </c>
      <c r="IW158">
        <v>2306</v>
      </c>
      <c r="IX158">
        <v>1</v>
      </c>
      <c r="IY158">
        <v>28</v>
      </c>
      <c r="IZ158">
        <v>186112.7</v>
      </c>
      <c r="JA158">
        <v>186112.8</v>
      </c>
      <c r="JB158">
        <v>1.04004</v>
      </c>
      <c r="JC158">
        <v>2.27539</v>
      </c>
      <c r="JD158">
        <v>1.39648</v>
      </c>
      <c r="JE158">
        <v>2.34253</v>
      </c>
      <c r="JF158">
        <v>1.49536</v>
      </c>
      <c r="JG158">
        <v>2.57324</v>
      </c>
      <c r="JH158">
        <v>35.8944</v>
      </c>
      <c r="JI158">
        <v>24.1488</v>
      </c>
      <c r="JJ158">
        <v>18</v>
      </c>
      <c r="JK158">
        <v>490.349</v>
      </c>
      <c r="JL158">
        <v>452.886</v>
      </c>
      <c r="JM158">
        <v>31.3067</v>
      </c>
      <c r="JN158">
        <v>28.9791</v>
      </c>
      <c r="JO158">
        <v>30</v>
      </c>
      <c r="JP158">
        <v>28.811</v>
      </c>
      <c r="JQ158">
        <v>28.7352</v>
      </c>
      <c r="JR158">
        <v>20.8346</v>
      </c>
      <c r="JS158">
        <v>23.9937</v>
      </c>
      <c r="JT158">
        <v>95.4747</v>
      </c>
      <c r="JU158">
        <v>31.3074</v>
      </c>
      <c r="JV158">
        <v>420</v>
      </c>
      <c r="JW158">
        <v>24.364</v>
      </c>
      <c r="JX158">
        <v>101.07</v>
      </c>
      <c r="JY158">
        <v>100.541</v>
      </c>
    </row>
    <row r="159" spans="1:285">
      <c r="A159">
        <v>143</v>
      </c>
      <c r="B159">
        <v>1758414188</v>
      </c>
      <c r="C159">
        <v>1312.900000095367</v>
      </c>
      <c r="D159" t="s">
        <v>716</v>
      </c>
      <c r="E159" t="s">
        <v>717</v>
      </c>
      <c r="F159">
        <v>5</v>
      </c>
      <c r="G159" t="s">
        <v>612</v>
      </c>
      <c r="H159" t="s">
        <v>420</v>
      </c>
      <c r="I159" t="s">
        <v>421</v>
      </c>
      <c r="J159">
        <v>1758414180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5.79</v>
      </c>
      <c r="DB159">
        <v>0.5</v>
      </c>
      <c r="DC159" t="s">
        <v>423</v>
      </c>
      <c r="DD159">
        <v>2</v>
      </c>
      <c r="DE159">
        <v>1758414180</v>
      </c>
      <c r="DF159">
        <v>420.680875</v>
      </c>
      <c r="DG159">
        <v>419.9946666666667</v>
      </c>
      <c r="DH159">
        <v>24.44067083333333</v>
      </c>
      <c r="DI159">
        <v>24.32347083333334</v>
      </c>
      <c r="DJ159">
        <v>420.1409583333333</v>
      </c>
      <c r="DK159">
        <v>24.25886666666667</v>
      </c>
      <c r="DL159">
        <v>500.0010833333333</v>
      </c>
      <c r="DM159">
        <v>90.26493749999999</v>
      </c>
      <c r="DN159">
        <v>0.05522245416666668</v>
      </c>
      <c r="DO159">
        <v>30.6377875</v>
      </c>
      <c r="DP159">
        <v>29.99293333333334</v>
      </c>
      <c r="DQ159">
        <v>999.9</v>
      </c>
      <c r="DR159">
        <v>0</v>
      </c>
      <c r="DS159">
        <v>0</v>
      </c>
      <c r="DT159">
        <v>10001.84875</v>
      </c>
      <c r="DU159">
        <v>0</v>
      </c>
      <c r="DV159">
        <v>0.67449</v>
      </c>
      <c r="DW159">
        <v>0.6861202916666667</v>
      </c>
      <c r="DX159">
        <v>431.220125</v>
      </c>
      <c r="DY159">
        <v>430.465</v>
      </c>
      <c r="DZ159">
        <v>0.1172121666666667</v>
      </c>
      <c r="EA159">
        <v>419.9946666666667</v>
      </c>
      <c r="EB159">
        <v>24.32347083333334</v>
      </c>
      <c r="EC159">
        <v>2.206135833333333</v>
      </c>
      <c r="ED159">
        <v>2.195554583333333</v>
      </c>
      <c r="EE159">
        <v>19.00694166666667</v>
      </c>
      <c r="EF159">
        <v>18.9299125</v>
      </c>
      <c r="EG159">
        <v>0.00500097</v>
      </c>
      <c r="EH159">
        <v>0</v>
      </c>
      <c r="EI159">
        <v>0</v>
      </c>
      <c r="EJ159">
        <v>0</v>
      </c>
      <c r="EK159">
        <v>723.7333333333332</v>
      </c>
      <c r="EL159">
        <v>0.00500097</v>
      </c>
      <c r="EM159">
        <v>-6.054166666666667</v>
      </c>
      <c r="EN159">
        <v>-1.908333333333333</v>
      </c>
      <c r="EO159">
        <v>35.40341666666666</v>
      </c>
      <c r="EP159">
        <v>38.64825</v>
      </c>
      <c r="EQ159">
        <v>37.04133333333333</v>
      </c>
      <c r="ER159">
        <v>38.59875</v>
      </c>
      <c r="ES159">
        <v>37.27066666666666</v>
      </c>
      <c r="ET159">
        <v>0</v>
      </c>
      <c r="EU159">
        <v>0</v>
      </c>
      <c r="EV159">
        <v>0</v>
      </c>
      <c r="EW159">
        <v>1758414188</v>
      </c>
      <c r="EX159">
        <v>0</v>
      </c>
      <c r="EY159">
        <v>724.5846153846154</v>
      </c>
      <c r="EZ159">
        <v>-18.04444443182332</v>
      </c>
      <c r="FA159">
        <v>-29.36410271852689</v>
      </c>
      <c r="FB159">
        <v>-6.388461538461538</v>
      </c>
      <c r="FC159">
        <v>15</v>
      </c>
      <c r="FD159">
        <v>0</v>
      </c>
      <c r="FE159" t="s">
        <v>424</v>
      </c>
      <c r="FF159">
        <v>1747247426.5</v>
      </c>
      <c r="FG159">
        <v>1747247420.5</v>
      </c>
      <c r="FH159">
        <v>0</v>
      </c>
      <c r="FI159">
        <v>1.027</v>
      </c>
      <c r="FJ159">
        <v>0.031</v>
      </c>
      <c r="FK159">
        <v>0.02</v>
      </c>
      <c r="FL159">
        <v>0.05</v>
      </c>
      <c r="FM159">
        <v>420</v>
      </c>
      <c r="FN159">
        <v>16</v>
      </c>
      <c r="FO159">
        <v>0.01</v>
      </c>
      <c r="FP159">
        <v>0.1</v>
      </c>
      <c r="FQ159">
        <v>0.6907912250000001</v>
      </c>
      <c r="FR159">
        <v>-0.1139620300187638</v>
      </c>
      <c r="FS159">
        <v>0.02962933039952767</v>
      </c>
      <c r="FT159">
        <v>0</v>
      </c>
      <c r="FU159">
        <v>725.335294117647</v>
      </c>
      <c r="FV159">
        <v>-25.99847221496039</v>
      </c>
      <c r="FW159">
        <v>8.241818843839697</v>
      </c>
      <c r="FX159">
        <v>-1</v>
      </c>
      <c r="FY159">
        <v>0.117039025</v>
      </c>
      <c r="FZ159">
        <v>0.004693542213883493</v>
      </c>
      <c r="GA159">
        <v>0.0009208807601285858</v>
      </c>
      <c r="GB159">
        <v>1</v>
      </c>
      <c r="GC159">
        <v>1</v>
      </c>
      <c r="GD159">
        <v>2</v>
      </c>
      <c r="GE159" t="s">
        <v>433</v>
      </c>
      <c r="GF159">
        <v>3.13662</v>
      </c>
      <c r="GG159">
        <v>2.71547</v>
      </c>
      <c r="GH159">
        <v>0.09375600000000001</v>
      </c>
      <c r="GI159">
        <v>0.09284729999999999</v>
      </c>
      <c r="GJ159">
        <v>0.107264</v>
      </c>
      <c r="GK159">
        <v>0.105651</v>
      </c>
      <c r="GL159">
        <v>28823.8</v>
      </c>
      <c r="GM159">
        <v>28886.6</v>
      </c>
      <c r="GN159">
        <v>29568.6</v>
      </c>
      <c r="GO159">
        <v>29428.5</v>
      </c>
      <c r="GP159">
        <v>34882.9</v>
      </c>
      <c r="GQ159">
        <v>34857.8</v>
      </c>
      <c r="GR159">
        <v>41618.4</v>
      </c>
      <c r="GS159">
        <v>41811.1</v>
      </c>
      <c r="GT159">
        <v>1.92127</v>
      </c>
      <c r="GU159">
        <v>1.87783</v>
      </c>
      <c r="GV159">
        <v>0.0749789</v>
      </c>
      <c r="GW159">
        <v>0</v>
      </c>
      <c r="GX159">
        <v>28.7784</v>
      </c>
      <c r="GY159">
        <v>999.9</v>
      </c>
      <c r="GZ159">
        <v>59.6</v>
      </c>
      <c r="HA159">
        <v>30.5</v>
      </c>
      <c r="HB159">
        <v>28.9508</v>
      </c>
      <c r="HC159">
        <v>61.8845</v>
      </c>
      <c r="HD159">
        <v>27.9407</v>
      </c>
      <c r="HE159">
        <v>1</v>
      </c>
      <c r="HF159">
        <v>0.107363</v>
      </c>
      <c r="HG159">
        <v>-1.57566</v>
      </c>
      <c r="HH159">
        <v>20.3512</v>
      </c>
      <c r="HI159">
        <v>5.22687</v>
      </c>
      <c r="HJ159">
        <v>12.015</v>
      </c>
      <c r="HK159">
        <v>4.99095</v>
      </c>
      <c r="HL159">
        <v>3.28905</v>
      </c>
      <c r="HM159">
        <v>9999</v>
      </c>
      <c r="HN159">
        <v>9999</v>
      </c>
      <c r="HO159">
        <v>9999</v>
      </c>
      <c r="HP159">
        <v>999.9</v>
      </c>
      <c r="HQ159">
        <v>1.86752</v>
      </c>
      <c r="HR159">
        <v>1.86661</v>
      </c>
      <c r="HS159">
        <v>1.86598</v>
      </c>
      <c r="HT159">
        <v>1.86597</v>
      </c>
      <c r="HU159">
        <v>1.86779</v>
      </c>
      <c r="HV159">
        <v>1.87026</v>
      </c>
      <c r="HW159">
        <v>1.8689</v>
      </c>
      <c r="HX159">
        <v>1.8704</v>
      </c>
      <c r="HY159">
        <v>0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0.54</v>
      </c>
      <c r="IM159">
        <v>0.1818</v>
      </c>
      <c r="IN159">
        <v>0.2733293791174444</v>
      </c>
      <c r="IO159">
        <v>0.0008355358253796512</v>
      </c>
      <c r="IP159">
        <v>-4.886686190924696E-07</v>
      </c>
      <c r="IQ159">
        <v>2.414133949906871E-11</v>
      </c>
      <c r="IR159">
        <v>-0.06279029043895908</v>
      </c>
      <c r="IS159">
        <v>-0.001004982055389802</v>
      </c>
      <c r="IT159">
        <v>0.0007271071577586355</v>
      </c>
      <c r="IU159">
        <v>-1.113211564567604E-05</v>
      </c>
      <c r="IV159">
        <v>10</v>
      </c>
      <c r="IW159">
        <v>2306</v>
      </c>
      <c r="IX159">
        <v>1</v>
      </c>
      <c r="IY159">
        <v>28</v>
      </c>
      <c r="IZ159">
        <v>186112.7</v>
      </c>
      <c r="JA159">
        <v>186112.8</v>
      </c>
      <c r="JB159">
        <v>1.04126</v>
      </c>
      <c r="JC159">
        <v>2.26685</v>
      </c>
      <c r="JD159">
        <v>1.39648</v>
      </c>
      <c r="JE159">
        <v>2.34375</v>
      </c>
      <c r="JF159">
        <v>1.49536</v>
      </c>
      <c r="JG159">
        <v>2.68921</v>
      </c>
      <c r="JH159">
        <v>35.8944</v>
      </c>
      <c r="JI159">
        <v>24.1488</v>
      </c>
      <c r="JJ159">
        <v>18</v>
      </c>
      <c r="JK159">
        <v>490.318</v>
      </c>
      <c r="JL159">
        <v>452.776</v>
      </c>
      <c r="JM159">
        <v>31.3086</v>
      </c>
      <c r="JN159">
        <v>28.9791</v>
      </c>
      <c r="JO159">
        <v>30</v>
      </c>
      <c r="JP159">
        <v>28.811</v>
      </c>
      <c r="JQ159">
        <v>28.7352</v>
      </c>
      <c r="JR159">
        <v>20.8336</v>
      </c>
      <c r="JS159">
        <v>23.9937</v>
      </c>
      <c r="JT159">
        <v>95.4747</v>
      </c>
      <c r="JU159">
        <v>31.3142</v>
      </c>
      <c r="JV159">
        <v>420</v>
      </c>
      <c r="JW159">
        <v>24.3619</v>
      </c>
      <c r="JX159">
        <v>101.071</v>
      </c>
      <c r="JY159">
        <v>100.54</v>
      </c>
    </row>
    <row r="160" spans="1:285">
      <c r="A160">
        <v>144</v>
      </c>
      <c r="B160">
        <v>1758414190</v>
      </c>
      <c r="C160">
        <v>1314.900000095367</v>
      </c>
      <c r="D160" t="s">
        <v>718</v>
      </c>
      <c r="E160" t="s">
        <v>719</v>
      </c>
      <c r="F160">
        <v>5</v>
      </c>
      <c r="G160" t="s">
        <v>612</v>
      </c>
      <c r="H160" t="s">
        <v>420</v>
      </c>
      <c r="I160" t="s">
        <v>421</v>
      </c>
      <c r="J160">
        <v>1758414182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5.79</v>
      </c>
      <c r="DB160">
        <v>0.5</v>
      </c>
      <c r="DC160" t="s">
        <v>423</v>
      </c>
      <c r="DD160">
        <v>2</v>
      </c>
      <c r="DE160">
        <v>1758414182</v>
      </c>
      <c r="DF160">
        <v>420.6802916666667</v>
      </c>
      <c r="DG160">
        <v>419.99525</v>
      </c>
      <c r="DH160">
        <v>24.43995833333333</v>
      </c>
      <c r="DI160">
        <v>24.32243333333333</v>
      </c>
      <c r="DJ160">
        <v>420.1403333333333</v>
      </c>
      <c r="DK160">
        <v>24.2581625</v>
      </c>
      <c r="DL160">
        <v>500.0093333333332</v>
      </c>
      <c r="DM160">
        <v>90.26505000000002</v>
      </c>
      <c r="DN160">
        <v>0.05521387916666667</v>
      </c>
      <c r="DO160">
        <v>30.6377</v>
      </c>
      <c r="DP160">
        <v>29.99359583333333</v>
      </c>
      <c r="DQ160">
        <v>999.9</v>
      </c>
      <c r="DR160">
        <v>0</v>
      </c>
      <c r="DS160">
        <v>0</v>
      </c>
      <c r="DT160">
        <v>10001.92666666667</v>
      </c>
      <c r="DU160">
        <v>0</v>
      </c>
      <c r="DV160">
        <v>0.67449</v>
      </c>
      <c r="DW160">
        <v>0.6849746250000001</v>
      </c>
      <c r="DX160">
        <v>431.2192083333333</v>
      </c>
      <c r="DY160">
        <v>430.4650833333333</v>
      </c>
      <c r="DZ160">
        <v>0.1175412083333333</v>
      </c>
      <c r="EA160">
        <v>419.99525</v>
      </c>
      <c r="EB160">
        <v>24.32243333333333</v>
      </c>
      <c r="EC160">
        <v>2.206074583333333</v>
      </c>
      <c r="ED160">
        <v>2.195463333333333</v>
      </c>
      <c r="EE160">
        <v>19.00649166666667</v>
      </c>
      <c r="EF160">
        <v>18.92925</v>
      </c>
      <c r="EG160">
        <v>0.00500097</v>
      </c>
      <c r="EH160">
        <v>0</v>
      </c>
      <c r="EI160">
        <v>0</v>
      </c>
      <c r="EJ160">
        <v>0</v>
      </c>
      <c r="EK160">
        <v>723.6624999999999</v>
      </c>
      <c r="EL160">
        <v>0.00500097</v>
      </c>
      <c r="EM160">
        <v>-7.354166666666667</v>
      </c>
      <c r="EN160">
        <v>-2.204166666666667</v>
      </c>
      <c r="EO160">
        <v>35.39566666666666</v>
      </c>
      <c r="EP160">
        <v>38.6405</v>
      </c>
      <c r="EQ160">
        <v>37.03358333333333</v>
      </c>
      <c r="ER160">
        <v>38.583125</v>
      </c>
      <c r="ES160">
        <v>37.26291666666666</v>
      </c>
      <c r="ET160">
        <v>0</v>
      </c>
      <c r="EU160">
        <v>0</v>
      </c>
      <c r="EV160">
        <v>0</v>
      </c>
      <c r="EW160">
        <v>1758414189.8</v>
      </c>
      <c r="EX160">
        <v>0</v>
      </c>
      <c r="EY160">
        <v>724.4199999999998</v>
      </c>
      <c r="EZ160">
        <v>-23.16923096904264</v>
      </c>
      <c r="FA160">
        <v>-51.31538455215902</v>
      </c>
      <c r="FB160">
        <v>-7.795999999999999</v>
      </c>
      <c r="FC160">
        <v>15</v>
      </c>
      <c r="FD160">
        <v>0</v>
      </c>
      <c r="FE160" t="s">
        <v>424</v>
      </c>
      <c r="FF160">
        <v>1747247426.5</v>
      </c>
      <c r="FG160">
        <v>1747247420.5</v>
      </c>
      <c r="FH160">
        <v>0</v>
      </c>
      <c r="FI160">
        <v>1.027</v>
      </c>
      <c r="FJ160">
        <v>0.031</v>
      </c>
      <c r="FK160">
        <v>0.02</v>
      </c>
      <c r="FL160">
        <v>0.05</v>
      </c>
      <c r="FM160">
        <v>420</v>
      </c>
      <c r="FN160">
        <v>16</v>
      </c>
      <c r="FO160">
        <v>0.01</v>
      </c>
      <c r="FP160">
        <v>0.1</v>
      </c>
      <c r="FQ160">
        <v>0.6911136585365854</v>
      </c>
      <c r="FR160">
        <v>-0.101739198606272</v>
      </c>
      <c r="FS160">
        <v>0.02929036489510297</v>
      </c>
      <c r="FT160">
        <v>0</v>
      </c>
      <c r="FU160">
        <v>724.9264705882352</v>
      </c>
      <c r="FV160">
        <v>-8.765469967077202</v>
      </c>
      <c r="FW160">
        <v>8.11064329150752</v>
      </c>
      <c r="FX160">
        <v>-1</v>
      </c>
      <c r="FY160">
        <v>0.1172094390243902</v>
      </c>
      <c r="FZ160">
        <v>0.005577219512194811</v>
      </c>
      <c r="GA160">
        <v>0.0009856642442432092</v>
      </c>
      <c r="GB160">
        <v>1</v>
      </c>
      <c r="GC160">
        <v>1</v>
      </c>
      <c r="GD160">
        <v>2</v>
      </c>
      <c r="GE160" t="s">
        <v>433</v>
      </c>
      <c r="GF160">
        <v>3.13663</v>
      </c>
      <c r="GG160">
        <v>2.71534</v>
      </c>
      <c r="GH160">
        <v>0.09375360000000001</v>
      </c>
      <c r="GI160">
        <v>0.09285690000000001</v>
      </c>
      <c r="GJ160">
        <v>0.107264</v>
      </c>
      <c r="GK160">
        <v>0.105649</v>
      </c>
      <c r="GL160">
        <v>28823.9</v>
      </c>
      <c r="GM160">
        <v>28886.4</v>
      </c>
      <c r="GN160">
        <v>29568.7</v>
      </c>
      <c r="GO160">
        <v>29428.6</v>
      </c>
      <c r="GP160">
        <v>34883</v>
      </c>
      <c r="GQ160">
        <v>34857.9</v>
      </c>
      <c r="GR160">
        <v>41618.5</v>
      </c>
      <c r="GS160">
        <v>41811.2</v>
      </c>
      <c r="GT160">
        <v>1.92135</v>
      </c>
      <c r="GU160">
        <v>1.8777</v>
      </c>
      <c r="GV160">
        <v>0.0751689</v>
      </c>
      <c r="GW160">
        <v>0</v>
      </c>
      <c r="GX160">
        <v>28.7771</v>
      </c>
      <c r="GY160">
        <v>999.9</v>
      </c>
      <c r="GZ160">
        <v>59.6</v>
      </c>
      <c r="HA160">
        <v>30.5</v>
      </c>
      <c r="HB160">
        <v>28.9507</v>
      </c>
      <c r="HC160">
        <v>62.0445</v>
      </c>
      <c r="HD160">
        <v>27.9087</v>
      </c>
      <c r="HE160">
        <v>1</v>
      </c>
      <c r="HF160">
        <v>0.107383</v>
      </c>
      <c r="HG160">
        <v>-1.58425</v>
      </c>
      <c r="HH160">
        <v>20.351</v>
      </c>
      <c r="HI160">
        <v>5.22687</v>
      </c>
      <c r="HJ160">
        <v>12.0153</v>
      </c>
      <c r="HK160">
        <v>4.991</v>
      </c>
      <c r="HL160">
        <v>3.28908</v>
      </c>
      <c r="HM160">
        <v>9999</v>
      </c>
      <c r="HN160">
        <v>9999</v>
      </c>
      <c r="HO160">
        <v>9999</v>
      </c>
      <c r="HP160">
        <v>999.9</v>
      </c>
      <c r="HQ160">
        <v>1.86752</v>
      </c>
      <c r="HR160">
        <v>1.86661</v>
      </c>
      <c r="HS160">
        <v>1.86598</v>
      </c>
      <c r="HT160">
        <v>1.86593</v>
      </c>
      <c r="HU160">
        <v>1.8678</v>
      </c>
      <c r="HV160">
        <v>1.87025</v>
      </c>
      <c r="HW160">
        <v>1.86889</v>
      </c>
      <c r="HX160">
        <v>1.87039</v>
      </c>
      <c r="HY160">
        <v>0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0.54</v>
      </c>
      <c r="IM160">
        <v>0.1817</v>
      </c>
      <c r="IN160">
        <v>0.2733293791174444</v>
      </c>
      <c r="IO160">
        <v>0.0008355358253796512</v>
      </c>
      <c r="IP160">
        <v>-4.886686190924696E-07</v>
      </c>
      <c r="IQ160">
        <v>2.414133949906871E-11</v>
      </c>
      <c r="IR160">
        <v>-0.06279029043895908</v>
      </c>
      <c r="IS160">
        <v>-0.001004982055389802</v>
      </c>
      <c r="IT160">
        <v>0.0007271071577586355</v>
      </c>
      <c r="IU160">
        <v>-1.113211564567604E-05</v>
      </c>
      <c r="IV160">
        <v>10</v>
      </c>
      <c r="IW160">
        <v>2306</v>
      </c>
      <c r="IX160">
        <v>1</v>
      </c>
      <c r="IY160">
        <v>28</v>
      </c>
      <c r="IZ160">
        <v>186112.7</v>
      </c>
      <c r="JA160">
        <v>186112.8</v>
      </c>
      <c r="JB160">
        <v>1.04004</v>
      </c>
      <c r="JC160">
        <v>2.27051</v>
      </c>
      <c r="JD160">
        <v>1.39648</v>
      </c>
      <c r="JE160">
        <v>2.34497</v>
      </c>
      <c r="JF160">
        <v>1.49536</v>
      </c>
      <c r="JG160">
        <v>2.63916</v>
      </c>
      <c r="JH160">
        <v>35.8944</v>
      </c>
      <c r="JI160">
        <v>24.1488</v>
      </c>
      <c r="JJ160">
        <v>18</v>
      </c>
      <c r="JK160">
        <v>490.365</v>
      </c>
      <c r="JL160">
        <v>452.698</v>
      </c>
      <c r="JM160">
        <v>31.3106</v>
      </c>
      <c r="JN160">
        <v>28.9791</v>
      </c>
      <c r="JO160">
        <v>30</v>
      </c>
      <c r="JP160">
        <v>28.811</v>
      </c>
      <c r="JQ160">
        <v>28.7352</v>
      </c>
      <c r="JR160">
        <v>20.8331</v>
      </c>
      <c r="JS160">
        <v>23.9937</v>
      </c>
      <c r="JT160">
        <v>95.4747</v>
      </c>
      <c r="JU160">
        <v>31.3142</v>
      </c>
      <c r="JV160">
        <v>420</v>
      </c>
      <c r="JW160">
        <v>24.367</v>
      </c>
      <c r="JX160">
        <v>101.071</v>
      </c>
      <c r="JY160">
        <v>100.54</v>
      </c>
    </row>
    <row r="161" spans="1:285">
      <c r="A161">
        <v>145</v>
      </c>
      <c r="B161">
        <v>1758414192</v>
      </c>
      <c r="C161">
        <v>1316.900000095367</v>
      </c>
      <c r="D161" t="s">
        <v>720</v>
      </c>
      <c r="E161" t="s">
        <v>721</v>
      </c>
      <c r="F161">
        <v>5</v>
      </c>
      <c r="G161" t="s">
        <v>612</v>
      </c>
      <c r="H161" t="s">
        <v>420</v>
      </c>
      <c r="I161" t="s">
        <v>421</v>
      </c>
      <c r="J161">
        <v>1758414184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5.79</v>
      </c>
      <c r="DB161">
        <v>0.5</v>
      </c>
      <c r="DC161" t="s">
        <v>423</v>
      </c>
      <c r="DD161">
        <v>2</v>
      </c>
      <c r="DE161">
        <v>1758414184</v>
      </c>
      <c r="DF161">
        <v>420.6760833333333</v>
      </c>
      <c r="DG161">
        <v>419.999</v>
      </c>
      <c r="DH161">
        <v>24.4393</v>
      </c>
      <c r="DI161">
        <v>24.32155</v>
      </c>
      <c r="DJ161">
        <v>420.136125</v>
      </c>
      <c r="DK161">
        <v>24.2575125</v>
      </c>
      <c r="DL161">
        <v>500.0125833333333</v>
      </c>
      <c r="DM161">
        <v>90.26518749999998</v>
      </c>
      <c r="DN161">
        <v>0.0552131375</v>
      </c>
      <c r="DO161">
        <v>30.63772083333333</v>
      </c>
      <c r="DP161">
        <v>29.99425416666667</v>
      </c>
      <c r="DQ161">
        <v>999.9</v>
      </c>
      <c r="DR161">
        <v>0</v>
      </c>
      <c r="DS161">
        <v>0</v>
      </c>
      <c r="DT161">
        <v>10001.12166666667</v>
      </c>
      <c r="DU161">
        <v>0</v>
      </c>
      <c r="DV161">
        <v>0.67449</v>
      </c>
      <c r="DW161">
        <v>0.6770719166666667</v>
      </c>
      <c r="DX161">
        <v>431.2146250000001</v>
      </c>
      <c r="DY161">
        <v>430.4684999999999</v>
      </c>
      <c r="DZ161">
        <v>0.1177654166666667</v>
      </c>
      <c r="EA161">
        <v>419.999</v>
      </c>
      <c r="EB161">
        <v>24.32155</v>
      </c>
      <c r="EC161">
        <v>2.206018333333333</v>
      </c>
      <c r="ED161">
        <v>2.195387083333333</v>
      </c>
      <c r="EE161">
        <v>19.00608333333333</v>
      </c>
      <c r="EF161">
        <v>18.92869166666667</v>
      </c>
      <c r="EG161">
        <v>0.00500097</v>
      </c>
      <c r="EH161">
        <v>0</v>
      </c>
      <c r="EI161">
        <v>0</v>
      </c>
      <c r="EJ161">
        <v>0</v>
      </c>
      <c r="EK161">
        <v>723.875</v>
      </c>
      <c r="EL161">
        <v>0.00500097</v>
      </c>
      <c r="EM161">
        <v>-6.841666666666666</v>
      </c>
      <c r="EN161">
        <v>-2.05</v>
      </c>
      <c r="EO161">
        <v>35.38791666666667</v>
      </c>
      <c r="EP161">
        <v>38.63275</v>
      </c>
      <c r="EQ161">
        <v>37.02583333333333</v>
      </c>
      <c r="ER161">
        <v>38.5675</v>
      </c>
      <c r="ES161">
        <v>37.25516666666667</v>
      </c>
      <c r="ET161">
        <v>0</v>
      </c>
      <c r="EU161">
        <v>0</v>
      </c>
      <c r="EV161">
        <v>0</v>
      </c>
      <c r="EW161">
        <v>1758414192.2</v>
      </c>
      <c r="EX161">
        <v>0</v>
      </c>
      <c r="EY161">
        <v>723.8879999999999</v>
      </c>
      <c r="EZ161">
        <v>28.46923040732323</v>
      </c>
      <c r="FA161">
        <v>-50.58461477817632</v>
      </c>
      <c r="FB161">
        <v>-7.768</v>
      </c>
      <c r="FC161">
        <v>15</v>
      </c>
      <c r="FD161">
        <v>0</v>
      </c>
      <c r="FE161" t="s">
        <v>424</v>
      </c>
      <c r="FF161">
        <v>1747247426.5</v>
      </c>
      <c r="FG161">
        <v>1747247420.5</v>
      </c>
      <c r="FH161">
        <v>0</v>
      </c>
      <c r="FI161">
        <v>1.027</v>
      </c>
      <c r="FJ161">
        <v>0.031</v>
      </c>
      <c r="FK161">
        <v>0.02</v>
      </c>
      <c r="FL161">
        <v>0.05</v>
      </c>
      <c r="FM161">
        <v>420</v>
      </c>
      <c r="FN161">
        <v>16</v>
      </c>
      <c r="FO161">
        <v>0.01</v>
      </c>
      <c r="FP161">
        <v>0.1</v>
      </c>
      <c r="FQ161">
        <v>0.681507825</v>
      </c>
      <c r="FR161">
        <v>-0.1232019849906202</v>
      </c>
      <c r="FS161">
        <v>0.0310907829894066</v>
      </c>
      <c r="FT161">
        <v>0</v>
      </c>
      <c r="FU161">
        <v>724.8176470588234</v>
      </c>
      <c r="FV161">
        <v>-1.55844168333519</v>
      </c>
      <c r="FW161">
        <v>8.162448831953311</v>
      </c>
      <c r="FX161">
        <v>-1</v>
      </c>
      <c r="FY161">
        <v>0.1176413</v>
      </c>
      <c r="FZ161">
        <v>0.008629238273920918</v>
      </c>
      <c r="GA161">
        <v>0.001240907575123949</v>
      </c>
      <c r="GB161">
        <v>1</v>
      </c>
      <c r="GC161">
        <v>1</v>
      </c>
      <c r="GD161">
        <v>2</v>
      </c>
      <c r="GE161" t="s">
        <v>433</v>
      </c>
      <c r="GF161">
        <v>3.13666</v>
      </c>
      <c r="GG161">
        <v>2.71556</v>
      </c>
      <c r="GH161">
        <v>0.09375849999999999</v>
      </c>
      <c r="GI161">
        <v>0.092858</v>
      </c>
      <c r="GJ161">
        <v>0.107265</v>
      </c>
      <c r="GK161">
        <v>0.10565</v>
      </c>
      <c r="GL161">
        <v>28823.3</v>
      </c>
      <c r="GM161">
        <v>28886.4</v>
      </c>
      <c r="GN161">
        <v>29568.2</v>
      </c>
      <c r="GO161">
        <v>29428.7</v>
      </c>
      <c r="GP161">
        <v>34882.5</v>
      </c>
      <c r="GQ161">
        <v>34857.9</v>
      </c>
      <c r="GR161">
        <v>41618</v>
      </c>
      <c r="GS161">
        <v>41811.2</v>
      </c>
      <c r="GT161">
        <v>1.92145</v>
      </c>
      <c r="GU161">
        <v>1.87798</v>
      </c>
      <c r="GV161">
        <v>0.0750422</v>
      </c>
      <c r="GW161">
        <v>0</v>
      </c>
      <c r="GX161">
        <v>28.7765</v>
      </c>
      <c r="GY161">
        <v>999.9</v>
      </c>
      <c r="GZ161">
        <v>59.6</v>
      </c>
      <c r="HA161">
        <v>30.5</v>
      </c>
      <c r="HB161">
        <v>28.9462</v>
      </c>
      <c r="HC161">
        <v>62.1745</v>
      </c>
      <c r="HD161">
        <v>27.8526</v>
      </c>
      <c r="HE161">
        <v>1</v>
      </c>
      <c r="HF161">
        <v>0.107403</v>
      </c>
      <c r="HG161">
        <v>-1.58187</v>
      </c>
      <c r="HH161">
        <v>20.351</v>
      </c>
      <c r="HI161">
        <v>5.22702</v>
      </c>
      <c r="HJ161">
        <v>12.0156</v>
      </c>
      <c r="HK161">
        <v>4.99115</v>
      </c>
      <c r="HL161">
        <v>3.28905</v>
      </c>
      <c r="HM161">
        <v>9999</v>
      </c>
      <c r="HN161">
        <v>9999</v>
      </c>
      <c r="HO161">
        <v>9999</v>
      </c>
      <c r="HP161">
        <v>999.9</v>
      </c>
      <c r="HQ161">
        <v>1.86752</v>
      </c>
      <c r="HR161">
        <v>1.86661</v>
      </c>
      <c r="HS161">
        <v>1.86598</v>
      </c>
      <c r="HT161">
        <v>1.86592</v>
      </c>
      <c r="HU161">
        <v>1.86781</v>
      </c>
      <c r="HV161">
        <v>1.87024</v>
      </c>
      <c r="HW161">
        <v>1.86889</v>
      </c>
      <c r="HX161">
        <v>1.87036</v>
      </c>
      <c r="HY161">
        <v>0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0.54</v>
      </c>
      <c r="IM161">
        <v>0.1817</v>
      </c>
      <c r="IN161">
        <v>0.2733293791174444</v>
      </c>
      <c r="IO161">
        <v>0.0008355358253796512</v>
      </c>
      <c r="IP161">
        <v>-4.886686190924696E-07</v>
      </c>
      <c r="IQ161">
        <v>2.414133949906871E-11</v>
      </c>
      <c r="IR161">
        <v>-0.06279029043895908</v>
      </c>
      <c r="IS161">
        <v>-0.001004982055389802</v>
      </c>
      <c r="IT161">
        <v>0.0007271071577586355</v>
      </c>
      <c r="IU161">
        <v>-1.113211564567604E-05</v>
      </c>
      <c r="IV161">
        <v>10</v>
      </c>
      <c r="IW161">
        <v>2306</v>
      </c>
      <c r="IX161">
        <v>1</v>
      </c>
      <c r="IY161">
        <v>28</v>
      </c>
      <c r="IZ161">
        <v>186112.8</v>
      </c>
      <c r="JA161">
        <v>186112.9</v>
      </c>
      <c r="JB161">
        <v>1.04004</v>
      </c>
      <c r="JC161">
        <v>2.26196</v>
      </c>
      <c r="JD161">
        <v>1.39648</v>
      </c>
      <c r="JE161">
        <v>2.34253</v>
      </c>
      <c r="JF161">
        <v>1.49536</v>
      </c>
      <c r="JG161">
        <v>2.71973</v>
      </c>
      <c r="JH161">
        <v>35.8944</v>
      </c>
      <c r="JI161">
        <v>24.1575</v>
      </c>
      <c r="JJ161">
        <v>18</v>
      </c>
      <c r="JK161">
        <v>490.429</v>
      </c>
      <c r="JL161">
        <v>452.87</v>
      </c>
      <c r="JM161">
        <v>31.3135</v>
      </c>
      <c r="JN161">
        <v>28.9791</v>
      </c>
      <c r="JO161">
        <v>30</v>
      </c>
      <c r="JP161">
        <v>28.811</v>
      </c>
      <c r="JQ161">
        <v>28.7352</v>
      </c>
      <c r="JR161">
        <v>20.8325</v>
      </c>
      <c r="JS161">
        <v>23.9937</v>
      </c>
      <c r="JT161">
        <v>95.4747</v>
      </c>
      <c r="JU161">
        <v>31.3145</v>
      </c>
      <c r="JV161">
        <v>420</v>
      </c>
      <c r="JW161">
        <v>24.3634</v>
      </c>
      <c r="JX161">
        <v>101.069</v>
      </c>
      <c r="JY161">
        <v>100.54</v>
      </c>
    </row>
    <row r="162" spans="1:285">
      <c r="A162">
        <v>146</v>
      </c>
      <c r="B162">
        <v>1758414194</v>
      </c>
      <c r="C162">
        <v>1318.900000095367</v>
      </c>
      <c r="D162" t="s">
        <v>722</v>
      </c>
      <c r="E162" t="s">
        <v>723</v>
      </c>
      <c r="F162">
        <v>5</v>
      </c>
      <c r="G162" t="s">
        <v>612</v>
      </c>
      <c r="H162" t="s">
        <v>420</v>
      </c>
      <c r="I162" t="s">
        <v>421</v>
      </c>
      <c r="J162">
        <v>1758414186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5.79</v>
      </c>
      <c r="DB162">
        <v>0.5</v>
      </c>
      <c r="DC162" t="s">
        <v>423</v>
      </c>
      <c r="DD162">
        <v>2</v>
      </c>
      <c r="DE162">
        <v>1758414186</v>
      </c>
      <c r="DF162">
        <v>420.673125</v>
      </c>
      <c r="DG162">
        <v>420.0012916666666</v>
      </c>
      <c r="DH162">
        <v>24.4387125</v>
      </c>
      <c r="DI162">
        <v>24.32072916666667</v>
      </c>
      <c r="DJ162">
        <v>420.1332083333334</v>
      </c>
      <c r="DK162">
        <v>24.2569375</v>
      </c>
      <c r="DL162">
        <v>500.0102916666667</v>
      </c>
      <c r="DM162">
        <v>90.26552916666667</v>
      </c>
      <c r="DN162">
        <v>0.0552238125</v>
      </c>
      <c r="DO162">
        <v>30.63789583333334</v>
      </c>
      <c r="DP162">
        <v>29.99507916666667</v>
      </c>
      <c r="DQ162">
        <v>999.9</v>
      </c>
      <c r="DR162">
        <v>0</v>
      </c>
      <c r="DS162">
        <v>0</v>
      </c>
      <c r="DT162">
        <v>10000.31416666667</v>
      </c>
      <c r="DU162">
        <v>0</v>
      </c>
      <c r="DV162">
        <v>0.67449</v>
      </c>
      <c r="DW162">
        <v>0.6717860833333335</v>
      </c>
      <c r="DX162">
        <v>431.2113333333334</v>
      </c>
      <c r="DY162">
        <v>430.4705416666666</v>
      </c>
      <c r="DZ162">
        <v>0.1179990416666667</v>
      </c>
      <c r="EA162">
        <v>420.0012916666666</v>
      </c>
      <c r="EB162">
        <v>24.32072916666667</v>
      </c>
      <c r="EC162">
        <v>2.205974166666667</v>
      </c>
      <c r="ED162">
        <v>2.195321666666667</v>
      </c>
      <c r="EE162">
        <v>19.0057625</v>
      </c>
      <c r="EF162">
        <v>18.9282125</v>
      </c>
      <c r="EG162">
        <v>0.00500097</v>
      </c>
      <c r="EH162">
        <v>0</v>
      </c>
      <c r="EI162">
        <v>0</v>
      </c>
      <c r="EJ162">
        <v>0</v>
      </c>
      <c r="EK162">
        <v>723.2875</v>
      </c>
      <c r="EL162">
        <v>0.00500097</v>
      </c>
      <c r="EM162">
        <v>-7.620833333333334</v>
      </c>
      <c r="EN162">
        <v>-2.295833333333333</v>
      </c>
      <c r="EO162">
        <v>35.38275</v>
      </c>
      <c r="EP162">
        <v>38.61975</v>
      </c>
      <c r="EQ162">
        <v>37.01808333333333</v>
      </c>
      <c r="ER162">
        <v>38.551875</v>
      </c>
      <c r="ES162">
        <v>37.25</v>
      </c>
      <c r="ET162">
        <v>0</v>
      </c>
      <c r="EU162">
        <v>0</v>
      </c>
      <c r="EV162">
        <v>0</v>
      </c>
      <c r="EW162">
        <v>1758414194</v>
      </c>
      <c r="EX162">
        <v>0</v>
      </c>
      <c r="EY162">
        <v>724.1269230769229</v>
      </c>
      <c r="EZ162">
        <v>18.20512805785245</v>
      </c>
      <c r="FA162">
        <v>-32.51282006855276</v>
      </c>
      <c r="FB162">
        <v>-8.561538461538461</v>
      </c>
      <c r="FC162">
        <v>15</v>
      </c>
      <c r="FD162">
        <v>0</v>
      </c>
      <c r="FE162" t="s">
        <v>424</v>
      </c>
      <c r="FF162">
        <v>1747247426.5</v>
      </c>
      <c r="FG162">
        <v>1747247420.5</v>
      </c>
      <c r="FH162">
        <v>0</v>
      </c>
      <c r="FI162">
        <v>1.027</v>
      </c>
      <c r="FJ162">
        <v>0.031</v>
      </c>
      <c r="FK162">
        <v>0.02</v>
      </c>
      <c r="FL162">
        <v>0.05</v>
      </c>
      <c r="FM162">
        <v>420</v>
      </c>
      <c r="FN162">
        <v>16</v>
      </c>
      <c r="FO162">
        <v>0.01</v>
      </c>
      <c r="FP162">
        <v>0.1</v>
      </c>
      <c r="FQ162">
        <v>0.680735487804878</v>
      </c>
      <c r="FR162">
        <v>-0.1117326480836225</v>
      </c>
      <c r="FS162">
        <v>0.03091029177184491</v>
      </c>
      <c r="FT162">
        <v>0</v>
      </c>
      <c r="FU162">
        <v>724.9029411764706</v>
      </c>
      <c r="FV162">
        <v>-3.472880158242722</v>
      </c>
      <c r="FW162">
        <v>8.189788666889056</v>
      </c>
      <c r="FX162">
        <v>-1</v>
      </c>
      <c r="FY162">
        <v>0.117787512195122</v>
      </c>
      <c r="FZ162">
        <v>0.008237059233449364</v>
      </c>
      <c r="GA162">
        <v>0.001227765313276696</v>
      </c>
      <c r="GB162">
        <v>1</v>
      </c>
      <c r="GC162">
        <v>1</v>
      </c>
      <c r="GD162">
        <v>2</v>
      </c>
      <c r="GE162" t="s">
        <v>433</v>
      </c>
      <c r="GF162">
        <v>3.13663</v>
      </c>
      <c r="GG162">
        <v>2.71568</v>
      </c>
      <c r="GH162">
        <v>0.0937624</v>
      </c>
      <c r="GI162">
        <v>0.0928518</v>
      </c>
      <c r="GJ162">
        <v>0.107264</v>
      </c>
      <c r="GK162">
        <v>0.105649</v>
      </c>
      <c r="GL162">
        <v>28822.9</v>
      </c>
      <c r="GM162">
        <v>28886.4</v>
      </c>
      <c r="GN162">
        <v>29568</v>
      </c>
      <c r="GO162">
        <v>29428.4</v>
      </c>
      <c r="GP162">
        <v>34882.2</v>
      </c>
      <c r="GQ162">
        <v>34857.7</v>
      </c>
      <c r="GR162">
        <v>41617.6</v>
      </c>
      <c r="GS162">
        <v>41810.9</v>
      </c>
      <c r="GT162">
        <v>1.92155</v>
      </c>
      <c r="GU162">
        <v>1.8781</v>
      </c>
      <c r="GV162">
        <v>0.075195</v>
      </c>
      <c r="GW162">
        <v>0</v>
      </c>
      <c r="GX162">
        <v>28.7765</v>
      </c>
      <c r="GY162">
        <v>999.9</v>
      </c>
      <c r="GZ162">
        <v>59.5</v>
      </c>
      <c r="HA162">
        <v>30.5</v>
      </c>
      <c r="HB162">
        <v>28.8997</v>
      </c>
      <c r="HC162">
        <v>62.0945</v>
      </c>
      <c r="HD162">
        <v>28.0208</v>
      </c>
      <c r="HE162">
        <v>1</v>
      </c>
      <c r="HF162">
        <v>0.107403</v>
      </c>
      <c r="HG162">
        <v>-1.57234</v>
      </c>
      <c r="HH162">
        <v>20.3512</v>
      </c>
      <c r="HI162">
        <v>5.22672</v>
      </c>
      <c r="HJ162">
        <v>12.0156</v>
      </c>
      <c r="HK162">
        <v>4.99125</v>
      </c>
      <c r="HL162">
        <v>3.28903</v>
      </c>
      <c r="HM162">
        <v>9999</v>
      </c>
      <c r="HN162">
        <v>9999</v>
      </c>
      <c r="HO162">
        <v>9999</v>
      </c>
      <c r="HP162">
        <v>999.9</v>
      </c>
      <c r="HQ162">
        <v>1.86752</v>
      </c>
      <c r="HR162">
        <v>1.86661</v>
      </c>
      <c r="HS162">
        <v>1.86599</v>
      </c>
      <c r="HT162">
        <v>1.86594</v>
      </c>
      <c r="HU162">
        <v>1.86781</v>
      </c>
      <c r="HV162">
        <v>1.87026</v>
      </c>
      <c r="HW162">
        <v>1.86889</v>
      </c>
      <c r="HX162">
        <v>1.87036</v>
      </c>
      <c r="HY162">
        <v>0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0.54</v>
      </c>
      <c r="IM162">
        <v>0.1818</v>
      </c>
      <c r="IN162">
        <v>0.2733293791174444</v>
      </c>
      <c r="IO162">
        <v>0.0008355358253796512</v>
      </c>
      <c r="IP162">
        <v>-4.886686190924696E-07</v>
      </c>
      <c r="IQ162">
        <v>2.414133949906871E-11</v>
      </c>
      <c r="IR162">
        <v>-0.06279029043895908</v>
      </c>
      <c r="IS162">
        <v>-0.001004982055389802</v>
      </c>
      <c r="IT162">
        <v>0.0007271071577586355</v>
      </c>
      <c r="IU162">
        <v>-1.113211564567604E-05</v>
      </c>
      <c r="IV162">
        <v>10</v>
      </c>
      <c r="IW162">
        <v>2306</v>
      </c>
      <c r="IX162">
        <v>1</v>
      </c>
      <c r="IY162">
        <v>28</v>
      </c>
      <c r="IZ162">
        <v>186112.8</v>
      </c>
      <c r="JA162">
        <v>186112.9</v>
      </c>
      <c r="JB162">
        <v>1.04004</v>
      </c>
      <c r="JC162">
        <v>2.27661</v>
      </c>
      <c r="JD162">
        <v>1.39771</v>
      </c>
      <c r="JE162">
        <v>2.34253</v>
      </c>
      <c r="JF162">
        <v>1.49536</v>
      </c>
      <c r="JG162">
        <v>2.53052</v>
      </c>
      <c r="JH162">
        <v>35.8944</v>
      </c>
      <c r="JI162">
        <v>24.1488</v>
      </c>
      <c r="JJ162">
        <v>18</v>
      </c>
      <c r="JK162">
        <v>490.492</v>
      </c>
      <c r="JL162">
        <v>452.949</v>
      </c>
      <c r="JM162">
        <v>31.3156</v>
      </c>
      <c r="JN162">
        <v>28.9791</v>
      </c>
      <c r="JO162">
        <v>30</v>
      </c>
      <c r="JP162">
        <v>28.811</v>
      </c>
      <c r="JQ162">
        <v>28.7352</v>
      </c>
      <c r="JR162">
        <v>20.8339</v>
      </c>
      <c r="JS162">
        <v>23.9937</v>
      </c>
      <c r="JT162">
        <v>95.4747</v>
      </c>
      <c r="JU162">
        <v>31.3145</v>
      </c>
      <c r="JV162">
        <v>420</v>
      </c>
      <c r="JW162">
        <v>24.3661</v>
      </c>
      <c r="JX162">
        <v>101.068</v>
      </c>
      <c r="JY162">
        <v>100.54</v>
      </c>
    </row>
    <row r="163" spans="1:285">
      <c r="A163">
        <v>147</v>
      </c>
      <c r="B163">
        <v>1758414196</v>
      </c>
      <c r="C163">
        <v>1320.900000095367</v>
      </c>
      <c r="D163" t="s">
        <v>724</v>
      </c>
      <c r="E163" t="s">
        <v>725</v>
      </c>
      <c r="F163">
        <v>5</v>
      </c>
      <c r="G163" t="s">
        <v>612</v>
      </c>
      <c r="H163" t="s">
        <v>420</v>
      </c>
      <c r="I163" t="s">
        <v>421</v>
      </c>
      <c r="J163">
        <v>1758414188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5.79</v>
      </c>
      <c r="DB163">
        <v>0.5</v>
      </c>
      <c r="DC163" t="s">
        <v>423</v>
      </c>
      <c r="DD163">
        <v>2</v>
      </c>
      <c r="DE163">
        <v>1758414188</v>
      </c>
      <c r="DF163">
        <v>420.6738333333334</v>
      </c>
      <c r="DG163">
        <v>419.9967916666666</v>
      </c>
      <c r="DH163">
        <v>24.43832916666667</v>
      </c>
      <c r="DI163">
        <v>24.32002083333333</v>
      </c>
      <c r="DJ163">
        <v>420.1339583333333</v>
      </c>
      <c r="DK163">
        <v>24.25655833333333</v>
      </c>
      <c r="DL163">
        <v>500.0085833333333</v>
      </c>
      <c r="DM163">
        <v>90.26574999999998</v>
      </c>
      <c r="DN163">
        <v>0.05521508333333334</v>
      </c>
      <c r="DO163">
        <v>30.63822083333333</v>
      </c>
      <c r="DP163">
        <v>29.99557916666667</v>
      </c>
      <c r="DQ163">
        <v>999.9</v>
      </c>
      <c r="DR163">
        <v>0</v>
      </c>
      <c r="DS163">
        <v>0</v>
      </c>
      <c r="DT163">
        <v>10000.29333333333</v>
      </c>
      <c r="DU163">
        <v>0</v>
      </c>
      <c r="DV163">
        <v>0.67449</v>
      </c>
      <c r="DW163">
        <v>0.6769995</v>
      </c>
      <c r="DX163">
        <v>431.211875</v>
      </c>
      <c r="DY163">
        <v>430.4656666666667</v>
      </c>
      <c r="DZ163">
        <v>0.1183212916666667</v>
      </c>
      <c r="EA163">
        <v>419.9967916666666</v>
      </c>
      <c r="EB163">
        <v>24.32002083333333</v>
      </c>
      <c r="EC163">
        <v>2.205945</v>
      </c>
      <c r="ED163">
        <v>2.195263333333334</v>
      </c>
      <c r="EE163">
        <v>19.00555</v>
      </c>
      <c r="EF163">
        <v>18.9277875</v>
      </c>
      <c r="EG163">
        <v>0.00500097</v>
      </c>
      <c r="EH163">
        <v>0</v>
      </c>
      <c r="EI163">
        <v>0</v>
      </c>
      <c r="EJ163">
        <v>0</v>
      </c>
      <c r="EK163">
        <v>726.3083333333334</v>
      </c>
      <c r="EL163">
        <v>0.00500097</v>
      </c>
      <c r="EM163">
        <v>-11.89166666666667</v>
      </c>
      <c r="EN163">
        <v>-2.933333333333334</v>
      </c>
      <c r="EO163">
        <v>35.372375</v>
      </c>
      <c r="EP163">
        <v>38.611875</v>
      </c>
      <c r="EQ163">
        <v>37.01033333333334</v>
      </c>
      <c r="ER163">
        <v>38.53625</v>
      </c>
      <c r="ES163">
        <v>37.247375</v>
      </c>
      <c r="ET163">
        <v>0</v>
      </c>
      <c r="EU163">
        <v>0</v>
      </c>
      <c r="EV163">
        <v>0</v>
      </c>
      <c r="EW163">
        <v>1758414195.8</v>
      </c>
      <c r="EX163">
        <v>0</v>
      </c>
      <c r="EY163">
        <v>725.4119999999999</v>
      </c>
      <c r="EZ163">
        <v>13.11538459678849</v>
      </c>
      <c r="FA163">
        <v>-16.9538459091732</v>
      </c>
      <c r="FB163">
        <v>-10.604</v>
      </c>
      <c r="FC163">
        <v>15</v>
      </c>
      <c r="FD163">
        <v>0</v>
      </c>
      <c r="FE163" t="s">
        <v>424</v>
      </c>
      <c r="FF163">
        <v>1747247426.5</v>
      </c>
      <c r="FG163">
        <v>1747247420.5</v>
      </c>
      <c r="FH163">
        <v>0</v>
      </c>
      <c r="FI163">
        <v>1.027</v>
      </c>
      <c r="FJ163">
        <v>0.031</v>
      </c>
      <c r="FK163">
        <v>0.02</v>
      </c>
      <c r="FL163">
        <v>0.05</v>
      </c>
      <c r="FM163">
        <v>420</v>
      </c>
      <c r="FN163">
        <v>16</v>
      </c>
      <c r="FO163">
        <v>0.01</v>
      </c>
      <c r="FP163">
        <v>0.1</v>
      </c>
      <c r="FQ163">
        <v>0.682640075</v>
      </c>
      <c r="FR163">
        <v>-0.01253069043152098</v>
      </c>
      <c r="FS163">
        <v>0.03208105530401665</v>
      </c>
      <c r="FT163">
        <v>1</v>
      </c>
      <c r="FU163">
        <v>725.2294117647059</v>
      </c>
      <c r="FV163">
        <v>1.931245229604148</v>
      </c>
      <c r="FW163">
        <v>8.948760328597759</v>
      </c>
      <c r="FX163">
        <v>-1</v>
      </c>
      <c r="FY163">
        <v>0.1178863</v>
      </c>
      <c r="FZ163">
        <v>0.009029335834896264</v>
      </c>
      <c r="GA163">
        <v>0.001241058624723263</v>
      </c>
      <c r="GB163">
        <v>1</v>
      </c>
      <c r="GC163">
        <v>2</v>
      </c>
      <c r="GD163">
        <v>2</v>
      </c>
      <c r="GE163" t="s">
        <v>425</v>
      </c>
      <c r="GF163">
        <v>3.13656</v>
      </c>
      <c r="GG163">
        <v>2.71557</v>
      </c>
      <c r="GH163">
        <v>0.0937601</v>
      </c>
      <c r="GI163">
        <v>0.09285160000000001</v>
      </c>
      <c r="GJ163">
        <v>0.107258</v>
      </c>
      <c r="GK163">
        <v>0.105646</v>
      </c>
      <c r="GL163">
        <v>28822.9</v>
      </c>
      <c r="GM163">
        <v>28886.3</v>
      </c>
      <c r="GN163">
        <v>29567.9</v>
      </c>
      <c r="GO163">
        <v>29428.3</v>
      </c>
      <c r="GP163">
        <v>34882.2</v>
      </c>
      <c r="GQ163">
        <v>34857.7</v>
      </c>
      <c r="GR163">
        <v>41617.3</v>
      </c>
      <c r="GS163">
        <v>41810.8</v>
      </c>
      <c r="GT163">
        <v>1.9214</v>
      </c>
      <c r="GU163">
        <v>1.87803</v>
      </c>
      <c r="GV163">
        <v>0.0747666</v>
      </c>
      <c r="GW163">
        <v>0</v>
      </c>
      <c r="GX163">
        <v>28.7753</v>
      </c>
      <c r="GY163">
        <v>999.9</v>
      </c>
      <c r="GZ163">
        <v>59.5</v>
      </c>
      <c r="HA163">
        <v>30.5</v>
      </c>
      <c r="HB163">
        <v>28.8983</v>
      </c>
      <c r="HC163">
        <v>62.1945</v>
      </c>
      <c r="HD163">
        <v>27.9247</v>
      </c>
      <c r="HE163">
        <v>1</v>
      </c>
      <c r="HF163">
        <v>0.107254</v>
      </c>
      <c r="HG163">
        <v>-1.56694</v>
      </c>
      <c r="HH163">
        <v>20.3513</v>
      </c>
      <c r="HI163">
        <v>5.22672</v>
      </c>
      <c r="HJ163">
        <v>12.0155</v>
      </c>
      <c r="HK163">
        <v>4.9912</v>
      </c>
      <c r="HL163">
        <v>3.28905</v>
      </c>
      <c r="HM163">
        <v>9999</v>
      </c>
      <c r="HN163">
        <v>9999</v>
      </c>
      <c r="HO163">
        <v>9999</v>
      </c>
      <c r="HP163">
        <v>999.9</v>
      </c>
      <c r="HQ163">
        <v>1.86752</v>
      </c>
      <c r="HR163">
        <v>1.86662</v>
      </c>
      <c r="HS163">
        <v>1.86599</v>
      </c>
      <c r="HT163">
        <v>1.86594</v>
      </c>
      <c r="HU163">
        <v>1.86781</v>
      </c>
      <c r="HV163">
        <v>1.87027</v>
      </c>
      <c r="HW163">
        <v>1.86889</v>
      </c>
      <c r="HX163">
        <v>1.87038</v>
      </c>
      <c r="HY163">
        <v>0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0.54</v>
      </c>
      <c r="IM163">
        <v>0.1818</v>
      </c>
      <c r="IN163">
        <v>0.2733293791174444</v>
      </c>
      <c r="IO163">
        <v>0.0008355358253796512</v>
      </c>
      <c r="IP163">
        <v>-4.886686190924696E-07</v>
      </c>
      <c r="IQ163">
        <v>2.414133949906871E-11</v>
      </c>
      <c r="IR163">
        <v>-0.06279029043895908</v>
      </c>
      <c r="IS163">
        <v>-0.001004982055389802</v>
      </c>
      <c r="IT163">
        <v>0.0007271071577586355</v>
      </c>
      <c r="IU163">
        <v>-1.113211564567604E-05</v>
      </c>
      <c r="IV163">
        <v>10</v>
      </c>
      <c r="IW163">
        <v>2306</v>
      </c>
      <c r="IX163">
        <v>1</v>
      </c>
      <c r="IY163">
        <v>28</v>
      </c>
      <c r="IZ163">
        <v>186112.8</v>
      </c>
      <c r="JA163">
        <v>186112.9</v>
      </c>
      <c r="JB163">
        <v>1.04004</v>
      </c>
      <c r="JC163">
        <v>2.26929</v>
      </c>
      <c r="JD163">
        <v>1.39648</v>
      </c>
      <c r="JE163">
        <v>2.34131</v>
      </c>
      <c r="JF163">
        <v>1.49536</v>
      </c>
      <c r="JG163">
        <v>2.64771</v>
      </c>
      <c r="JH163">
        <v>35.8944</v>
      </c>
      <c r="JI163">
        <v>24.1488</v>
      </c>
      <c r="JJ163">
        <v>18</v>
      </c>
      <c r="JK163">
        <v>490.397</v>
      </c>
      <c r="JL163">
        <v>452.902</v>
      </c>
      <c r="JM163">
        <v>31.3162</v>
      </c>
      <c r="JN163">
        <v>28.9791</v>
      </c>
      <c r="JO163">
        <v>30</v>
      </c>
      <c r="JP163">
        <v>28.811</v>
      </c>
      <c r="JQ163">
        <v>28.7352</v>
      </c>
      <c r="JR163">
        <v>20.8321</v>
      </c>
      <c r="JS163">
        <v>23.9937</v>
      </c>
      <c r="JT163">
        <v>95.4747</v>
      </c>
      <c r="JU163">
        <v>31.3145</v>
      </c>
      <c r="JV163">
        <v>420</v>
      </c>
      <c r="JW163">
        <v>24.3716</v>
      </c>
      <c r="JX163">
        <v>101.068</v>
      </c>
      <c r="JY163">
        <v>100.539</v>
      </c>
    </row>
    <row r="164" spans="1:285">
      <c r="A164">
        <v>148</v>
      </c>
      <c r="B164">
        <v>1758414198</v>
      </c>
      <c r="C164">
        <v>1322.900000095367</v>
      </c>
      <c r="D164" t="s">
        <v>726</v>
      </c>
      <c r="E164" t="s">
        <v>727</v>
      </c>
      <c r="F164">
        <v>5</v>
      </c>
      <c r="G164" t="s">
        <v>612</v>
      </c>
      <c r="H164" t="s">
        <v>420</v>
      </c>
      <c r="I164" t="s">
        <v>421</v>
      </c>
      <c r="J164">
        <v>1758414190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5.79</v>
      </c>
      <c r="DB164">
        <v>0.5</v>
      </c>
      <c r="DC164" t="s">
        <v>423</v>
      </c>
      <c r="DD164">
        <v>2</v>
      </c>
      <c r="DE164">
        <v>1758414190</v>
      </c>
      <c r="DF164">
        <v>420.6755</v>
      </c>
      <c r="DG164">
        <v>419.9950833333333</v>
      </c>
      <c r="DH164">
        <v>24.43779583333334</v>
      </c>
      <c r="DI164">
        <v>24.31941666666667</v>
      </c>
      <c r="DJ164">
        <v>420.1355833333334</v>
      </c>
      <c r="DK164">
        <v>24.25603333333333</v>
      </c>
      <c r="DL164">
        <v>500.0131666666667</v>
      </c>
      <c r="DM164">
        <v>90.26585833333333</v>
      </c>
      <c r="DN164">
        <v>0.05520889583333333</v>
      </c>
      <c r="DO164">
        <v>30.63855833333333</v>
      </c>
      <c r="DP164">
        <v>29.99524166666667</v>
      </c>
      <c r="DQ164">
        <v>999.9</v>
      </c>
      <c r="DR164">
        <v>0</v>
      </c>
      <c r="DS164">
        <v>0</v>
      </c>
      <c r="DT164">
        <v>10000.135</v>
      </c>
      <c r="DU164">
        <v>0</v>
      </c>
      <c r="DV164">
        <v>0.67449</v>
      </c>
      <c r="DW164">
        <v>0.6804009166666667</v>
      </c>
      <c r="DX164">
        <v>431.2133333333334</v>
      </c>
      <c r="DY164">
        <v>430.4636666666667</v>
      </c>
      <c r="DZ164">
        <v>0.1183922916666667</v>
      </c>
      <c r="EA164">
        <v>419.9950833333333</v>
      </c>
      <c r="EB164">
        <v>24.31941666666667</v>
      </c>
      <c r="EC164">
        <v>2.205899583333333</v>
      </c>
      <c r="ED164">
        <v>2.1952125</v>
      </c>
      <c r="EE164">
        <v>19.00522083333334</v>
      </c>
      <c r="EF164">
        <v>18.9274125</v>
      </c>
      <c r="EG164">
        <v>0.00500097</v>
      </c>
      <c r="EH164">
        <v>0</v>
      </c>
      <c r="EI164">
        <v>0</v>
      </c>
      <c r="EJ164">
        <v>0</v>
      </c>
      <c r="EK164">
        <v>725.3125</v>
      </c>
      <c r="EL164">
        <v>0.00500097</v>
      </c>
      <c r="EM164">
        <v>-11.6625</v>
      </c>
      <c r="EN164">
        <v>-2.9</v>
      </c>
      <c r="EO164">
        <v>35.3645</v>
      </c>
      <c r="EP164">
        <v>38.604</v>
      </c>
      <c r="EQ164">
        <v>37.00516666666667</v>
      </c>
      <c r="ER164">
        <v>38.52325</v>
      </c>
      <c r="ES164">
        <v>37.2395</v>
      </c>
      <c r="ET164">
        <v>0</v>
      </c>
      <c r="EU164">
        <v>0</v>
      </c>
      <c r="EV164">
        <v>0</v>
      </c>
      <c r="EW164">
        <v>1758414198.2</v>
      </c>
      <c r="EX164">
        <v>0</v>
      </c>
      <c r="EY164">
        <v>724.112</v>
      </c>
      <c r="EZ164">
        <v>-10.68461550504647</v>
      </c>
      <c r="FA164">
        <v>-1.546153591229384</v>
      </c>
      <c r="FB164">
        <v>-9.616</v>
      </c>
      <c r="FC164">
        <v>15</v>
      </c>
      <c r="FD164">
        <v>0</v>
      </c>
      <c r="FE164" t="s">
        <v>424</v>
      </c>
      <c r="FF164">
        <v>1747247426.5</v>
      </c>
      <c r="FG164">
        <v>1747247420.5</v>
      </c>
      <c r="FH164">
        <v>0</v>
      </c>
      <c r="FI164">
        <v>1.027</v>
      </c>
      <c r="FJ164">
        <v>0.031</v>
      </c>
      <c r="FK164">
        <v>0.02</v>
      </c>
      <c r="FL164">
        <v>0.05</v>
      </c>
      <c r="FM164">
        <v>420</v>
      </c>
      <c r="FN164">
        <v>16</v>
      </c>
      <c r="FO164">
        <v>0.01</v>
      </c>
      <c r="FP164">
        <v>0.1</v>
      </c>
      <c r="FQ164">
        <v>0.6804474634146341</v>
      </c>
      <c r="FR164">
        <v>0.02894853658536515</v>
      </c>
      <c r="FS164">
        <v>0.03025690460051653</v>
      </c>
      <c r="FT164">
        <v>1</v>
      </c>
      <c r="FU164">
        <v>724.170588235294</v>
      </c>
      <c r="FV164">
        <v>10.25515653611545</v>
      </c>
      <c r="FW164">
        <v>8.708364113674403</v>
      </c>
      <c r="FX164">
        <v>-1</v>
      </c>
      <c r="FY164">
        <v>0.1179156829268293</v>
      </c>
      <c r="FZ164">
        <v>0.007740606271777145</v>
      </c>
      <c r="GA164">
        <v>0.001221371429073599</v>
      </c>
      <c r="GB164">
        <v>1</v>
      </c>
      <c r="GC164">
        <v>2</v>
      </c>
      <c r="GD164">
        <v>2</v>
      </c>
      <c r="GE164" t="s">
        <v>425</v>
      </c>
      <c r="GF164">
        <v>3.13664</v>
      </c>
      <c r="GG164">
        <v>2.7155</v>
      </c>
      <c r="GH164">
        <v>0.0937568</v>
      </c>
      <c r="GI164">
        <v>0.09285359999999999</v>
      </c>
      <c r="GJ164">
        <v>0.107253</v>
      </c>
      <c r="GK164">
        <v>0.105645</v>
      </c>
      <c r="GL164">
        <v>28823.2</v>
      </c>
      <c r="GM164">
        <v>28886.4</v>
      </c>
      <c r="GN164">
        <v>29568</v>
      </c>
      <c r="GO164">
        <v>29428.5</v>
      </c>
      <c r="GP164">
        <v>34882.7</v>
      </c>
      <c r="GQ164">
        <v>34857.9</v>
      </c>
      <c r="GR164">
        <v>41617.7</v>
      </c>
      <c r="GS164">
        <v>41811</v>
      </c>
      <c r="GT164">
        <v>1.92135</v>
      </c>
      <c r="GU164">
        <v>1.878</v>
      </c>
      <c r="GV164">
        <v>0.0743866</v>
      </c>
      <c r="GW164">
        <v>0</v>
      </c>
      <c r="GX164">
        <v>28.7741</v>
      </c>
      <c r="GY164">
        <v>999.9</v>
      </c>
      <c r="GZ164">
        <v>59.5</v>
      </c>
      <c r="HA164">
        <v>30.5</v>
      </c>
      <c r="HB164">
        <v>28.8985</v>
      </c>
      <c r="HC164">
        <v>62.0245</v>
      </c>
      <c r="HD164">
        <v>27.8205</v>
      </c>
      <c r="HE164">
        <v>1</v>
      </c>
      <c r="HF164">
        <v>0.107027</v>
      </c>
      <c r="HG164">
        <v>-1.56565</v>
      </c>
      <c r="HH164">
        <v>20.3513</v>
      </c>
      <c r="HI164">
        <v>5.22717</v>
      </c>
      <c r="HJ164">
        <v>12.0158</v>
      </c>
      <c r="HK164">
        <v>4.9912</v>
      </c>
      <c r="HL164">
        <v>3.28905</v>
      </c>
      <c r="HM164">
        <v>9999</v>
      </c>
      <c r="HN164">
        <v>9999</v>
      </c>
      <c r="HO164">
        <v>9999</v>
      </c>
      <c r="HP164">
        <v>999.9</v>
      </c>
      <c r="HQ164">
        <v>1.86753</v>
      </c>
      <c r="HR164">
        <v>1.86663</v>
      </c>
      <c r="HS164">
        <v>1.866</v>
      </c>
      <c r="HT164">
        <v>1.86596</v>
      </c>
      <c r="HU164">
        <v>1.86782</v>
      </c>
      <c r="HV164">
        <v>1.87027</v>
      </c>
      <c r="HW164">
        <v>1.8689</v>
      </c>
      <c r="HX164">
        <v>1.8704</v>
      </c>
      <c r="HY164">
        <v>0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0.54</v>
      </c>
      <c r="IM164">
        <v>0.1817</v>
      </c>
      <c r="IN164">
        <v>0.2733293791174444</v>
      </c>
      <c r="IO164">
        <v>0.0008355358253796512</v>
      </c>
      <c r="IP164">
        <v>-4.886686190924696E-07</v>
      </c>
      <c r="IQ164">
        <v>2.414133949906871E-11</v>
      </c>
      <c r="IR164">
        <v>-0.06279029043895908</v>
      </c>
      <c r="IS164">
        <v>-0.001004982055389802</v>
      </c>
      <c r="IT164">
        <v>0.0007271071577586355</v>
      </c>
      <c r="IU164">
        <v>-1.113211564567604E-05</v>
      </c>
      <c r="IV164">
        <v>10</v>
      </c>
      <c r="IW164">
        <v>2306</v>
      </c>
      <c r="IX164">
        <v>1</v>
      </c>
      <c r="IY164">
        <v>28</v>
      </c>
      <c r="IZ164">
        <v>186112.9</v>
      </c>
      <c r="JA164">
        <v>186113</v>
      </c>
      <c r="JB164">
        <v>1.04004</v>
      </c>
      <c r="JC164">
        <v>2.2583</v>
      </c>
      <c r="JD164">
        <v>1.39648</v>
      </c>
      <c r="JE164">
        <v>2.34253</v>
      </c>
      <c r="JF164">
        <v>1.49536</v>
      </c>
      <c r="JG164">
        <v>2.70752</v>
      </c>
      <c r="JH164">
        <v>35.8944</v>
      </c>
      <c r="JI164">
        <v>24.1575</v>
      </c>
      <c r="JJ164">
        <v>18</v>
      </c>
      <c r="JK164">
        <v>490.365</v>
      </c>
      <c r="JL164">
        <v>452.886</v>
      </c>
      <c r="JM164">
        <v>31.3163</v>
      </c>
      <c r="JN164">
        <v>28.9791</v>
      </c>
      <c r="JO164">
        <v>30</v>
      </c>
      <c r="JP164">
        <v>28.811</v>
      </c>
      <c r="JQ164">
        <v>28.7352</v>
      </c>
      <c r="JR164">
        <v>20.8336</v>
      </c>
      <c r="JS164">
        <v>23.9937</v>
      </c>
      <c r="JT164">
        <v>95.4747</v>
      </c>
      <c r="JU164">
        <v>31.3163</v>
      </c>
      <c r="JV164">
        <v>420</v>
      </c>
      <c r="JW164">
        <v>24.3732</v>
      </c>
      <c r="JX164">
        <v>101.069</v>
      </c>
      <c r="JY164">
        <v>100.54</v>
      </c>
    </row>
    <row r="165" spans="1:285">
      <c r="A165">
        <v>149</v>
      </c>
      <c r="B165">
        <v>1758414200</v>
      </c>
      <c r="C165">
        <v>1324.900000095367</v>
      </c>
      <c r="D165" t="s">
        <v>728</v>
      </c>
      <c r="E165" t="s">
        <v>729</v>
      </c>
      <c r="F165">
        <v>5</v>
      </c>
      <c r="G165" t="s">
        <v>612</v>
      </c>
      <c r="H165" t="s">
        <v>420</v>
      </c>
      <c r="I165" t="s">
        <v>421</v>
      </c>
      <c r="J165">
        <v>1758414192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5.79</v>
      </c>
      <c r="DB165">
        <v>0.5</v>
      </c>
      <c r="DC165" t="s">
        <v>423</v>
      </c>
      <c r="DD165">
        <v>2</v>
      </c>
      <c r="DE165">
        <v>1758414192</v>
      </c>
      <c r="DF165">
        <v>420.6827083333333</v>
      </c>
      <c r="DG165">
        <v>419.9941666666667</v>
      </c>
      <c r="DH165">
        <v>24.43709583333333</v>
      </c>
      <c r="DI165">
        <v>24.31877916666667</v>
      </c>
      <c r="DJ165">
        <v>420.1427916666667</v>
      </c>
      <c r="DK165">
        <v>24.2553375</v>
      </c>
      <c r="DL165">
        <v>500.007375</v>
      </c>
      <c r="DM165">
        <v>90.26611250000001</v>
      </c>
      <c r="DN165">
        <v>0.05523477500000001</v>
      </c>
      <c r="DO165">
        <v>30.638875</v>
      </c>
      <c r="DP165">
        <v>29.9951125</v>
      </c>
      <c r="DQ165">
        <v>999.9</v>
      </c>
      <c r="DR165">
        <v>0</v>
      </c>
      <c r="DS165">
        <v>0</v>
      </c>
      <c r="DT165">
        <v>9999.01</v>
      </c>
      <c r="DU165">
        <v>0</v>
      </c>
      <c r="DV165">
        <v>0.67449</v>
      </c>
      <c r="DW165">
        <v>0.6885275416666667</v>
      </c>
      <c r="DX165">
        <v>431.2204166666667</v>
      </c>
      <c r="DY165">
        <v>430.4624583333334</v>
      </c>
      <c r="DZ165">
        <v>0.1183257916666667</v>
      </c>
      <c r="EA165">
        <v>419.9941666666667</v>
      </c>
      <c r="EB165">
        <v>24.31877916666667</v>
      </c>
      <c r="EC165">
        <v>2.205842083333333</v>
      </c>
      <c r="ED165">
        <v>2.195161666666667</v>
      </c>
      <c r="EE165">
        <v>19.00480833333333</v>
      </c>
      <c r="EF165">
        <v>18.9270375</v>
      </c>
      <c r="EG165">
        <v>0.00500097</v>
      </c>
      <c r="EH165">
        <v>0</v>
      </c>
      <c r="EI165">
        <v>0</v>
      </c>
      <c r="EJ165">
        <v>0</v>
      </c>
      <c r="EK165">
        <v>725.0833333333334</v>
      </c>
      <c r="EL165">
        <v>0.00500097</v>
      </c>
      <c r="EM165">
        <v>-10.93333333333334</v>
      </c>
      <c r="EN165">
        <v>-2.754166666666666</v>
      </c>
      <c r="EO165">
        <v>35.356625</v>
      </c>
      <c r="EP165">
        <v>38.596125</v>
      </c>
      <c r="EQ165">
        <v>37.00254166666667</v>
      </c>
      <c r="ER165">
        <v>38.51025</v>
      </c>
      <c r="ES165">
        <v>37.231625</v>
      </c>
      <c r="ET165">
        <v>0</v>
      </c>
      <c r="EU165">
        <v>0</v>
      </c>
      <c r="EV165">
        <v>0</v>
      </c>
      <c r="EW165">
        <v>1758414200</v>
      </c>
      <c r="EX165">
        <v>0</v>
      </c>
      <c r="EY165">
        <v>723.6923076923078</v>
      </c>
      <c r="EZ165">
        <v>-16.17094037153532</v>
      </c>
      <c r="FA165">
        <v>33.95555593768938</v>
      </c>
      <c r="FB165">
        <v>-10.00769230769231</v>
      </c>
      <c r="FC165">
        <v>15</v>
      </c>
      <c r="FD165">
        <v>0</v>
      </c>
      <c r="FE165" t="s">
        <v>424</v>
      </c>
      <c r="FF165">
        <v>1747247426.5</v>
      </c>
      <c r="FG165">
        <v>1747247420.5</v>
      </c>
      <c r="FH165">
        <v>0</v>
      </c>
      <c r="FI165">
        <v>1.027</v>
      </c>
      <c r="FJ165">
        <v>0.031</v>
      </c>
      <c r="FK165">
        <v>0.02</v>
      </c>
      <c r="FL165">
        <v>0.05</v>
      </c>
      <c r="FM165">
        <v>420</v>
      </c>
      <c r="FN165">
        <v>16</v>
      </c>
      <c r="FO165">
        <v>0.01</v>
      </c>
      <c r="FP165">
        <v>0.1</v>
      </c>
      <c r="FQ165">
        <v>0.679914125</v>
      </c>
      <c r="FR165">
        <v>0.161374075046903</v>
      </c>
      <c r="FS165">
        <v>0.02950412351027183</v>
      </c>
      <c r="FT165">
        <v>0</v>
      </c>
      <c r="FU165">
        <v>724.1441176470589</v>
      </c>
      <c r="FV165">
        <v>-5.288006104732172</v>
      </c>
      <c r="FW165">
        <v>8.234868161252979</v>
      </c>
      <c r="FX165">
        <v>-1</v>
      </c>
      <c r="FY165">
        <v>0.118161175</v>
      </c>
      <c r="FZ165">
        <v>0.001989399624765284</v>
      </c>
      <c r="GA165">
        <v>0.0009552736227777867</v>
      </c>
      <c r="GB165">
        <v>1</v>
      </c>
      <c r="GC165">
        <v>1</v>
      </c>
      <c r="GD165">
        <v>2</v>
      </c>
      <c r="GE165" t="s">
        <v>433</v>
      </c>
      <c r="GF165">
        <v>3.13667</v>
      </c>
      <c r="GG165">
        <v>2.7154</v>
      </c>
      <c r="GH165">
        <v>0.09376130000000001</v>
      </c>
      <c r="GI165">
        <v>0.0928441</v>
      </c>
      <c r="GJ165">
        <v>0.107252</v>
      </c>
      <c r="GK165">
        <v>0.105641</v>
      </c>
      <c r="GL165">
        <v>28823.6</v>
      </c>
      <c r="GM165">
        <v>28886.9</v>
      </c>
      <c r="GN165">
        <v>29568.5</v>
      </c>
      <c r="GO165">
        <v>29428.6</v>
      </c>
      <c r="GP165">
        <v>34883.3</v>
      </c>
      <c r="GQ165">
        <v>34858.2</v>
      </c>
      <c r="GR165">
        <v>41618.3</v>
      </c>
      <c r="GS165">
        <v>41811.2</v>
      </c>
      <c r="GT165">
        <v>1.92148</v>
      </c>
      <c r="GU165">
        <v>1.878</v>
      </c>
      <c r="GV165">
        <v>0.07449840000000001</v>
      </c>
      <c r="GW165">
        <v>0</v>
      </c>
      <c r="GX165">
        <v>28.774</v>
      </c>
      <c r="GY165">
        <v>999.9</v>
      </c>
      <c r="GZ165">
        <v>59.5</v>
      </c>
      <c r="HA165">
        <v>30.5</v>
      </c>
      <c r="HB165">
        <v>28.9011</v>
      </c>
      <c r="HC165">
        <v>62.0645</v>
      </c>
      <c r="HD165">
        <v>27.9968</v>
      </c>
      <c r="HE165">
        <v>1</v>
      </c>
      <c r="HF165">
        <v>0.107109</v>
      </c>
      <c r="HG165">
        <v>-1.56756</v>
      </c>
      <c r="HH165">
        <v>20.3512</v>
      </c>
      <c r="HI165">
        <v>5.22702</v>
      </c>
      <c r="HJ165">
        <v>12.0155</v>
      </c>
      <c r="HK165">
        <v>4.99105</v>
      </c>
      <c r="HL165">
        <v>3.289</v>
      </c>
      <c r="HM165">
        <v>9999</v>
      </c>
      <c r="HN165">
        <v>9999</v>
      </c>
      <c r="HO165">
        <v>9999</v>
      </c>
      <c r="HP165">
        <v>999.9</v>
      </c>
      <c r="HQ165">
        <v>1.86753</v>
      </c>
      <c r="HR165">
        <v>1.86663</v>
      </c>
      <c r="HS165">
        <v>1.866</v>
      </c>
      <c r="HT165">
        <v>1.86596</v>
      </c>
      <c r="HU165">
        <v>1.86782</v>
      </c>
      <c r="HV165">
        <v>1.87026</v>
      </c>
      <c r="HW165">
        <v>1.8689</v>
      </c>
      <c r="HX165">
        <v>1.8704</v>
      </c>
      <c r="HY165">
        <v>0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0.54</v>
      </c>
      <c r="IM165">
        <v>0.1817</v>
      </c>
      <c r="IN165">
        <v>0.2733293791174444</v>
      </c>
      <c r="IO165">
        <v>0.0008355358253796512</v>
      </c>
      <c r="IP165">
        <v>-4.886686190924696E-07</v>
      </c>
      <c r="IQ165">
        <v>2.414133949906871E-11</v>
      </c>
      <c r="IR165">
        <v>-0.06279029043895908</v>
      </c>
      <c r="IS165">
        <v>-0.001004982055389802</v>
      </c>
      <c r="IT165">
        <v>0.0007271071577586355</v>
      </c>
      <c r="IU165">
        <v>-1.113211564567604E-05</v>
      </c>
      <c r="IV165">
        <v>10</v>
      </c>
      <c r="IW165">
        <v>2306</v>
      </c>
      <c r="IX165">
        <v>1</v>
      </c>
      <c r="IY165">
        <v>28</v>
      </c>
      <c r="IZ165">
        <v>186112.9</v>
      </c>
      <c r="JA165">
        <v>186113</v>
      </c>
      <c r="JB165">
        <v>1.04126</v>
      </c>
      <c r="JC165">
        <v>2.26807</v>
      </c>
      <c r="JD165">
        <v>1.39648</v>
      </c>
      <c r="JE165">
        <v>2.34253</v>
      </c>
      <c r="JF165">
        <v>1.49536</v>
      </c>
      <c r="JG165">
        <v>2.6416</v>
      </c>
      <c r="JH165">
        <v>35.8944</v>
      </c>
      <c r="JI165">
        <v>24.14</v>
      </c>
      <c r="JJ165">
        <v>18</v>
      </c>
      <c r="JK165">
        <v>490.444</v>
      </c>
      <c r="JL165">
        <v>452.886</v>
      </c>
      <c r="JM165">
        <v>31.3164</v>
      </c>
      <c r="JN165">
        <v>28.9791</v>
      </c>
      <c r="JO165">
        <v>30.0001</v>
      </c>
      <c r="JP165">
        <v>28.811</v>
      </c>
      <c r="JQ165">
        <v>28.7352</v>
      </c>
      <c r="JR165">
        <v>20.8348</v>
      </c>
      <c r="JS165">
        <v>23.9937</v>
      </c>
      <c r="JT165">
        <v>95.4747</v>
      </c>
      <c r="JU165">
        <v>31.3163</v>
      </c>
      <c r="JV165">
        <v>420</v>
      </c>
      <c r="JW165">
        <v>24.3736</v>
      </c>
      <c r="JX165">
        <v>101.07</v>
      </c>
      <c r="JY165">
        <v>100.54</v>
      </c>
    </row>
    <row r="166" spans="1:285">
      <c r="A166">
        <v>150</v>
      </c>
      <c r="B166">
        <v>1758414202</v>
      </c>
      <c r="C166">
        <v>1326.900000095367</v>
      </c>
      <c r="D166" t="s">
        <v>730</v>
      </c>
      <c r="E166" t="s">
        <v>731</v>
      </c>
      <c r="F166">
        <v>5</v>
      </c>
      <c r="G166" t="s">
        <v>612</v>
      </c>
      <c r="H166" t="s">
        <v>420</v>
      </c>
      <c r="I166" t="s">
        <v>421</v>
      </c>
      <c r="J166">
        <v>1758414194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5.79</v>
      </c>
      <c r="DB166">
        <v>0.5</v>
      </c>
      <c r="DC166" t="s">
        <v>423</v>
      </c>
      <c r="DD166">
        <v>2</v>
      </c>
      <c r="DE166">
        <v>1758414194</v>
      </c>
      <c r="DF166">
        <v>420.6905416666667</v>
      </c>
      <c r="DG166">
        <v>419.9957083333334</v>
      </c>
      <c r="DH166">
        <v>24.43657916666667</v>
      </c>
      <c r="DI166">
        <v>24.31805416666667</v>
      </c>
      <c r="DJ166">
        <v>420.150625</v>
      </c>
      <c r="DK166">
        <v>24.25482916666667</v>
      </c>
      <c r="DL166">
        <v>500.00775</v>
      </c>
      <c r="DM166">
        <v>90.26625</v>
      </c>
      <c r="DN166">
        <v>0.05524377083333334</v>
      </c>
      <c r="DO166">
        <v>30.639125</v>
      </c>
      <c r="DP166">
        <v>29.99500416666667</v>
      </c>
      <c r="DQ166">
        <v>999.9</v>
      </c>
      <c r="DR166">
        <v>0</v>
      </c>
      <c r="DS166">
        <v>0</v>
      </c>
      <c r="DT166">
        <v>9997.785833333333</v>
      </c>
      <c r="DU166">
        <v>0</v>
      </c>
      <c r="DV166">
        <v>0.67449</v>
      </c>
      <c r="DW166">
        <v>0.6948840833333333</v>
      </c>
      <c r="DX166">
        <v>431.2282083333333</v>
      </c>
      <c r="DY166">
        <v>430.463625</v>
      </c>
      <c r="DZ166">
        <v>0.118533125</v>
      </c>
      <c r="EA166">
        <v>419.9957083333334</v>
      </c>
      <c r="EB166">
        <v>24.31805416666667</v>
      </c>
      <c r="EC166">
        <v>2.20579875</v>
      </c>
      <c r="ED166">
        <v>2.195099166666667</v>
      </c>
      <c r="EE166">
        <v>19.00449166666667</v>
      </c>
      <c r="EF166">
        <v>18.9265875</v>
      </c>
      <c r="EG166">
        <v>0.00500097</v>
      </c>
      <c r="EH166">
        <v>0</v>
      </c>
      <c r="EI166">
        <v>0</v>
      </c>
      <c r="EJ166">
        <v>0</v>
      </c>
      <c r="EK166">
        <v>723.9958333333334</v>
      </c>
      <c r="EL166">
        <v>0.00500097</v>
      </c>
      <c r="EM166">
        <v>-11.21666666666667</v>
      </c>
      <c r="EN166">
        <v>-2.895833333333333</v>
      </c>
      <c r="EO166">
        <v>35.34875</v>
      </c>
      <c r="EP166">
        <v>38.58566666666666</v>
      </c>
      <c r="EQ166">
        <v>36.997375</v>
      </c>
      <c r="ER166">
        <v>38.494625</v>
      </c>
      <c r="ES166">
        <v>37.22375</v>
      </c>
      <c r="ET166">
        <v>0</v>
      </c>
      <c r="EU166">
        <v>0</v>
      </c>
      <c r="EV166">
        <v>0</v>
      </c>
      <c r="EW166">
        <v>1758414201.8</v>
      </c>
      <c r="EX166">
        <v>0</v>
      </c>
      <c r="EY166">
        <v>724.0920000000001</v>
      </c>
      <c r="EZ166">
        <v>-14.24615414156751</v>
      </c>
      <c r="FA166">
        <v>7.069231604518748</v>
      </c>
      <c r="FB166">
        <v>-10.428</v>
      </c>
      <c r="FC166">
        <v>15</v>
      </c>
      <c r="FD166">
        <v>0</v>
      </c>
      <c r="FE166" t="s">
        <v>424</v>
      </c>
      <c r="FF166">
        <v>1747247426.5</v>
      </c>
      <c r="FG166">
        <v>1747247420.5</v>
      </c>
      <c r="FH166">
        <v>0</v>
      </c>
      <c r="FI166">
        <v>1.027</v>
      </c>
      <c r="FJ166">
        <v>0.031</v>
      </c>
      <c r="FK166">
        <v>0.02</v>
      </c>
      <c r="FL166">
        <v>0.05</v>
      </c>
      <c r="FM166">
        <v>420</v>
      </c>
      <c r="FN166">
        <v>16</v>
      </c>
      <c r="FO166">
        <v>0.01</v>
      </c>
      <c r="FP166">
        <v>0.1</v>
      </c>
      <c r="FQ166">
        <v>0.6861245121951219</v>
      </c>
      <c r="FR166">
        <v>0.1977183554006978</v>
      </c>
      <c r="FS166">
        <v>0.03268795853485928</v>
      </c>
      <c r="FT166">
        <v>0</v>
      </c>
      <c r="FU166">
        <v>724.0323529411764</v>
      </c>
      <c r="FV166">
        <v>-11.31092446395254</v>
      </c>
      <c r="FW166">
        <v>8.003922589368853</v>
      </c>
      <c r="FX166">
        <v>-1</v>
      </c>
      <c r="FY166">
        <v>0.1183252926829268</v>
      </c>
      <c r="FZ166">
        <v>0.001317365853658432</v>
      </c>
      <c r="GA166">
        <v>0.0008929241150917089</v>
      </c>
      <c r="GB166">
        <v>1</v>
      </c>
      <c r="GC166">
        <v>1</v>
      </c>
      <c r="GD166">
        <v>2</v>
      </c>
      <c r="GE166" t="s">
        <v>433</v>
      </c>
      <c r="GF166">
        <v>3.13657</v>
      </c>
      <c r="GG166">
        <v>2.71542</v>
      </c>
      <c r="GH166">
        <v>0.0937583</v>
      </c>
      <c r="GI166">
        <v>0.0928503</v>
      </c>
      <c r="GJ166">
        <v>0.107254</v>
      </c>
      <c r="GK166">
        <v>0.105637</v>
      </c>
      <c r="GL166">
        <v>28823.7</v>
      </c>
      <c r="GM166">
        <v>28886.7</v>
      </c>
      <c r="GN166">
        <v>29568.6</v>
      </c>
      <c r="GO166">
        <v>29428.7</v>
      </c>
      <c r="GP166">
        <v>34883.4</v>
      </c>
      <c r="GQ166">
        <v>34858.4</v>
      </c>
      <c r="GR166">
        <v>41618.5</v>
      </c>
      <c r="GS166">
        <v>41811.2</v>
      </c>
      <c r="GT166">
        <v>1.92135</v>
      </c>
      <c r="GU166">
        <v>1.87815</v>
      </c>
      <c r="GV166">
        <v>0.07481500000000001</v>
      </c>
      <c r="GW166">
        <v>0</v>
      </c>
      <c r="GX166">
        <v>28.774</v>
      </c>
      <c r="GY166">
        <v>999.9</v>
      </c>
      <c r="GZ166">
        <v>59.5</v>
      </c>
      <c r="HA166">
        <v>30.5</v>
      </c>
      <c r="HB166">
        <v>28.9014</v>
      </c>
      <c r="HC166">
        <v>61.9245</v>
      </c>
      <c r="HD166">
        <v>27.9127</v>
      </c>
      <c r="HE166">
        <v>1</v>
      </c>
      <c r="HF166">
        <v>0.107376</v>
      </c>
      <c r="HG166">
        <v>-1.56614</v>
      </c>
      <c r="HH166">
        <v>20.3512</v>
      </c>
      <c r="HI166">
        <v>5.22687</v>
      </c>
      <c r="HJ166">
        <v>12.0153</v>
      </c>
      <c r="HK166">
        <v>4.99105</v>
      </c>
      <c r="HL166">
        <v>3.28903</v>
      </c>
      <c r="HM166">
        <v>9999</v>
      </c>
      <c r="HN166">
        <v>9999</v>
      </c>
      <c r="HO166">
        <v>9999</v>
      </c>
      <c r="HP166">
        <v>999.9</v>
      </c>
      <c r="HQ166">
        <v>1.86752</v>
      </c>
      <c r="HR166">
        <v>1.86662</v>
      </c>
      <c r="HS166">
        <v>1.866</v>
      </c>
      <c r="HT166">
        <v>1.86597</v>
      </c>
      <c r="HU166">
        <v>1.8678</v>
      </c>
      <c r="HV166">
        <v>1.87026</v>
      </c>
      <c r="HW166">
        <v>1.8689</v>
      </c>
      <c r="HX166">
        <v>1.87038</v>
      </c>
      <c r="HY166">
        <v>0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0.54</v>
      </c>
      <c r="IM166">
        <v>0.1817</v>
      </c>
      <c r="IN166">
        <v>0.2733293791174444</v>
      </c>
      <c r="IO166">
        <v>0.0008355358253796512</v>
      </c>
      <c r="IP166">
        <v>-4.886686190924696E-07</v>
      </c>
      <c r="IQ166">
        <v>2.414133949906871E-11</v>
      </c>
      <c r="IR166">
        <v>-0.06279029043895908</v>
      </c>
      <c r="IS166">
        <v>-0.001004982055389802</v>
      </c>
      <c r="IT166">
        <v>0.0007271071577586355</v>
      </c>
      <c r="IU166">
        <v>-1.113211564567604E-05</v>
      </c>
      <c r="IV166">
        <v>10</v>
      </c>
      <c r="IW166">
        <v>2306</v>
      </c>
      <c r="IX166">
        <v>1</v>
      </c>
      <c r="IY166">
        <v>28</v>
      </c>
      <c r="IZ166">
        <v>186112.9</v>
      </c>
      <c r="JA166">
        <v>186113</v>
      </c>
      <c r="JB166">
        <v>1.04004</v>
      </c>
      <c r="JC166">
        <v>2.26807</v>
      </c>
      <c r="JD166">
        <v>1.39648</v>
      </c>
      <c r="JE166">
        <v>2.34375</v>
      </c>
      <c r="JF166">
        <v>1.49536</v>
      </c>
      <c r="JG166">
        <v>2.63428</v>
      </c>
      <c r="JH166">
        <v>35.8944</v>
      </c>
      <c r="JI166">
        <v>24.1488</v>
      </c>
      <c r="JJ166">
        <v>18</v>
      </c>
      <c r="JK166">
        <v>490.365</v>
      </c>
      <c r="JL166">
        <v>452.98</v>
      </c>
      <c r="JM166">
        <v>31.317</v>
      </c>
      <c r="JN166">
        <v>28.9791</v>
      </c>
      <c r="JO166">
        <v>30.0002</v>
      </c>
      <c r="JP166">
        <v>28.811</v>
      </c>
      <c r="JQ166">
        <v>28.7352</v>
      </c>
      <c r="JR166">
        <v>20.8332</v>
      </c>
      <c r="JS166">
        <v>23.9937</v>
      </c>
      <c r="JT166">
        <v>95.4747</v>
      </c>
      <c r="JU166">
        <v>31.325</v>
      </c>
      <c r="JV166">
        <v>420</v>
      </c>
      <c r="JW166">
        <v>24.3764</v>
      </c>
      <c r="JX166">
        <v>101.071</v>
      </c>
      <c r="JY166">
        <v>100.54</v>
      </c>
    </row>
    <row r="167" spans="1:285">
      <c r="A167">
        <v>151</v>
      </c>
      <c r="B167">
        <v>1758414442</v>
      </c>
      <c r="C167">
        <v>1566.900000095367</v>
      </c>
      <c r="D167" t="s">
        <v>732</v>
      </c>
      <c r="E167" t="s">
        <v>733</v>
      </c>
      <c r="F167">
        <v>5</v>
      </c>
      <c r="G167" t="s">
        <v>734</v>
      </c>
      <c r="H167" t="s">
        <v>420</v>
      </c>
      <c r="I167" t="s">
        <v>421</v>
      </c>
      <c r="J167">
        <v>1758414434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1.65</v>
      </c>
      <c r="DB167">
        <v>0.5</v>
      </c>
      <c r="DC167" t="s">
        <v>423</v>
      </c>
      <c r="DD167">
        <v>2</v>
      </c>
      <c r="DE167">
        <v>1758414434</v>
      </c>
      <c r="DF167">
        <v>420.2765483870969</v>
      </c>
      <c r="DG167">
        <v>419.9845806451613</v>
      </c>
      <c r="DH167">
        <v>23.57859677419355</v>
      </c>
      <c r="DI167">
        <v>23.61034193548387</v>
      </c>
      <c r="DJ167">
        <v>419.7369032258064</v>
      </c>
      <c r="DK167">
        <v>23.40926774193549</v>
      </c>
      <c r="DL167">
        <v>499.9963225806453</v>
      </c>
      <c r="DM167">
        <v>90.26480967741938</v>
      </c>
      <c r="DN167">
        <v>0.0548675129032258</v>
      </c>
      <c r="DO167">
        <v>29.93816774193549</v>
      </c>
      <c r="DP167">
        <v>29.84953225806451</v>
      </c>
      <c r="DQ167">
        <v>999.9000000000003</v>
      </c>
      <c r="DR167">
        <v>0</v>
      </c>
      <c r="DS167">
        <v>0</v>
      </c>
      <c r="DT167">
        <v>10005.90387096774</v>
      </c>
      <c r="DU167">
        <v>0</v>
      </c>
      <c r="DV167">
        <v>0.6744899999999997</v>
      </c>
      <c r="DW167">
        <v>0.2920375806451613</v>
      </c>
      <c r="DX167">
        <v>430.4255161290322</v>
      </c>
      <c r="DY167">
        <v>430.1403870967741</v>
      </c>
      <c r="DZ167">
        <v>-0.03175144635483871</v>
      </c>
      <c r="EA167">
        <v>419.9845806451613</v>
      </c>
      <c r="EB167">
        <v>23.61034193548387</v>
      </c>
      <c r="EC167">
        <v>2.128317741935484</v>
      </c>
      <c r="ED167">
        <v>2.131183548387097</v>
      </c>
      <c r="EE167">
        <v>18.43269677419355</v>
      </c>
      <c r="EF167">
        <v>18.45419032258065</v>
      </c>
      <c r="EG167">
        <v>0.005000969999999999</v>
      </c>
      <c r="EH167">
        <v>0</v>
      </c>
      <c r="EI167">
        <v>0</v>
      </c>
      <c r="EJ167">
        <v>0</v>
      </c>
      <c r="EK167">
        <v>218.116129032258</v>
      </c>
      <c r="EL167">
        <v>0.005000969999999999</v>
      </c>
      <c r="EM167">
        <v>-5.696774193548388</v>
      </c>
      <c r="EN167">
        <v>-1.451612903225807</v>
      </c>
      <c r="EO167">
        <v>35.07629032258065</v>
      </c>
      <c r="EP167">
        <v>39.40896774193546</v>
      </c>
      <c r="EQ167">
        <v>37.04009677419354</v>
      </c>
      <c r="ER167">
        <v>39.42719354838709</v>
      </c>
      <c r="ES167">
        <v>37.49570967741935</v>
      </c>
      <c r="ET167">
        <v>0</v>
      </c>
      <c r="EU167">
        <v>0</v>
      </c>
      <c r="EV167">
        <v>0</v>
      </c>
      <c r="EW167">
        <v>1758414441.8</v>
      </c>
      <c r="EX167">
        <v>0</v>
      </c>
      <c r="EY167">
        <v>218.068</v>
      </c>
      <c r="EZ167">
        <v>23.95384654067665</v>
      </c>
      <c r="FA167">
        <v>-0.1999997432415387</v>
      </c>
      <c r="FB167">
        <v>-5.928000000000001</v>
      </c>
      <c r="FC167">
        <v>15</v>
      </c>
      <c r="FD167">
        <v>0</v>
      </c>
      <c r="FE167" t="s">
        <v>424</v>
      </c>
      <c r="FF167">
        <v>1747247426.5</v>
      </c>
      <c r="FG167">
        <v>1747247420.5</v>
      </c>
      <c r="FH167">
        <v>0</v>
      </c>
      <c r="FI167">
        <v>1.027</v>
      </c>
      <c r="FJ167">
        <v>0.031</v>
      </c>
      <c r="FK167">
        <v>0.02</v>
      </c>
      <c r="FL167">
        <v>0.05</v>
      </c>
      <c r="FM167">
        <v>420</v>
      </c>
      <c r="FN167">
        <v>16</v>
      </c>
      <c r="FO167">
        <v>0.01</v>
      </c>
      <c r="FP167">
        <v>0.1</v>
      </c>
      <c r="FQ167">
        <v>0.3111268</v>
      </c>
      <c r="FR167">
        <v>-0.2151439474671684</v>
      </c>
      <c r="FS167">
        <v>0.04261537691561579</v>
      </c>
      <c r="FT167">
        <v>0</v>
      </c>
      <c r="FU167">
        <v>217.6411764705882</v>
      </c>
      <c r="FV167">
        <v>18.70129881540591</v>
      </c>
      <c r="FW167">
        <v>7.356794284559597</v>
      </c>
      <c r="FX167">
        <v>-1</v>
      </c>
      <c r="FY167">
        <v>-0.03460769742499999</v>
      </c>
      <c r="FZ167">
        <v>0.09510919516322708</v>
      </c>
      <c r="GA167">
        <v>0.01625753670961824</v>
      </c>
      <c r="GB167">
        <v>1</v>
      </c>
      <c r="GC167">
        <v>1</v>
      </c>
      <c r="GD167">
        <v>2</v>
      </c>
      <c r="GE167" t="s">
        <v>433</v>
      </c>
      <c r="GF167">
        <v>3.1365</v>
      </c>
      <c r="GG167">
        <v>2.71549</v>
      </c>
      <c r="GH167">
        <v>0.09367739999999999</v>
      </c>
      <c r="GI167">
        <v>0.092848</v>
      </c>
      <c r="GJ167">
        <v>0.104781</v>
      </c>
      <c r="GK167">
        <v>0.10355</v>
      </c>
      <c r="GL167">
        <v>28826.7</v>
      </c>
      <c r="GM167">
        <v>28888.3</v>
      </c>
      <c r="GN167">
        <v>29569</v>
      </c>
      <c r="GO167">
        <v>29430.2</v>
      </c>
      <c r="GP167">
        <v>34981.5</v>
      </c>
      <c r="GQ167">
        <v>34943.1</v>
      </c>
      <c r="GR167">
        <v>41618.9</v>
      </c>
      <c r="GS167">
        <v>41813.8</v>
      </c>
      <c r="GT167">
        <v>1.92157</v>
      </c>
      <c r="GU167">
        <v>1.87652</v>
      </c>
      <c r="GV167">
        <v>0.0823773</v>
      </c>
      <c r="GW167">
        <v>0</v>
      </c>
      <c r="GX167">
        <v>28.5038</v>
      </c>
      <c r="GY167">
        <v>999.9</v>
      </c>
      <c r="GZ167">
        <v>59.3</v>
      </c>
      <c r="HA167">
        <v>30.6</v>
      </c>
      <c r="HB167">
        <v>28.9694</v>
      </c>
      <c r="HC167">
        <v>62.1045</v>
      </c>
      <c r="HD167">
        <v>27.9287</v>
      </c>
      <c r="HE167">
        <v>1</v>
      </c>
      <c r="HF167">
        <v>0.106593</v>
      </c>
      <c r="HG167">
        <v>-1.51005</v>
      </c>
      <c r="HH167">
        <v>20.3529</v>
      </c>
      <c r="HI167">
        <v>5.22433</v>
      </c>
      <c r="HJ167">
        <v>12.0158</v>
      </c>
      <c r="HK167">
        <v>4.99135</v>
      </c>
      <c r="HL167">
        <v>3.28913</v>
      </c>
      <c r="HM167">
        <v>9999</v>
      </c>
      <c r="HN167">
        <v>9999</v>
      </c>
      <c r="HO167">
        <v>9999</v>
      </c>
      <c r="HP167">
        <v>999.9</v>
      </c>
      <c r="HQ167">
        <v>1.86752</v>
      </c>
      <c r="HR167">
        <v>1.86663</v>
      </c>
      <c r="HS167">
        <v>1.866</v>
      </c>
      <c r="HT167">
        <v>1.86598</v>
      </c>
      <c r="HU167">
        <v>1.86781</v>
      </c>
      <c r="HV167">
        <v>1.87027</v>
      </c>
      <c r="HW167">
        <v>1.8689</v>
      </c>
      <c r="HX167">
        <v>1.87041</v>
      </c>
      <c r="HY167">
        <v>0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0.539</v>
      </c>
      <c r="IM167">
        <v>0.17</v>
      </c>
      <c r="IN167">
        <v>0.2733293791174444</v>
      </c>
      <c r="IO167">
        <v>0.0008355358253796512</v>
      </c>
      <c r="IP167">
        <v>-4.886686190924696E-07</v>
      </c>
      <c r="IQ167">
        <v>2.414133949906871E-11</v>
      </c>
      <c r="IR167">
        <v>-0.06279029043895908</v>
      </c>
      <c r="IS167">
        <v>-0.001004982055389802</v>
      </c>
      <c r="IT167">
        <v>0.0007271071577586355</v>
      </c>
      <c r="IU167">
        <v>-1.113211564567604E-05</v>
      </c>
      <c r="IV167">
        <v>10</v>
      </c>
      <c r="IW167">
        <v>2306</v>
      </c>
      <c r="IX167">
        <v>1</v>
      </c>
      <c r="IY167">
        <v>28</v>
      </c>
      <c r="IZ167">
        <v>186116.9</v>
      </c>
      <c r="JA167">
        <v>186117</v>
      </c>
      <c r="JB167">
        <v>1.04004</v>
      </c>
      <c r="JC167">
        <v>2.27051</v>
      </c>
      <c r="JD167">
        <v>1.39648</v>
      </c>
      <c r="JE167">
        <v>2.34131</v>
      </c>
      <c r="JF167">
        <v>1.49536</v>
      </c>
      <c r="JG167">
        <v>2.61475</v>
      </c>
      <c r="JH167">
        <v>35.9879</v>
      </c>
      <c r="JI167">
        <v>24.1575</v>
      </c>
      <c r="JJ167">
        <v>18</v>
      </c>
      <c r="JK167">
        <v>490.449</v>
      </c>
      <c r="JL167">
        <v>451.906</v>
      </c>
      <c r="JM167">
        <v>30.1817</v>
      </c>
      <c r="JN167">
        <v>28.9766</v>
      </c>
      <c r="JO167">
        <v>30.0003</v>
      </c>
      <c r="JP167">
        <v>28.8037</v>
      </c>
      <c r="JQ167">
        <v>28.7279</v>
      </c>
      <c r="JR167">
        <v>20.8262</v>
      </c>
      <c r="JS167">
        <v>26.3313</v>
      </c>
      <c r="JT167">
        <v>95.9418</v>
      </c>
      <c r="JU167">
        <v>30.3049</v>
      </c>
      <c r="JV167">
        <v>420</v>
      </c>
      <c r="JW167">
        <v>23.5008</v>
      </c>
      <c r="JX167">
        <v>101.072</v>
      </c>
      <c r="JY167">
        <v>100.546</v>
      </c>
    </row>
    <row r="168" spans="1:285">
      <c r="A168">
        <v>152</v>
      </c>
      <c r="B168">
        <v>1758414444</v>
      </c>
      <c r="C168">
        <v>1568.900000095367</v>
      </c>
      <c r="D168" t="s">
        <v>735</v>
      </c>
      <c r="E168" t="s">
        <v>736</v>
      </c>
      <c r="F168">
        <v>5</v>
      </c>
      <c r="G168" t="s">
        <v>734</v>
      </c>
      <c r="H168" t="s">
        <v>420</v>
      </c>
      <c r="I168" t="s">
        <v>421</v>
      </c>
      <c r="J168">
        <v>1758414436.051724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1.65</v>
      </c>
      <c r="DB168">
        <v>0.5</v>
      </c>
      <c r="DC168" t="s">
        <v>423</v>
      </c>
      <c r="DD168">
        <v>2</v>
      </c>
      <c r="DE168">
        <v>1758414436.051724</v>
      </c>
      <c r="DF168">
        <v>420.2773103448276</v>
      </c>
      <c r="DG168">
        <v>419.9910689655172</v>
      </c>
      <c r="DH168">
        <v>23.5928172413793</v>
      </c>
      <c r="DI168">
        <v>23.61823103448276</v>
      </c>
      <c r="DJ168">
        <v>419.7376206896552</v>
      </c>
      <c r="DK168">
        <v>23.42328620689656</v>
      </c>
      <c r="DL168">
        <v>500.0124482758621</v>
      </c>
      <c r="DM168">
        <v>90.26430689655174</v>
      </c>
      <c r="DN168">
        <v>0.05489043793103449</v>
      </c>
      <c r="DO168">
        <v>29.93618620689656</v>
      </c>
      <c r="DP168">
        <v>29.84791724137931</v>
      </c>
      <c r="DQ168">
        <v>999.9000000000002</v>
      </c>
      <c r="DR168">
        <v>0</v>
      </c>
      <c r="DS168">
        <v>0</v>
      </c>
      <c r="DT168">
        <v>10008.61793103449</v>
      </c>
      <c r="DU168">
        <v>0</v>
      </c>
      <c r="DV168">
        <v>0.6744899999999998</v>
      </c>
      <c r="DW168">
        <v>0.286356</v>
      </c>
      <c r="DX168">
        <v>430.4325862068966</v>
      </c>
      <c r="DY168">
        <v>430.1504482758621</v>
      </c>
      <c r="DZ168">
        <v>-0.02541890093103449</v>
      </c>
      <c r="EA168">
        <v>419.9910689655172</v>
      </c>
      <c r="EB168">
        <v>23.61823103448276</v>
      </c>
      <c r="EC168">
        <v>2.129589655172414</v>
      </c>
      <c r="ED168">
        <v>2.131883793103448</v>
      </c>
      <c r="EE168">
        <v>18.44223448275863</v>
      </c>
      <c r="EF168">
        <v>18.45943793103448</v>
      </c>
      <c r="EG168">
        <v>0.00500097</v>
      </c>
      <c r="EH168">
        <v>0</v>
      </c>
      <c r="EI168">
        <v>0</v>
      </c>
      <c r="EJ168">
        <v>0</v>
      </c>
      <c r="EK168">
        <v>218.6655172413793</v>
      </c>
      <c r="EL168">
        <v>0.00500097</v>
      </c>
      <c r="EM168">
        <v>-5.66896551724138</v>
      </c>
      <c r="EN168">
        <v>-1.362068965517242</v>
      </c>
      <c r="EO168">
        <v>35.08806896551724</v>
      </c>
      <c r="EP168">
        <v>39.45658620689655</v>
      </c>
      <c r="EQ168">
        <v>37.06013793103448</v>
      </c>
      <c r="ER168">
        <v>39.48682758620689</v>
      </c>
      <c r="ES168">
        <v>37.52775862068965</v>
      </c>
      <c r="ET168">
        <v>0</v>
      </c>
      <c r="EU168">
        <v>0</v>
      </c>
      <c r="EV168">
        <v>0</v>
      </c>
      <c r="EW168">
        <v>1758414444.2</v>
      </c>
      <c r="EX168">
        <v>0</v>
      </c>
      <c r="EY168">
        <v>217.716</v>
      </c>
      <c r="EZ168">
        <v>-6.98461528007795</v>
      </c>
      <c r="FA168">
        <v>4.746154008767533</v>
      </c>
      <c r="FB168">
        <v>-5.992000000000002</v>
      </c>
      <c r="FC168">
        <v>15</v>
      </c>
      <c r="FD168">
        <v>0</v>
      </c>
      <c r="FE168" t="s">
        <v>424</v>
      </c>
      <c r="FF168">
        <v>1747247426.5</v>
      </c>
      <c r="FG168">
        <v>1747247420.5</v>
      </c>
      <c r="FH168">
        <v>0</v>
      </c>
      <c r="FI168">
        <v>1.027</v>
      </c>
      <c r="FJ168">
        <v>0.031</v>
      </c>
      <c r="FK168">
        <v>0.02</v>
      </c>
      <c r="FL168">
        <v>0.05</v>
      </c>
      <c r="FM168">
        <v>420</v>
      </c>
      <c r="FN168">
        <v>16</v>
      </c>
      <c r="FO168">
        <v>0.01</v>
      </c>
      <c r="FP168">
        <v>0.1</v>
      </c>
      <c r="FQ168">
        <v>0.2998124</v>
      </c>
      <c r="FR168">
        <v>-0.1935877598499058</v>
      </c>
      <c r="FS168">
        <v>0.04274402563037318</v>
      </c>
      <c r="FT168">
        <v>0</v>
      </c>
      <c r="FU168">
        <v>218.2882352941176</v>
      </c>
      <c r="FV168">
        <v>3.006875530503208</v>
      </c>
      <c r="FW168">
        <v>7.10690487384017</v>
      </c>
      <c r="FX168">
        <v>-1</v>
      </c>
      <c r="FY168">
        <v>-0.028746700925</v>
      </c>
      <c r="FZ168">
        <v>0.1902712149455911</v>
      </c>
      <c r="GA168">
        <v>0.021545593326354</v>
      </c>
      <c r="GB168">
        <v>0</v>
      </c>
      <c r="GC168">
        <v>0</v>
      </c>
      <c r="GD168">
        <v>2</v>
      </c>
      <c r="GE168" t="s">
        <v>613</v>
      </c>
      <c r="GF168">
        <v>3.13652</v>
      </c>
      <c r="GG168">
        <v>2.71535</v>
      </c>
      <c r="GH168">
        <v>0.093683</v>
      </c>
      <c r="GI168">
        <v>0.0928431</v>
      </c>
      <c r="GJ168">
        <v>0.104793</v>
      </c>
      <c r="GK168">
        <v>0.10355</v>
      </c>
      <c r="GL168">
        <v>28826.6</v>
      </c>
      <c r="GM168">
        <v>28888.4</v>
      </c>
      <c r="GN168">
        <v>29569.1</v>
      </c>
      <c r="GO168">
        <v>29430.2</v>
      </c>
      <c r="GP168">
        <v>34980.7</v>
      </c>
      <c r="GQ168">
        <v>34943.1</v>
      </c>
      <c r="GR168">
        <v>41618.6</v>
      </c>
      <c r="GS168">
        <v>41813.8</v>
      </c>
      <c r="GT168">
        <v>1.92153</v>
      </c>
      <c r="GU168">
        <v>1.87655</v>
      </c>
      <c r="GV168">
        <v>0.0824481</v>
      </c>
      <c r="GW168">
        <v>0</v>
      </c>
      <c r="GX168">
        <v>28.5007</v>
      </c>
      <c r="GY168">
        <v>999.9</v>
      </c>
      <c r="GZ168">
        <v>59.3</v>
      </c>
      <c r="HA168">
        <v>30.6</v>
      </c>
      <c r="HB168">
        <v>28.9676</v>
      </c>
      <c r="HC168">
        <v>62.1145</v>
      </c>
      <c r="HD168">
        <v>27.8846</v>
      </c>
      <c r="HE168">
        <v>1</v>
      </c>
      <c r="HF168">
        <v>0.106563</v>
      </c>
      <c r="HG168">
        <v>-1.58445</v>
      </c>
      <c r="HH168">
        <v>20.3522</v>
      </c>
      <c r="HI168">
        <v>5.22463</v>
      </c>
      <c r="HJ168">
        <v>12.0158</v>
      </c>
      <c r="HK168">
        <v>4.9912</v>
      </c>
      <c r="HL168">
        <v>3.28903</v>
      </c>
      <c r="HM168">
        <v>9999</v>
      </c>
      <c r="HN168">
        <v>9999</v>
      </c>
      <c r="HO168">
        <v>9999</v>
      </c>
      <c r="HP168">
        <v>999.9</v>
      </c>
      <c r="HQ168">
        <v>1.86752</v>
      </c>
      <c r="HR168">
        <v>1.86662</v>
      </c>
      <c r="HS168">
        <v>1.866</v>
      </c>
      <c r="HT168">
        <v>1.86599</v>
      </c>
      <c r="HU168">
        <v>1.86783</v>
      </c>
      <c r="HV168">
        <v>1.87027</v>
      </c>
      <c r="HW168">
        <v>1.8689</v>
      </c>
      <c r="HX168">
        <v>1.87041</v>
      </c>
      <c r="HY168">
        <v>0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0.54</v>
      </c>
      <c r="IM168">
        <v>0.1701</v>
      </c>
      <c r="IN168">
        <v>0.2733293791174444</v>
      </c>
      <c r="IO168">
        <v>0.0008355358253796512</v>
      </c>
      <c r="IP168">
        <v>-4.886686190924696E-07</v>
      </c>
      <c r="IQ168">
        <v>2.414133949906871E-11</v>
      </c>
      <c r="IR168">
        <v>-0.06279029043895908</v>
      </c>
      <c r="IS168">
        <v>-0.001004982055389802</v>
      </c>
      <c r="IT168">
        <v>0.0007271071577586355</v>
      </c>
      <c r="IU168">
        <v>-1.113211564567604E-05</v>
      </c>
      <c r="IV168">
        <v>10</v>
      </c>
      <c r="IW168">
        <v>2306</v>
      </c>
      <c r="IX168">
        <v>1</v>
      </c>
      <c r="IY168">
        <v>28</v>
      </c>
      <c r="IZ168">
        <v>186117</v>
      </c>
      <c r="JA168">
        <v>186117.1</v>
      </c>
      <c r="JB168">
        <v>1.04004</v>
      </c>
      <c r="JC168">
        <v>2.25708</v>
      </c>
      <c r="JD168">
        <v>1.39648</v>
      </c>
      <c r="JE168">
        <v>2.34253</v>
      </c>
      <c r="JF168">
        <v>1.49536</v>
      </c>
      <c r="JG168">
        <v>2.70996</v>
      </c>
      <c r="JH168">
        <v>35.9879</v>
      </c>
      <c r="JI168">
        <v>24.1575</v>
      </c>
      <c r="JJ168">
        <v>18</v>
      </c>
      <c r="JK168">
        <v>490.417</v>
      </c>
      <c r="JL168">
        <v>451.922</v>
      </c>
      <c r="JM168">
        <v>30.2263</v>
      </c>
      <c r="JN168">
        <v>28.9766</v>
      </c>
      <c r="JO168">
        <v>30.0002</v>
      </c>
      <c r="JP168">
        <v>28.8037</v>
      </c>
      <c r="JQ168">
        <v>28.7279</v>
      </c>
      <c r="JR168">
        <v>20.827</v>
      </c>
      <c r="JS168">
        <v>26.6386</v>
      </c>
      <c r="JT168">
        <v>95.9418</v>
      </c>
      <c r="JU168">
        <v>30.3049</v>
      </c>
      <c r="JV168">
        <v>420</v>
      </c>
      <c r="JW168">
        <v>23.4874</v>
      </c>
      <c r="JX168">
        <v>101.071</v>
      </c>
      <c r="JY168">
        <v>100.546</v>
      </c>
    </row>
    <row r="169" spans="1:285">
      <c r="A169">
        <v>153</v>
      </c>
      <c r="B169">
        <v>1758414446</v>
      </c>
      <c r="C169">
        <v>1570.900000095367</v>
      </c>
      <c r="D169" t="s">
        <v>737</v>
      </c>
      <c r="E169" t="s">
        <v>738</v>
      </c>
      <c r="F169">
        <v>5</v>
      </c>
      <c r="G169" t="s">
        <v>734</v>
      </c>
      <c r="H169" t="s">
        <v>420</v>
      </c>
      <c r="I169" t="s">
        <v>421</v>
      </c>
      <c r="J169">
        <v>1758414437.910714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1.65</v>
      </c>
      <c r="DB169">
        <v>0.5</v>
      </c>
      <c r="DC169" t="s">
        <v>423</v>
      </c>
      <c r="DD169">
        <v>2</v>
      </c>
      <c r="DE169">
        <v>1758414437.910714</v>
      </c>
      <c r="DF169">
        <v>420.2793571428571</v>
      </c>
      <c r="DG169">
        <v>419.9879999999999</v>
      </c>
      <c r="DH169">
        <v>23.60414285714285</v>
      </c>
      <c r="DI169">
        <v>23.62062142857143</v>
      </c>
      <c r="DJ169">
        <v>419.7396785714286</v>
      </c>
      <c r="DK169">
        <v>23.43445</v>
      </c>
      <c r="DL169">
        <v>500.0026785714285</v>
      </c>
      <c r="DM169">
        <v>90.26419285714287</v>
      </c>
      <c r="DN169">
        <v>0.05483650000000001</v>
      </c>
      <c r="DO169">
        <v>29.93567857142858</v>
      </c>
      <c r="DP169">
        <v>29.84781428571429</v>
      </c>
      <c r="DQ169">
        <v>999.9000000000002</v>
      </c>
      <c r="DR169">
        <v>0</v>
      </c>
      <c r="DS169">
        <v>0</v>
      </c>
      <c r="DT169">
        <v>10010.60357142857</v>
      </c>
      <c r="DU169">
        <v>0</v>
      </c>
      <c r="DV169">
        <v>0.6744899999999998</v>
      </c>
      <c r="DW169">
        <v>0.29148325</v>
      </c>
      <c r="DX169">
        <v>430.4396785714285</v>
      </c>
      <c r="DY169">
        <v>430.1483571428571</v>
      </c>
      <c r="DZ169">
        <v>-0.01648064739285714</v>
      </c>
      <c r="EA169">
        <v>419.9879999999999</v>
      </c>
      <c r="EB169">
        <v>23.62062142857143</v>
      </c>
      <c r="EC169">
        <v>2.130609285714286</v>
      </c>
      <c r="ED169">
        <v>2.132096071428572</v>
      </c>
      <c r="EE169">
        <v>18.449875</v>
      </c>
      <c r="EF169">
        <v>18.46103214285714</v>
      </c>
      <c r="EG169">
        <v>0.00500097</v>
      </c>
      <c r="EH169">
        <v>0</v>
      </c>
      <c r="EI169">
        <v>0</v>
      </c>
      <c r="EJ169">
        <v>0</v>
      </c>
      <c r="EK169">
        <v>217.5392857142857</v>
      </c>
      <c r="EL169">
        <v>0.00500097</v>
      </c>
      <c r="EM169">
        <v>-5.603571428571429</v>
      </c>
      <c r="EN169">
        <v>-1.507142857142857</v>
      </c>
      <c r="EO169">
        <v>35.09575</v>
      </c>
      <c r="EP169">
        <v>39.4975</v>
      </c>
      <c r="EQ169">
        <v>37.08232142857143</v>
      </c>
      <c r="ER169">
        <v>39.54</v>
      </c>
      <c r="ES169">
        <v>37.55114285714285</v>
      </c>
      <c r="ET169">
        <v>0</v>
      </c>
      <c r="EU169">
        <v>0</v>
      </c>
      <c r="EV169">
        <v>0</v>
      </c>
      <c r="EW169">
        <v>1758414446</v>
      </c>
      <c r="EX169">
        <v>0</v>
      </c>
      <c r="EY169">
        <v>217.5576923076923</v>
      </c>
      <c r="EZ169">
        <v>-23.87350412821522</v>
      </c>
      <c r="FA169">
        <v>0.181196614395265</v>
      </c>
      <c r="FB169">
        <v>-6.65</v>
      </c>
      <c r="FC169">
        <v>15</v>
      </c>
      <c r="FD169">
        <v>0</v>
      </c>
      <c r="FE169" t="s">
        <v>424</v>
      </c>
      <c r="FF169">
        <v>1747247426.5</v>
      </c>
      <c r="FG169">
        <v>1747247420.5</v>
      </c>
      <c r="FH169">
        <v>0</v>
      </c>
      <c r="FI169">
        <v>1.027</v>
      </c>
      <c r="FJ169">
        <v>0.031</v>
      </c>
      <c r="FK169">
        <v>0.02</v>
      </c>
      <c r="FL169">
        <v>0.05</v>
      </c>
      <c r="FM169">
        <v>420</v>
      </c>
      <c r="FN169">
        <v>16</v>
      </c>
      <c r="FO169">
        <v>0.01</v>
      </c>
      <c r="FP169">
        <v>0.1</v>
      </c>
      <c r="FQ169">
        <v>0.2948542195121951</v>
      </c>
      <c r="FR169">
        <v>-0.155181010452961</v>
      </c>
      <c r="FS169">
        <v>0.04065702466019995</v>
      </c>
      <c r="FT169">
        <v>0</v>
      </c>
      <c r="FU169">
        <v>217.4529411764706</v>
      </c>
      <c r="FV169">
        <v>-4.290297928842953</v>
      </c>
      <c r="FW169">
        <v>7.605115743177617</v>
      </c>
      <c r="FX169">
        <v>-1</v>
      </c>
      <c r="FY169">
        <v>-0.02527958065853658</v>
      </c>
      <c r="FZ169">
        <v>0.2150661190871078</v>
      </c>
      <c r="GA169">
        <v>0.02353822859214875</v>
      </c>
      <c r="GB169">
        <v>0</v>
      </c>
      <c r="GC169">
        <v>0</v>
      </c>
      <c r="GD169">
        <v>2</v>
      </c>
      <c r="GE169" t="s">
        <v>613</v>
      </c>
      <c r="GF169">
        <v>3.13641</v>
      </c>
      <c r="GG169">
        <v>2.71523</v>
      </c>
      <c r="GH169">
        <v>0.0936811</v>
      </c>
      <c r="GI169">
        <v>0.0928489</v>
      </c>
      <c r="GJ169">
        <v>0.104805</v>
      </c>
      <c r="GK169">
        <v>0.103509</v>
      </c>
      <c r="GL169">
        <v>28826.5</v>
      </c>
      <c r="GM169">
        <v>28888.2</v>
      </c>
      <c r="GN169">
        <v>29569</v>
      </c>
      <c r="GO169">
        <v>29430.2</v>
      </c>
      <c r="GP169">
        <v>34980.1</v>
      </c>
      <c r="GQ169">
        <v>34944.7</v>
      </c>
      <c r="GR169">
        <v>41618.4</v>
      </c>
      <c r="GS169">
        <v>41813.8</v>
      </c>
      <c r="GT169">
        <v>1.92132</v>
      </c>
      <c r="GU169">
        <v>1.87637</v>
      </c>
      <c r="GV169">
        <v>0.08286159999999999</v>
      </c>
      <c r="GW169">
        <v>0</v>
      </c>
      <c r="GX169">
        <v>28.4983</v>
      </c>
      <c r="GY169">
        <v>999.9</v>
      </c>
      <c r="GZ169">
        <v>59.3</v>
      </c>
      <c r="HA169">
        <v>30.6</v>
      </c>
      <c r="HB169">
        <v>28.9707</v>
      </c>
      <c r="HC169">
        <v>62.0045</v>
      </c>
      <c r="HD169">
        <v>28.0449</v>
      </c>
      <c r="HE169">
        <v>1</v>
      </c>
      <c r="HF169">
        <v>0.106857</v>
      </c>
      <c r="HG169">
        <v>-1.65554</v>
      </c>
      <c r="HH169">
        <v>20.3516</v>
      </c>
      <c r="HI169">
        <v>5.22433</v>
      </c>
      <c r="HJ169">
        <v>12.0158</v>
      </c>
      <c r="HK169">
        <v>4.99115</v>
      </c>
      <c r="HL169">
        <v>3.28905</v>
      </c>
      <c r="HM169">
        <v>9999</v>
      </c>
      <c r="HN169">
        <v>9999</v>
      </c>
      <c r="HO169">
        <v>9999</v>
      </c>
      <c r="HP169">
        <v>999.9</v>
      </c>
      <c r="HQ169">
        <v>1.86752</v>
      </c>
      <c r="HR169">
        <v>1.86663</v>
      </c>
      <c r="HS169">
        <v>1.866</v>
      </c>
      <c r="HT169">
        <v>1.86597</v>
      </c>
      <c r="HU169">
        <v>1.86782</v>
      </c>
      <c r="HV169">
        <v>1.87027</v>
      </c>
      <c r="HW169">
        <v>1.8689</v>
      </c>
      <c r="HX169">
        <v>1.8704</v>
      </c>
      <c r="HY169">
        <v>0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0.54</v>
      </c>
      <c r="IM169">
        <v>0.1701</v>
      </c>
      <c r="IN169">
        <v>0.2733293791174444</v>
      </c>
      <c r="IO169">
        <v>0.0008355358253796512</v>
      </c>
      <c r="IP169">
        <v>-4.886686190924696E-07</v>
      </c>
      <c r="IQ169">
        <v>2.414133949906871E-11</v>
      </c>
      <c r="IR169">
        <v>-0.06279029043895908</v>
      </c>
      <c r="IS169">
        <v>-0.001004982055389802</v>
      </c>
      <c r="IT169">
        <v>0.0007271071577586355</v>
      </c>
      <c r="IU169">
        <v>-1.113211564567604E-05</v>
      </c>
      <c r="IV169">
        <v>10</v>
      </c>
      <c r="IW169">
        <v>2306</v>
      </c>
      <c r="IX169">
        <v>1</v>
      </c>
      <c r="IY169">
        <v>28</v>
      </c>
      <c r="IZ169">
        <v>186117</v>
      </c>
      <c r="JA169">
        <v>186117.1</v>
      </c>
      <c r="JB169">
        <v>1.04004</v>
      </c>
      <c r="JC169">
        <v>2.27539</v>
      </c>
      <c r="JD169">
        <v>1.39771</v>
      </c>
      <c r="JE169">
        <v>2.34253</v>
      </c>
      <c r="JF169">
        <v>1.49536</v>
      </c>
      <c r="JG169">
        <v>2.58789</v>
      </c>
      <c r="JH169">
        <v>35.9879</v>
      </c>
      <c r="JI169">
        <v>24.1488</v>
      </c>
      <c r="JJ169">
        <v>18</v>
      </c>
      <c r="JK169">
        <v>490.29</v>
      </c>
      <c r="JL169">
        <v>451.813</v>
      </c>
      <c r="JM169">
        <v>30.275</v>
      </c>
      <c r="JN169">
        <v>28.9766</v>
      </c>
      <c r="JO169">
        <v>30.0003</v>
      </c>
      <c r="JP169">
        <v>28.8037</v>
      </c>
      <c r="JQ169">
        <v>28.7279</v>
      </c>
      <c r="JR169">
        <v>20.8254</v>
      </c>
      <c r="JS169">
        <v>26.6386</v>
      </c>
      <c r="JT169">
        <v>95.9418</v>
      </c>
      <c r="JU169">
        <v>30.3049</v>
      </c>
      <c r="JV169">
        <v>420</v>
      </c>
      <c r="JW169">
        <v>23.4704</v>
      </c>
      <c r="JX169">
        <v>101.071</v>
      </c>
      <c r="JY169">
        <v>100.546</v>
      </c>
    </row>
    <row r="170" spans="1:285">
      <c r="A170">
        <v>154</v>
      </c>
      <c r="B170">
        <v>1758414448</v>
      </c>
      <c r="C170">
        <v>1572.900000095367</v>
      </c>
      <c r="D170" t="s">
        <v>739</v>
      </c>
      <c r="E170" t="s">
        <v>740</v>
      </c>
      <c r="F170">
        <v>5</v>
      </c>
      <c r="G170" t="s">
        <v>734</v>
      </c>
      <c r="H170" t="s">
        <v>420</v>
      </c>
      <c r="I170" t="s">
        <v>421</v>
      </c>
      <c r="J170">
        <v>1758414439.833333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1.65</v>
      </c>
      <c r="DB170">
        <v>0.5</v>
      </c>
      <c r="DC170" t="s">
        <v>423</v>
      </c>
      <c r="DD170">
        <v>2</v>
      </c>
      <c r="DE170">
        <v>1758414439.833333</v>
      </c>
      <c r="DF170">
        <v>420.2752222222223</v>
      </c>
      <c r="DG170">
        <v>419.9903333333333</v>
      </c>
      <c r="DH170">
        <v>23.61391481481482</v>
      </c>
      <c r="DI170">
        <v>23.61871111111111</v>
      </c>
      <c r="DJ170">
        <v>419.7354814814814</v>
      </c>
      <c r="DK170">
        <v>23.44408148148148</v>
      </c>
      <c r="DL170">
        <v>500.0065925925925</v>
      </c>
      <c r="DM170">
        <v>90.26447037037036</v>
      </c>
      <c r="DN170">
        <v>0.05486894444444444</v>
      </c>
      <c r="DO170">
        <v>29.93592962962963</v>
      </c>
      <c r="DP170">
        <v>29.84838148148148</v>
      </c>
      <c r="DQ170">
        <v>999.9000000000001</v>
      </c>
      <c r="DR170">
        <v>0</v>
      </c>
      <c r="DS170">
        <v>0</v>
      </c>
      <c r="DT170">
        <v>10011.73703703704</v>
      </c>
      <c r="DU170">
        <v>0</v>
      </c>
      <c r="DV170">
        <v>0.6744899999999999</v>
      </c>
      <c r="DW170">
        <v>0.284998037037037</v>
      </c>
      <c r="DX170">
        <v>430.4397037037036</v>
      </c>
      <c r="DY170">
        <v>430.1498888888888</v>
      </c>
      <c r="DZ170">
        <v>-0.004799386185185184</v>
      </c>
      <c r="EA170">
        <v>419.9903333333333</v>
      </c>
      <c r="EB170">
        <v>23.61871111111111</v>
      </c>
      <c r="EC170">
        <v>2.131497777777778</v>
      </c>
      <c r="ED170">
        <v>2.13193037037037</v>
      </c>
      <c r="EE170">
        <v>18.45653703703704</v>
      </c>
      <c r="EF170">
        <v>18.45978888888889</v>
      </c>
      <c r="EG170">
        <v>0.00500097</v>
      </c>
      <c r="EH170">
        <v>0</v>
      </c>
      <c r="EI170">
        <v>0</v>
      </c>
      <c r="EJ170">
        <v>0</v>
      </c>
      <c r="EK170">
        <v>217.4481481481482</v>
      </c>
      <c r="EL170">
        <v>0.00500097</v>
      </c>
      <c r="EM170">
        <v>-5.770370370370371</v>
      </c>
      <c r="EN170">
        <v>-1.477777777777778</v>
      </c>
      <c r="EO170">
        <v>35.11088888888889</v>
      </c>
      <c r="EP170">
        <v>39.53903703703703</v>
      </c>
      <c r="EQ170">
        <v>37.10614814814815</v>
      </c>
      <c r="ER170">
        <v>39.5924074074074</v>
      </c>
      <c r="ES170">
        <v>37.56925925925925</v>
      </c>
      <c r="ET170">
        <v>0</v>
      </c>
      <c r="EU170">
        <v>0</v>
      </c>
      <c r="EV170">
        <v>0</v>
      </c>
      <c r="EW170">
        <v>1758414447.8</v>
      </c>
      <c r="EX170">
        <v>0</v>
      </c>
      <c r="EY170">
        <v>217.932</v>
      </c>
      <c r="EZ170">
        <v>-15.69230782341397</v>
      </c>
      <c r="FA170">
        <v>-19.7307690508267</v>
      </c>
      <c r="FB170">
        <v>-6.435999999999999</v>
      </c>
      <c r="FC170">
        <v>15</v>
      </c>
      <c r="FD170">
        <v>0</v>
      </c>
      <c r="FE170" t="s">
        <v>424</v>
      </c>
      <c r="FF170">
        <v>1747247426.5</v>
      </c>
      <c r="FG170">
        <v>1747247420.5</v>
      </c>
      <c r="FH170">
        <v>0</v>
      </c>
      <c r="FI170">
        <v>1.027</v>
      </c>
      <c r="FJ170">
        <v>0.031</v>
      </c>
      <c r="FK170">
        <v>0.02</v>
      </c>
      <c r="FL170">
        <v>0.05</v>
      </c>
      <c r="FM170">
        <v>420</v>
      </c>
      <c r="FN170">
        <v>16</v>
      </c>
      <c r="FO170">
        <v>0.01</v>
      </c>
      <c r="FP170">
        <v>0.1</v>
      </c>
      <c r="FQ170">
        <v>0.27867055</v>
      </c>
      <c r="FR170">
        <v>-0.1028797598499063</v>
      </c>
      <c r="FS170">
        <v>0.03725891162524074</v>
      </c>
      <c r="FT170">
        <v>0</v>
      </c>
      <c r="FU170">
        <v>217.2529411764706</v>
      </c>
      <c r="FV170">
        <v>-0.05500378515720668</v>
      </c>
      <c r="FW170">
        <v>7.507848258131489</v>
      </c>
      <c r="FX170">
        <v>-1</v>
      </c>
      <c r="FY170">
        <v>-0.015737772675</v>
      </c>
      <c r="FZ170">
        <v>0.3049344529418386</v>
      </c>
      <c r="GA170">
        <v>0.02986171689481655</v>
      </c>
      <c r="GB170">
        <v>0</v>
      </c>
      <c r="GC170">
        <v>0</v>
      </c>
      <c r="GD170">
        <v>2</v>
      </c>
      <c r="GE170" t="s">
        <v>613</v>
      </c>
      <c r="GF170">
        <v>3.13642</v>
      </c>
      <c r="GG170">
        <v>2.71539</v>
      </c>
      <c r="GH170">
        <v>0.09367449999999999</v>
      </c>
      <c r="GI170">
        <v>0.09284729999999999</v>
      </c>
      <c r="GJ170">
        <v>0.104813</v>
      </c>
      <c r="GK170">
        <v>0.103425</v>
      </c>
      <c r="GL170">
        <v>28826.8</v>
      </c>
      <c r="GM170">
        <v>28888.2</v>
      </c>
      <c r="GN170">
        <v>29569</v>
      </c>
      <c r="GO170">
        <v>29430.1</v>
      </c>
      <c r="GP170">
        <v>34979.9</v>
      </c>
      <c r="GQ170">
        <v>34948</v>
      </c>
      <c r="GR170">
        <v>41618.5</v>
      </c>
      <c r="GS170">
        <v>41813.7</v>
      </c>
      <c r="GT170">
        <v>1.92132</v>
      </c>
      <c r="GU170">
        <v>1.8765</v>
      </c>
      <c r="GV170">
        <v>0.0830442</v>
      </c>
      <c r="GW170">
        <v>0</v>
      </c>
      <c r="GX170">
        <v>28.4953</v>
      </c>
      <c r="GY170">
        <v>999.9</v>
      </c>
      <c r="GZ170">
        <v>59.3</v>
      </c>
      <c r="HA170">
        <v>30.6</v>
      </c>
      <c r="HB170">
        <v>28.9699</v>
      </c>
      <c r="HC170">
        <v>61.8945</v>
      </c>
      <c r="HD170">
        <v>27.9527</v>
      </c>
      <c r="HE170">
        <v>1</v>
      </c>
      <c r="HF170">
        <v>0.106921</v>
      </c>
      <c r="HG170">
        <v>-1.58046</v>
      </c>
      <c r="HH170">
        <v>20.3524</v>
      </c>
      <c r="HI170">
        <v>5.22388</v>
      </c>
      <c r="HJ170">
        <v>12.0159</v>
      </c>
      <c r="HK170">
        <v>4.99125</v>
      </c>
      <c r="HL170">
        <v>3.28908</v>
      </c>
      <c r="HM170">
        <v>9999</v>
      </c>
      <c r="HN170">
        <v>9999</v>
      </c>
      <c r="HO170">
        <v>9999</v>
      </c>
      <c r="HP170">
        <v>999.9</v>
      </c>
      <c r="HQ170">
        <v>1.86752</v>
      </c>
      <c r="HR170">
        <v>1.86663</v>
      </c>
      <c r="HS170">
        <v>1.866</v>
      </c>
      <c r="HT170">
        <v>1.86596</v>
      </c>
      <c r="HU170">
        <v>1.8678</v>
      </c>
      <c r="HV170">
        <v>1.87027</v>
      </c>
      <c r="HW170">
        <v>1.8689</v>
      </c>
      <c r="HX170">
        <v>1.87041</v>
      </c>
      <c r="HY170">
        <v>0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0.54</v>
      </c>
      <c r="IM170">
        <v>0.1702</v>
      </c>
      <c r="IN170">
        <v>0.2733293791174444</v>
      </c>
      <c r="IO170">
        <v>0.0008355358253796512</v>
      </c>
      <c r="IP170">
        <v>-4.886686190924696E-07</v>
      </c>
      <c r="IQ170">
        <v>2.414133949906871E-11</v>
      </c>
      <c r="IR170">
        <v>-0.06279029043895908</v>
      </c>
      <c r="IS170">
        <v>-0.001004982055389802</v>
      </c>
      <c r="IT170">
        <v>0.0007271071577586355</v>
      </c>
      <c r="IU170">
        <v>-1.113211564567604E-05</v>
      </c>
      <c r="IV170">
        <v>10</v>
      </c>
      <c r="IW170">
        <v>2306</v>
      </c>
      <c r="IX170">
        <v>1</v>
      </c>
      <c r="IY170">
        <v>28</v>
      </c>
      <c r="IZ170">
        <v>186117</v>
      </c>
      <c r="JA170">
        <v>186117.1</v>
      </c>
      <c r="JB170">
        <v>1.04004</v>
      </c>
      <c r="JC170">
        <v>2.27295</v>
      </c>
      <c r="JD170">
        <v>1.39648</v>
      </c>
      <c r="JE170">
        <v>2.34253</v>
      </c>
      <c r="JF170">
        <v>1.49536</v>
      </c>
      <c r="JG170">
        <v>2.6062</v>
      </c>
      <c r="JH170">
        <v>35.9879</v>
      </c>
      <c r="JI170">
        <v>24.1575</v>
      </c>
      <c r="JJ170">
        <v>18</v>
      </c>
      <c r="JK170">
        <v>490.29</v>
      </c>
      <c r="JL170">
        <v>451.891</v>
      </c>
      <c r="JM170">
        <v>30.3229</v>
      </c>
      <c r="JN170">
        <v>28.9766</v>
      </c>
      <c r="JO170">
        <v>30.0002</v>
      </c>
      <c r="JP170">
        <v>28.8037</v>
      </c>
      <c r="JQ170">
        <v>28.7279</v>
      </c>
      <c r="JR170">
        <v>20.8261</v>
      </c>
      <c r="JS170">
        <v>26.6386</v>
      </c>
      <c r="JT170">
        <v>95.9418</v>
      </c>
      <c r="JU170">
        <v>30.4125</v>
      </c>
      <c r="JV170">
        <v>420</v>
      </c>
      <c r="JW170">
        <v>23.457</v>
      </c>
      <c r="JX170">
        <v>101.071</v>
      </c>
      <c r="JY170">
        <v>100.546</v>
      </c>
    </row>
    <row r="171" spans="1:285">
      <c r="A171">
        <v>155</v>
      </c>
      <c r="B171">
        <v>1758414450</v>
      </c>
      <c r="C171">
        <v>1574.900000095367</v>
      </c>
      <c r="D171" t="s">
        <v>741</v>
      </c>
      <c r="E171" t="s">
        <v>742</v>
      </c>
      <c r="F171">
        <v>5</v>
      </c>
      <c r="G171" t="s">
        <v>734</v>
      </c>
      <c r="H171" t="s">
        <v>420</v>
      </c>
      <c r="I171" t="s">
        <v>421</v>
      </c>
      <c r="J171">
        <v>1758414441.826923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1.65</v>
      </c>
      <c r="DB171">
        <v>0.5</v>
      </c>
      <c r="DC171" t="s">
        <v>423</v>
      </c>
      <c r="DD171">
        <v>2</v>
      </c>
      <c r="DE171">
        <v>1758414441.826923</v>
      </c>
      <c r="DF171">
        <v>420.2695000000001</v>
      </c>
      <c r="DG171">
        <v>419.9953461538461</v>
      </c>
      <c r="DH171">
        <v>23.62161153846154</v>
      </c>
      <c r="DI171">
        <v>23.61302692307692</v>
      </c>
      <c r="DJ171">
        <v>419.7296923076923</v>
      </c>
      <c r="DK171">
        <v>23.45166923076923</v>
      </c>
      <c r="DL171">
        <v>500.0202307692308</v>
      </c>
      <c r="DM171">
        <v>90.26466923076921</v>
      </c>
      <c r="DN171">
        <v>0.05491787692307692</v>
      </c>
      <c r="DO171">
        <v>29.93690769230769</v>
      </c>
      <c r="DP171">
        <v>29.84800000000001</v>
      </c>
      <c r="DQ171">
        <v>999.9000000000001</v>
      </c>
      <c r="DR171">
        <v>0</v>
      </c>
      <c r="DS171">
        <v>0</v>
      </c>
      <c r="DT171">
        <v>10011.49230769231</v>
      </c>
      <c r="DU171">
        <v>0</v>
      </c>
      <c r="DV171">
        <v>0.6744899999999999</v>
      </c>
      <c r="DW171">
        <v>0.2742157307692307</v>
      </c>
      <c r="DX171">
        <v>430.4371538461538</v>
      </c>
      <c r="DY171">
        <v>430.1525384615384</v>
      </c>
      <c r="DZ171">
        <v>0.008589887423076923</v>
      </c>
      <c r="EA171">
        <v>419.9953461538461</v>
      </c>
      <c r="EB171">
        <v>23.61302692307692</v>
      </c>
      <c r="EC171">
        <v>2.132197307692308</v>
      </c>
      <c r="ED171">
        <v>2.131421538461538</v>
      </c>
      <c r="EE171">
        <v>18.46177692307693</v>
      </c>
      <c r="EF171">
        <v>18.45597307692308</v>
      </c>
      <c r="EG171">
        <v>0.00500097</v>
      </c>
      <c r="EH171">
        <v>0</v>
      </c>
      <c r="EI171">
        <v>0</v>
      </c>
      <c r="EJ171">
        <v>0</v>
      </c>
      <c r="EK171">
        <v>218.0076923076923</v>
      </c>
      <c r="EL171">
        <v>0.00500097</v>
      </c>
      <c r="EM171">
        <v>-7.538461538461538</v>
      </c>
      <c r="EN171">
        <v>-1.865384615384615</v>
      </c>
      <c r="EO171">
        <v>35.12719230769231</v>
      </c>
      <c r="EP171">
        <v>39.58146153846154</v>
      </c>
      <c r="EQ171">
        <v>37.12465384615385</v>
      </c>
      <c r="ER171">
        <v>39.64646153846154</v>
      </c>
      <c r="ES171">
        <v>37.5935</v>
      </c>
      <c r="ET171">
        <v>0</v>
      </c>
      <c r="EU171">
        <v>0</v>
      </c>
      <c r="EV171">
        <v>0</v>
      </c>
      <c r="EW171">
        <v>1758414450.2</v>
      </c>
      <c r="EX171">
        <v>0</v>
      </c>
      <c r="EY171">
        <v>217.66</v>
      </c>
      <c r="EZ171">
        <v>2.799999866730482</v>
      </c>
      <c r="FA171">
        <v>-33.09999968455387</v>
      </c>
      <c r="FB171">
        <v>-8.34</v>
      </c>
      <c r="FC171">
        <v>15</v>
      </c>
      <c r="FD171">
        <v>0</v>
      </c>
      <c r="FE171" t="s">
        <v>424</v>
      </c>
      <c r="FF171">
        <v>1747247426.5</v>
      </c>
      <c r="FG171">
        <v>1747247420.5</v>
      </c>
      <c r="FH171">
        <v>0</v>
      </c>
      <c r="FI171">
        <v>1.027</v>
      </c>
      <c r="FJ171">
        <v>0.031</v>
      </c>
      <c r="FK171">
        <v>0.02</v>
      </c>
      <c r="FL171">
        <v>0.05</v>
      </c>
      <c r="FM171">
        <v>420</v>
      </c>
      <c r="FN171">
        <v>16</v>
      </c>
      <c r="FO171">
        <v>0.01</v>
      </c>
      <c r="FP171">
        <v>0.1</v>
      </c>
      <c r="FQ171">
        <v>0.2746046829268293</v>
      </c>
      <c r="FR171">
        <v>-0.1258247247386756</v>
      </c>
      <c r="FS171">
        <v>0.0379568851625226</v>
      </c>
      <c r="FT171">
        <v>0</v>
      </c>
      <c r="FU171">
        <v>218.4588235294117</v>
      </c>
      <c r="FV171">
        <v>1.240641811241686</v>
      </c>
      <c r="FW171">
        <v>7.704472255356885</v>
      </c>
      <c r="FX171">
        <v>-1</v>
      </c>
      <c r="FY171">
        <v>-0.008402568463414636</v>
      </c>
      <c r="FZ171">
        <v>0.3448380882020906</v>
      </c>
      <c r="GA171">
        <v>0.03461567598897749</v>
      </c>
      <c r="GB171">
        <v>0</v>
      </c>
      <c r="GC171">
        <v>0</v>
      </c>
      <c r="GD171">
        <v>2</v>
      </c>
      <c r="GE171" t="s">
        <v>613</v>
      </c>
      <c r="GF171">
        <v>3.13651</v>
      </c>
      <c r="GG171">
        <v>2.71545</v>
      </c>
      <c r="GH171">
        <v>0.0936712</v>
      </c>
      <c r="GI171">
        <v>0.09284290000000001</v>
      </c>
      <c r="GJ171">
        <v>0.104796</v>
      </c>
      <c r="GK171">
        <v>0.103366</v>
      </c>
      <c r="GL171">
        <v>28826.8</v>
      </c>
      <c r="GM171">
        <v>28888.6</v>
      </c>
      <c r="GN171">
        <v>29568.9</v>
      </c>
      <c r="GO171">
        <v>29430.3</v>
      </c>
      <c r="GP171">
        <v>34980.6</v>
      </c>
      <c r="GQ171">
        <v>34950.5</v>
      </c>
      <c r="GR171">
        <v>41618.6</v>
      </c>
      <c r="GS171">
        <v>41813.9</v>
      </c>
      <c r="GT171">
        <v>1.92135</v>
      </c>
      <c r="GU171">
        <v>1.87645</v>
      </c>
      <c r="GV171">
        <v>0.0832193</v>
      </c>
      <c r="GW171">
        <v>0</v>
      </c>
      <c r="GX171">
        <v>28.4922</v>
      </c>
      <c r="GY171">
        <v>999.9</v>
      </c>
      <c r="GZ171">
        <v>59.3</v>
      </c>
      <c r="HA171">
        <v>30.6</v>
      </c>
      <c r="HB171">
        <v>28.9681</v>
      </c>
      <c r="HC171">
        <v>62.1145</v>
      </c>
      <c r="HD171">
        <v>27.8365</v>
      </c>
      <c r="HE171">
        <v>1</v>
      </c>
      <c r="HF171">
        <v>0.106824</v>
      </c>
      <c r="HG171">
        <v>-1.67333</v>
      </c>
      <c r="HH171">
        <v>20.3516</v>
      </c>
      <c r="HI171">
        <v>5.22388</v>
      </c>
      <c r="HJ171">
        <v>12.0158</v>
      </c>
      <c r="HK171">
        <v>4.9912</v>
      </c>
      <c r="HL171">
        <v>3.28903</v>
      </c>
      <c r="HM171">
        <v>9999</v>
      </c>
      <c r="HN171">
        <v>9999</v>
      </c>
      <c r="HO171">
        <v>9999</v>
      </c>
      <c r="HP171">
        <v>999.9</v>
      </c>
      <c r="HQ171">
        <v>1.86752</v>
      </c>
      <c r="HR171">
        <v>1.86662</v>
      </c>
      <c r="HS171">
        <v>1.866</v>
      </c>
      <c r="HT171">
        <v>1.86596</v>
      </c>
      <c r="HU171">
        <v>1.86781</v>
      </c>
      <c r="HV171">
        <v>1.87027</v>
      </c>
      <c r="HW171">
        <v>1.8689</v>
      </c>
      <c r="HX171">
        <v>1.8704</v>
      </c>
      <c r="HY171">
        <v>0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0.54</v>
      </c>
      <c r="IM171">
        <v>0.1701</v>
      </c>
      <c r="IN171">
        <v>0.2733293791174444</v>
      </c>
      <c r="IO171">
        <v>0.0008355358253796512</v>
      </c>
      <c r="IP171">
        <v>-4.886686190924696E-07</v>
      </c>
      <c r="IQ171">
        <v>2.414133949906871E-11</v>
      </c>
      <c r="IR171">
        <v>-0.06279029043895908</v>
      </c>
      <c r="IS171">
        <v>-0.001004982055389802</v>
      </c>
      <c r="IT171">
        <v>0.0007271071577586355</v>
      </c>
      <c r="IU171">
        <v>-1.113211564567604E-05</v>
      </c>
      <c r="IV171">
        <v>10</v>
      </c>
      <c r="IW171">
        <v>2306</v>
      </c>
      <c r="IX171">
        <v>1</v>
      </c>
      <c r="IY171">
        <v>28</v>
      </c>
      <c r="IZ171">
        <v>186117.1</v>
      </c>
      <c r="JA171">
        <v>186117.2</v>
      </c>
      <c r="JB171">
        <v>1.04004</v>
      </c>
      <c r="JC171">
        <v>2.25708</v>
      </c>
      <c r="JD171">
        <v>1.39648</v>
      </c>
      <c r="JE171">
        <v>2.34253</v>
      </c>
      <c r="JF171">
        <v>1.49536</v>
      </c>
      <c r="JG171">
        <v>2.7063</v>
      </c>
      <c r="JH171">
        <v>35.9879</v>
      </c>
      <c r="JI171">
        <v>24.1575</v>
      </c>
      <c r="JJ171">
        <v>18</v>
      </c>
      <c r="JK171">
        <v>490.306</v>
      </c>
      <c r="JL171">
        <v>451.86</v>
      </c>
      <c r="JM171">
        <v>30.3627</v>
      </c>
      <c r="JN171">
        <v>28.9766</v>
      </c>
      <c r="JO171">
        <v>30</v>
      </c>
      <c r="JP171">
        <v>28.8037</v>
      </c>
      <c r="JQ171">
        <v>28.7279</v>
      </c>
      <c r="JR171">
        <v>20.8258</v>
      </c>
      <c r="JS171">
        <v>26.9248</v>
      </c>
      <c r="JT171">
        <v>95.9418</v>
      </c>
      <c r="JU171">
        <v>30.4125</v>
      </c>
      <c r="JV171">
        <v>420</v>
      </c>
      <c r="JW171">
        <v>23.4504</v>
      </c>
      <c r="JX171">
        <v>101.071</v>
      </c>
      <c r="JY171">
        <v>100.547</v>
      </c>
    </row>
    <row r="172" spans="1:285">
      <c r="A172">
        <v>156</v>
      </c>
      <c r="B172">
        <v>1758414452</v>
      </c>
      <c r="C172">
        <v>1576.900000095367</v>
      </c>
      <c r="D172" t="s">
        <v>743</v>
      </c>
      <c r="E172" t="s">
        <v>744</v>
      </c>
      <c r="F172">
        <v>5</v>
      </c>
      <c r="G172" t="s">
        <v>734</v>
      </c>
      <c r="H172" t="s">
        <v>420</v>
      </c>
      <c r="I172" t="s">
        <v>421</v>
      </c>
      <c r="J172">
        <v>1758414443.9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1.65</v>
      </c>
      <c r="DB172">
        <v>0.5</v>
      </c>
      <c r="DC172" t="s">
        <v>423</v>
      </c>
      <c r="DD172">
        <v>2</v>
      </c>
      <c r="DE172">
        <v>1758414443.9</v>
      </c>
      <c r="DF172">
        <v>420.2647600000001</v>
      </c>
      <c r="DG172">
        <v>420.00316</v>
      </c>
      <c r="DH172">
        <v>23.626748</v>
      </c>
      <c r="DI172">
        <v>23.60541599999999</v>
      </c>
      <c r="DJ172">
        <v>419.72504</v>
      </c>
      <c r="DK172">
        <v>23.456728</v>
      </c>
      <c r="DL172">
        <v>500.02036</v>
      </c>
      <c r="DM172">
        <v>90.26450799999999</v>
      </c>
      <c r="DN172">
        <v>0.054911644</v>
      </c>
      <c r="DO172">
        <v>29.938536</v>
      </c>
      <c r="DP172">
        <v>29.848392</v>
      </c>
      <c r="DQ172">
        <v>999.9</v>
      </c>
      <c r="DR172">
        <v>0</v>
      </c>
      <c r="DS172">
        <v>0</v>
      </c>
      <c r="DT172">
        <v>10009.6792</v>
      </c>
      <c r="DU172">
        <v>0</v>
      </c>
      <c r="DV172">
        <v>0.67449</v>
      </c>
      <c r="DW172">
        <v>0.26173096</v>
      </c>
      <c r="DX172">
        <v>430.4346</v>
      </c>
      <c r="DY172">
        <v>430.15716</v>
      </c>
      <c r="DZ172">
        <v>0.02133414292</v>
      </c>
      <c r="EA172">
        <v>420.00316</v>
      </c>
      <c r="EB172">
        <v>23.60541599999999</v>
      </c>
      <c r="EC172">
        <v>2.1326568</v>
      </c>
      <c r="ED172">
        <v>2.1307308</v>
      </c>
      <c r="EE172">
        <v>18.465216</v>
      </c>
      <c r="EF172">
        <v>18.450796</v>
      </c>
      <c r="EG172">
        <v>0.00500097</v>
      </c>
      <c r="EH172">
        <v>0</v>
      </c>
      <c r="EI172">
        <v>0</v>
      </c>
      <c r="EJ172">
        <v>0</v>
      </c>
      <c r="EK172">
        <v>218.108</v>
      </c>
      <c r="EL172">
        <v>0.00500097</v>
      </c>
      <c r="EM172">
        <v>-6.888</v>
      </c>
      <c r="EN172">
        <v>-1.352</v>
      </c>
      <c r="EO172">
        <v>35.1448</v>
      </c>
      <c r="EP172">
        <v>39.6248</v>
      </c>
      <c r="EQ172">
        <v>37.14468</v>
      </c>
      <c r="ER172">
        <v>39.70728</v>
      </c>
      <c r="ES172">
        <v>37.6172</v>
      </c>
      <c r="ET172">
        <v>0</v>
      </c>
      <c r="EU172">
        <v>0</v>
      </c>
      <c r="EV172">
        <v>0</v>
      </c>
      <c r="EW172">
        <v>1758414452</v>
      </c>
      <c r="EX172">
        <v>0</v>
      </c>
      <c r="EY172">
        <v>218.0038461538461</v>
      </c>
      <c r="EZ172">
        <v>-15.10769241118942</v>
      </c>
      <c r="FA172">
        <v>-6.940170823501624</v>
      </c>
      <c r="FB172">
        <v>-7.630769230769231</v>
      </c>
      <c r="FC172">
        <v>15</v>
      </c>
      <c r="FD172">
        <v>0</v>
      </c>
      <c r="FE172" t="s">
        <v>424</v>
      </c>
      <c r="FF172">
        <v>1747247426.5</v>
      </c>
      <c r="FG172">
        <v>1747247420.5</v>
      </c>
      <c r="FH172">
        <v>0</v>
      </c>
      <c r="FI172">
        <v>1.027</v>
      </c>
      <c r="FJ172">
        <v>0.031</v>
      </c>
      <c r="FK172">
        <v>0.02</v>
      </c>
      <c r="FL172">
        <v>0.05</v>
      </c>
      <c r="FM172">
        <v>420</v>
      </c>
      <c r="FN172">
        <v>16</v>
      </c>
      <c r="FO172">
        <v>0.01</v>
      </c>
      <c r="FP172">
        <v>0.1</v>
      </c>
      <c r="FQ172">
        <v>0.27408375</v>
      </c>
      <c r="FR172">
        <v>-0.3110393020637909</v>
      </c>
      <c r="FS172">
        <v>0.03875680572347907</v>
      </c>
      <c r="FT172">
        <v>0</v>
      </c>
      <c r="FU172">
        <v>218.2941176470588</v>
      </c>
      <c r="FV172">
        <v>2.362108511924607</v>
      </c>
      <c r="FW172">
        <v>7.812883070193237</v>
      </c>
      <c r="FX172">
        <v>-1</v>
      </c>
      <c r="FY172">
        <v>0.008630177324999998</v>
      </c>
      <c r="FZ172">
        <v>0.3745284924765481</v>
      </c>
      <c r="GA172">
        <v>0.03671694175817486</v>
      </c>
      <c r="GB172">
        <v>0</v>
      </c>
      <c r="GC172">
        <v>0</v>
      </c>
      <c r="GD172">
        <v>2</v>
      </c>
      <c r="GE172" t="s">
        <v>613</v>
      </c>
      <c r="GF172">
        <v>3.1364</v>
      </c>
      <c r="GG172">
        <v>2.71534</v>
      </c>
      <c r="GH172">
        <v>0.0936777</v>
      </c>
      <c r="GI172">
        <v>0.0928553</v>
      </c>
      <c r="GJ172">
        <v>0.104775</v>
      </c>
      <c r="GK172">
        <v>0.103345</v>
      </c>
      <c r="GL172">
        <v>28826.7</v>
      </c>
      <c r="GM172">
        <v>28888.1</v>
      </c>
      <c r="GN172">
        <v>29569</v>
      </c>
      <c r="GO172">
        <v>29430.2</v>
      </c>
      <c r="GP172">
        <v>34981.6</v>
      </c>
      <c r="GQ172">
        <v>34951.3</v>
      </c>
      <c r="GR172">
        <v>41618.7</v>
      </c>
      <c r="GS172">
        <v>41813.9</v>
      </c>
      <c r="GT172">
        <v>1.92143</v>
      </c>
      <c r="GU172">
        <v>1.87647</v>
      </c>
      <c r="GV172">
        <v>0.0840202</v>
      </c>
      <c r="GW172">
        <v>0</v>
      </c>
      <c r="GX172">
        <v>28.4898</v>
      </c>
      <c r="GY172">
        <v>999.9</v>
      </c>
      <c r="GZ172">
        <v>59.3</v>
      </c>
      <c r="HA172">
        <v>30.6</v>
      </c>
      <c r="HB172">
        <v>28.9687</v>
      </c>
      <c r="HC172">
        <v>62.1245</v>
      </c>
      <c r="HD172">
        <v>28.0609</v>
      </c>
      <c r="HE172">
        <v>1</v>
      </c>
      <c r="HF172">
        <v>0.106875</v>
      </c>
      <c r="HG172">
        <v>-1.60577</v>
      </c>
      <c r="HH172">
        <v>20.3522</v>
      </c>
      <c r="HI172">
        <v>5.22478</v>
      </c>
      <c r="HJ172">
        <v>12.0156</v>
      </c>
      <c r="HK172">
        <v>4.99125</v>
      </c>
      <c r="HL172">
        <v>3.28903</v>
      </c>
      <c r="HM172">
        <v>9999</v>
      </c>
      <c r="HN172">
        <v>9999</v>
      </c>
      <c r="HO172">
        <v>9999</v>
      </c>
      <c r="HP172">
        <v>999.9</v>
      </c>
      <c r="HQ172">
        <v>1.86752</v>
      </c>
      <c r="HR172">
        <v>1.86661</v>
      </c>
      <c r="HS172">
        <v>1.866</v>
      </c>
      <c r="HT172">
        <v>1.86596</v>
      </c>
      <c r="HU172">
        <v>1.86783</v>
      </c>
      <c r="HV172">
        <v>1.87026</v>
      </c>
      <c r="HW172">
        <v>1.8689</v>
      </c>
      <c r="HX172">
        <v>1.87041</v>
      </c>
      <c r="HY172">
        <v>0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0.54</v>
      </c>
      <c r="IM172">
        <v>0.1701</v>
      </c>
      <c r="IN172">
        <v>0.2733293791174444</v>
      </c>
      <c r="IO172">
        <v>0.0008355358253796512</v>
      </c>
      <c r="IP172">
        <v>-4.886686190924696E-07</v>
      </c>
      <c r="IQ172">
        <v>2.414133949906871E-11</v>
      </c>
      <c r="IR172">
        <v>-0.06279029043895908</v>
      </c>
      <c r="IS172">
        <v>-0.001004982055389802</v>
      </c>
      <c r="IT172">
        <v>0.0007271071577586355</v>
      </c>
      <c r="IU172">
        <v>-1.113211564567604E-05</v>
      </c>
      <c r="IV172">
        <v>10</v>
      </c>
      <c r="IW172">
        <v>2306</v>
      </c>
      <c r="IX172">
        <v>1</v>
      </c>
      <c r="IY172">
        <v>28</v>
      </c>
      <c r="IZ172">
        <v>186117.1</v>
      </c>
      <c r="JA172">
        <v>186117.2</v>
      </c>
      <c r="JB172">
        <v>1.04004</v>
      </c>
      <c r="JC172">
        <v>2.27661</v>
      </c>
      <c r="JD172">
        <v>1.39648</v>
      </c>
      <c r="JE172">
        <v>2.34131</v>
      </c>
      <c r="JF172">
        <v>1.49536</v>
      </c>
      <c r="JG172">
        <v>2.56958</v>
      </c>
      <c r="JH172">
        <v>35.9879</v>
      </c>
      <c r="JI172">
        <v>24.1488</v>
      </c>
      <c r="JJ172">
        <v>18</v>
      </c>
      <c r="JK172">
        <v>490.353</v>
      </c>
      <c r="JL172">
        <v>451.875</v>
      </c>
      <c r="JM172">
        <v>30.4121</v>
      </c>
      <c r="JN172">
        <v>28.9766</v>
      </c>
      <c r="JO172">
        <v>30.0001</v>
      </c>
      <c r="JP172">
        <v>28.8037</v>
      </c>
      <c r="JQ172">
        <v>28.7279</v>
      </c>
      <c r="JR172">
        <v>20.8231</v>
      </c>
      <c r="JS172">
        <v>26.9248</v>
      </c>
      <c r="JT172">
        <v>95.9418</v>
      </c>
      <c r="JU172">
        <v>30.5168</v>
      </c>
      <c r="JV172">
        <v>420</v>
      </c>
      <c r="JW172">
        <v>23.4393</v>
      </c>
      <c r="JX172">
        <v>101.072</v>
      </c>
      <c r="JY172">
        <v>100.546</v>
      </c>
    </row>
    <row r="173" spans="1:285">
      <c r="A173">
        <v>157</v>
      </c>
      <c r="B173">
        <v>1758414454</v>
      </c>
      <c r="C173">
        <v>1578.900000095367</v>
      </c>
      <c r="D173" t="s">
        <v>745</v>
      </c>
      <c r="E173" t="s">
        <v>746</v>
      </c>
      <c r="F173">
        <v>5</v>
      </c>
      <c r="G173" t="s">
        <v>734</v>
      </c>
      <c r="H173" t="s">
        <v>420</v>
      </c>
      <c r="I173" t="s">
        <v>421</v>
      </c>
      <c r="J173">
        <v>1758414446.0625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1.65</v>
      </c>
      <c r="DB173">
        <v>0.5</v>
      </c>
      <c r="DC173" t="s">
        <v>423</v>
      </c>
      <c r="DD173">
        <v>2</v>
      </c>
      <c r="DE173">
        <v>1758414446.0625</v>
      </c>
      <c r="DF173">
        <v>420.2655</v>
      </c>
      <c r="DG173">
        <v>420.0127916666667</v>
      </c>
      <c r="DH173">
        <v>23.62952083333333</v>
      </c>
      <c r="DI173">
        <v>23.5957875</v>
      </c>
      <c r="DJ173">
        <v>419.72575</v>
      </c>
      <c r="DK173">
        <v>23.45945416666667</v>
      </c>
      <c r="DL173">
        <v>500.0127083333334</v>
      </c>
      <c r="DM173">
        <v>90.26415833333333</v>
      </c>
      <c r="DN173">
        <v>0.05499392916666667</v>
      </c>
      <c r="DO173">
        <v>29.94066666666667</v>
      </c>
      <c r="DP173">
        <v>29.85051666666666</v>
      </c>
      <c r="DQ173">
        <v>999.9</v>
      </c>
      <c r="DR173">
        <v>0</v>
      </c>
      <c r="DS173">
        <v>0</v>
      </c>
      <c r="DT173">
        <v>10005.86291666667</v>
      </c>
      <c r="DU173">
        <v>0</v>
      </c>
      <c r="DV173">
        <v>0.67449</v>
      </c>
      <c r="DW173">
        <v>0.2528164583333334</v>
      </c>
      <c r="DX173">
        <v>430.4365833333333</v>
      </c>
      <c r="DY173">
        <v>430.16275</v>
      </c>
      <c r="DZ173">
        <v>0.033733121375</v>
      </c>
      <c r="EA173">
        <v>420.0127916666667</v>
      </c>
      <c r="EB173">
        <v>23.5957875</v>
      </c>
      <c r="EC173">
        <v>2.132898333333333</v>
      </c>
      <c r="ED173">
        <v>2.12985375</v>
      </c>
      <c r="EE173">
        <v>18.467025</v>
      </c>
      <c r="EF173">
        <v>18.44422083333333</v>
      </c>
      <c r="EG173">
        <v>0.00500097</v>
      </c>
      <c r="EH173">
        <v>0</v>
      </c>
      <c r="EI173">
        <v>0</v>
      </c>
      <c r="EJ173">
        <v>0</v>
      </c>
      <c r="EK173">
        <v>218.1916666666667</v>
      </c>
      <c r="EL173">
        <v>0.00500097</v>
      </c>
      <c r="EM173">
        <v>-9.5375</v>
      </c>
      <c r="EN173">
        <v>-1.616666666666666</v>
      </c>
      <c r="EO173">
        <v>35.156</v>
      </c>
      <c r="EP173">
        <v>39.671625</v>
      </c>
      <c r="EQ173">
        <v>37.171625</v>
      </c>
      <c r="ER173">
        <v>39.77058333333333</v>
      </c>
      <c r="ES173">
        <v>37.635125</v>
      </c>
      <c r="ET173">
        <v>0</v>
      </c>
      <c r="EU173">
        <v>0</v>
      </c>
      <c r="EV173">
        <v>0</v>
      </c>
      <c r="EW173">
        <v>1758414453.8</v>
      </c>
      <c r="EX173">
        <v>0</v>
      </c>
      <c r="EY173">
        <v>217.568</v>
      </c>
      <c r="EZ173">
        <v>-13.00000022558072</v>
      </c>
      <c r="FA173">
        <v>-12.29999998685641</v>
      </c>
      <c r="FB173">
        <v>-9.56</v>
      </c>
      <c r="FC173">
        <v>15</v>
      </c>
      <c r="FD173">
        <v>0</v>
      </c>
      <c r="FE173" t="s">
        <v>424</v>
      </c>
      <c r="FF173">
        <v>1747247426.5</v>
      </c>
      <c r="FG173">
        <v>1747247420.5</v>
      </c>
      <c r="FH173">
        <v>0</v>
      </c>
      <c r="FI173">
        <v>1.027</v>
      </c>
      <c r="FJ173">
        <v>0.031</v>
      </c>
      <c r="FK173">
        <v>0.02</v>
      </c>
      <c r="FL173">
        <v>0.05</v>
      </c>
      <c r="FM173">
        <v>420</v>
      </c>
      <c r="FN173">
        <v>16</v>
      </c>
      <c r="FO173">
        <v>0.01</v>
      </c>
      <c r="FP173">
        <v>0.1</v>
      </c>
      <c r="FQ173">
        <v>0.2703574878048781</v>
      </c>
      <c r="FR173">
        <v>-0.323547888501742</v>
      </c>
      <c r="FS173">
        <v>0.04027932102276215</v>
      </c>
      <c r="FT173">
        <v>0</v>
      </c>
      <c r="FU173">
        <v>218.0705882352941</v>
      </c>
      <c r="FV173">
        <v>-6.542398724412505</v>
      </c>
      <c r="FW173">
        <v>8.351841269753375</v>
      </c>
      <c r="FX173">
        <v>-1</v>
      </c>
      <c r="FY173">
        <v>0.01611718519512195</v>
      </c>
      <c r="FZ173">
        <v>0.3717494733449477</v>
      </c>
      <c r="GA173">
        <v>0.03732452807959639</v>
      </c>
      <c r="GB173">
        <v>0</v>
      </c>
      <c r="GC173">
        <v>0</v>
      </c>
      <c r="GD173">
        <v>2</v>
      </c>
      <c r="GE173" t="s">
        <v>613</v>
      </c>
      <c r="GF173">
        <v>3.13629</v>
      </c>
      <c r="GG173">
        <v>2.7154</v>
      </c>
      <c r="GH173">
        <v>0.0936844</v>
      </c>
      <c r="GI173">
        <v>0.0928475</v>
      </c>
      <c r="GJ173">
        <v>0.104759</v>
      </c>
      <c r="GK173">
        <v>0.103305</v>
      </c>
      <c r="GL173">
        <v>28826.7</v>
      </c>
      <c r="GM173">
        <v>28888.1</v>
      </c>
      <c r="GN173">
        <v>29569.3</v>
      </c>
      <c r="GO173">
        <v>29430.1</v>
      </c>
      <c r="GP173">
        <v>34982.5</v>
      </c>
      <c r="GQ173">
        <v>34952.9</v>
      </c>
      <c r="GR173">
        <v>41619.1</v>
      </c>
      <c r="GS173">
        <v>41813.9</v>
      </c>
      <c r="GT173">
        <v>1.92125</v>
      </c>
      <c r="GU173">
        <v>1.87658</v>
      </c>
      <c r="GV173">
        <v>0.0845976</v>
      </c>
      <c r="GW173">
        <v>0</v>
      </c>
      <c r="GX173">
        <v>28.4873</v>
      </c>
      <c r="GY173">
        <v>999.9</v>
      </c>
      <c r="GZ173">
        <v>59.3</v>
      </c>
      <c r="HA173">
        <v>30.6</v>
      </c>
      <c r="HB173">
        <v>28.9682</v>
      </c>
      <c r="HC173">
        <v>61.9245</v>
      </c>
      <c r="HD173">
        <v>27.8926</v>
      </c>
      <c r="HE173">
        <v>1</v>
      </c>
      <c r="HF173">
        <v>0.106855</v>
      </c>
      <c r="HG173">
        <v>-1.67684</v>
      </c>
      <c r="HH173">
        <v>20.3515</v>
      </c>
      <c r="HI173">
        <v>5.22493</v>
      </c>
      <c r="HJ173">
        <v>12.0158</v>
      </c>
      <c r="HK173">
        <v>4.99125</v>
      </c>
      <c r="HL173">
        <v>3.28903</v>
      </c>
      <c r="HM173">
        <v>9999</v>
      </c>
      <c r="HN173">
        <v>9999</v>
      </c>
      <c r="HO173">
        <v>9999</v>
      </c>
      <c r="HP173">
        <v>999.9</v>
      </c>
      <c r="HQ173">
        <v>1.86752</v>
      </c>
      <c r="HR173">
        <v>1.86661</v>
      </c>
      <c r="HS173">
        <v>1.866</v>
      </c>
      <c r="HT173">
        <v>1.86596</v>
      </c>
      <c r="HU173">
        <v>1.86783</v>
      </c>
      <c r="HV173">
        <v>1.87026</v>
      </c>
      <c r="HW173">
        <v>1.8689</v>
      </c>
      <c r="HX173">
        <v>1.87041</v>
      </c>
      <c r="HY173">
        <v>0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0.54</v>
      </c>
      <c r="IM173">
        <v>0.1699</v>
      </c>
      <c r="IN173">
        <v>0.2733293791174444</v>
      </c>
      <c r="IO173">
        <v>0.0008355358253796512</v>
      </c>
      <c r="IP173">
        <v>-4.886686190924696E-07</v>
      </c>
      <c r="IQ173">
        <v>2.414133949906871E-11</v>
      </c>
      <c r="IR173">
        <v>-0.06279029043895908</v>
      </c>
      <c r="IS173">
        <v>-0.001004982055389802</v>
      </c>
      <c r="IT173">
        <v>0.0007271071577586355</v>
      </c>
      <c r="IU173">
        <v>-1.113211564567604E-05</v>
      </c>
      <c r="IV173">
        <v>10</v>
      </c>
      <c r="IW173">
        <v>2306</v>
      </c>
      <c r="IX173">
        <v>1</v>
      </c>
      <c r="IY173">
        <v>28</v>
      </c>
      <c r="IZ173">
        <v>186117.1</v>
      </c>
      <c r="JA173">
        <v>186117.2</v>
      </c>
      <c r="JB173">
        <v>1.04004</v>
      </c>
      <c r="JC173">
        <v>2.26196</v>
      </c>
      <c r="JD173">
        <v>1.39648</v>
      </c>
      <c r="JE173">
        <v>2.34497</v>
      </c>
      <c r="JF173">
        <v>1.49536</v>
      </c>
      <c r="JG173">
        <v>2.69897</v>
      </c>
      <c r="JH173">
        <v>35.9879</v>
      </c>
      <c r="JI173">
        <v>24.1575</v>
      </c>
      <c r="JJ173">
        <v>18</v>
      </c>
      <c r="JK173">
        <v>490.243</v>
      </c>
      <c r="JL173">
        <v>451.938</v>
      </c>
      <c r="JM173">
        <v>30.4509</v>
      </c>
      <c r="JN173">
        <v>28.9766</v>
      </c>
      <c r="JO173">
        <v>30.0001</v>
      </c>
      <c r="JP173">
        <v>28.8037</v>
      </c>
      <c r="JQ173">
        <v>28.7279</v>
      </c>
      <c r="JR173">
        <v>20.825</v>
      </c>
      <c r="JS173">
        <v>26.9248</v>
      </c>
      <c r="JT173">
        <v>95.5699</v>
      </c>
      <c r="JU173">
        <v>30.5168</v>
      </c>
      <c r="JV173">
        <v>420</v>
      </c>
      <c r="JW173">
        <v>23.4386</v>
      </c>
      <c r="JX173">
        <v>101.073</v>
      </c>
      <c r="JY173">
        <v>100.546</v>
      </c>
    </row>
    <row r="174" spans="1:285">
      <c r="A174">
        <v>158</v>
      </c>
      <c r="B174">
        <v>1758414456</v>
      </c>
      <c r="C174">
        <v>1580.900000095367</v>
      </c>
      <c r="D174" t="s">
        <v>747</v>
      </c>
      <c r="E174" t="s">
        <v>748</v>
      </c>
      <c r="F174">
        <v>5</v>
      </c>
      <c r="G174" t="s">
        <v>734</v>
      </c>
      <c r="H174" t="s">
        <v>420</v>
      </c>
      <c r="I174" t="s">
        <v>421</v>
      </c>
      <c r="J174">
        <v>1758414448.326087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1.65</v>
      </c>
      <c r="DB174">
        <v>0.5</v>
      </c>
      <c r="DC174" t="s">
        <v>423</v>
      </c>
      <c r="DD174">
        <v>2</v>
      </c>
      <c r="DE174">
        <v>1758414448.326087</v>
      </c>
      <c r="DF174">
        <v>420.2703478260869</v>
      </c>
      <c r="DG174">
        <v>420.0132608695652</v>
      </c>
      <c r="DH174">
        <v>23.62976521739131</v>
      </c>
      <c r="DI174">
        <v>23.58329565217392</v>
      </c>
      <c r="DJ174">
        <v>419.7305652173913</v>
      </c>
      <c r="DK174">
        <v>23.45968695652174</v>
      </c>
      <c r="DL174">
        <v>500.0075652173914</v>
      </c>
      <c r="DM174">
        <v>90.26399999999998</v>
      </c>
      <c r="DN174">
        <v>0.05504300869565218</v>
      </c>
      <c r="DO174">
        <v>29.94329130434782</v>
      </c>
      <c r="DP174">
        <v>29.8526304347826</v>
      </c>
      <c r="DQ174">
        <v>999.9000000000003</v>
      </c>
      <c r="DR174">
        <v>0</v>
      </c>
      <c r="DS174">
        <v>0</v>
      </c>
      <c r="DT174">
        <v>10005.92652173913</v>
      </c>
      <c r="DU174">
        <v>0</v>
      </c>
      <c r="DV174">
        <v>0.6744900000000001</v>
      </c>
      <c r="DW174">
        <v>0.2572219565217391</v>
      </c>
      <c r="DX174">
        <v>430.4416086956521</v>
      </c>
      <c r="DY174">
        <v>430.1576956521739</v>
      </c>
      <c r="DZ174">
        <v>0.04647105086956523</v>
      </c>
      <c r="EA174">
        <v>420.0132608695652</v>
      </c>
      <c r="EB174">
        <v>23.58329565217392</v>
      </c>
      <c r="EC174">
        <v>2.13291652173913</v>
      </c>
      <c r="ED174">
        <v>2.128722173913043</v>
      </c>
      <c r="EE174">
        <v>18.46716086956522</v>
      </c>
      <c r="EF174">
        <v>18.43573478260869</v>
      </c>
      <c r="EG174">
        <v>0.005000969999999999</v>
      </c>
      <c r="EH174">
        <v>0</v>
      </c>
      <c r="EI174">
        <v>0</v>
      </c>
      <c r="EJ174">
        <v>0</v>
      </c>
      <c r="EK174">
        <v>217.1782608695652</v>
      </c>
      <c r="EL174">
        <v>0.005000969999999999</v>
      </c>
      <c r="EM174">
        <v>-8.126086956521739</v>
      </c>
      <c r="EN174">
        <v>-1.582608695652174</v>
      </c>
      <c r="EO174">
        <v>35.16817391304348</v>
      </c>
      <c r="EP174">
        <v>39.7144347826087</v>
      </c>
      <c r="EQ174">
        <v>37.19269565217392</v>
      </c>
      <c r="ER174">
        <v>39.82856521739131</v>
      </c>
      <c r="ES174">
        <v>37.65734782608696</v>
      </c>
      <c r="ET174">
        <v>0</v>
      </c>
      <c r="EU174">
        <v>0</v>
      </c>
      <c r="EV174">
        <v>0</v>
      </c>
      <c r="EW174">
        <v>1758414456.2</v>
      </c>
      <c r="EX174">
        <v>0</v>
      </c>
      <c r="EY174">
        <v>216.404</v>
      </c>
      <c r="EZ174">
        <v>-16.12307689434401</v>
      </c>
      <c r="FA174">
        <v>-4.023076913295648</v>
      </c>
      <c r="FB174">
        <v>-7.952000000000001</v>
      </c>
      <c r="FC174">
        <v>15</v>
      </c>
      <c r="FD174">
        <v>0</v>
      </c>
      <c r="FE174" t="s">
        <v>424</v>
      </c>
      <c r="FF174">
        <v>1747247426.5</v>
      </c>
      <c r="FG174">
        <v>1747247420.5</v>
      </c>
      <c r="FH174">
        <v>0</v>
      </c>
      <c r="FI174">
        <v>1.027</v>
      </c>
      <c r="FJ174">
        <v>0.031</v>
      </c>
      <c r="FK174">
        <v>0.02</v>
      </c>
      <c r="FL174">
        <v>0.05</v>
      </c>
      <c r="FM174">
        <v>420</v>
      </c>
      <c r="FN174">
        <v>16</v>
      </c>
      <c r="FO174">
        <v>0.01</v>
      </c>
      <c r="FP174">
        <v>0.1</v>
      </c>
      <c r="FQ174">
        <v>0.2662033</v>
      </c>
      <c r="FR174">
        <v>-0.1609667842401505</v>
      </c>
      <c r="FS174">
        <v>0.0371076719595827</v>
      </c>
      <c r="FT174">
        <v>0</v>
      </c>
      <c r="FU174">
        <v>217.1588235294118</v>
      </c>
      <c r="FV174">
        <v>-6.756302461767405</v>
      </c>
      <c r="FW174">
        <v>8.647002800938967</v>
      </c>
      <c r="FX174">
        <v>-1</v>
      </c>
      <c r="FY174">
        <v>0.031799217325</v>
      </c>
      <c r="FZ174">
        <v>0.3654149665328331</v>
      </c>
      <c r="GA174">
        <v>0.03592119900863651</v>
      </c>
      <c r="GB174">
        <v>0</v>
      </c>
      <c r="GC174">
        <v>0</v>
      </c>
      <c r="GD174">
        <v>2</v>
      </c>
      <c r="GE174" t="s">
        <v>613</v>
      </c>
      <c r="GF174">
        <v>3.13647</v>
      </c>
      <c r="GG174">
        <v>2.71533</v>
      </c>
      <c r="GH174">
        <v>0.09368219999999999</v>
      </c>
      <c r="GI174">
        <v>0.0928423</v>
      </c>
      <c r="GJ174">
        <v>0.104731</v>
      </c>
      <c r="GK174">
        <v>0.103262</v>
      </c>
      <c r="GL174">
        <v>28826.8</v>
      </c>
      <c r="GM174">
        <v>28888.5</v>
      </c>
      <c r="GN174">
        <v>29569.3</v>
      </c>
      <c r="GO174">
        <v>29430.2</v>
      </c>
      <c r="GP174">
        <v>34983.6</v>
      </c>
      <c r="GQ174">
        <v>34954.6</v>
      </c>
      <c r="GR174">
        <v>41619.1</v>
      </c>
      <c r="GS174">
        <v>41813.9</v>
      </c>
      <c r="GT174">
        <v>1.92145</v>
      </c>
      <c r="GU174">
        <v>1.8764</v>
      </c>
      <c r="GV174">
        <v>0.0849403</v>
      </c>
      <c r="GW174">
        <v>0</v>
      </c>
      <c r="GX174">
        <v>28.4843</v>
      </c>
      <c r="GY174">
        <v>999.9</v>
      </c>
      <c r="GZ174">
        <v>59.3</v>
      </c>
      <c r="HA174">
        <v>30.6</v>
      </c>
      <c r="HB174">
        <v>28.9673</v>
      </c>
      <c r="HC174">
        <v>61.9045</v>
      </c>
      <c r="HD174">
        <v>27.9968</v>
      </c>
      <c r="HE174">
        <v>1</v>
      </c>
      <c r="HF174">
        <v>0.106895</v>
      </c>
      <c r="HG174">
        <v>-1.75082</v>
      </c>
      <c r="HH174">
        <v>20.3509</v>
      </c>
      <c r="HI174">
        <v>5.22448</v>
      </c>
      <c r="HJ174">
        <v>12.0159</v>
      </c>
      <c r="HK174">
        <v>4.9911</v>
      </c>
      <c r="HL174">
        <v>3.289</v>
      </c>
      <c r="HM174">
        <v>9999</v>
      </c>
      <c r="HN174">
        <v>9999</v>
      </c>
      <c r="HO174">
        <v>9999</v>
      </c>
      <c r="HP174">
        <v>999.9</v>
      </c>
      <c r="HQ174">
        <v>1.86752</v>
      </c>
      <c r="HR174">
        <v>1.86662</v>
      </c>
      <c r="HS174">
        <v>1.866</v>
      </c>
      <c r="HT174">
        <v>1.86596</v>
      </c>
      <c r="HU174">
        <v>1.86782</v>
      </c>
      <c r="HV174">
        <v>1.87027</v>
      </c>
      <c r="HW174">
        <v>1.8689</v>
      </c>
      <c r="HX174">
        <v>1.8704</v>
      </c>
      <c r="HY174">
        <v>0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0.54</v>
      </c>
      <c r="IM174">
        <v>0.1699</v>
      </c>
      <c r="IN174">
        <v>0.2733293791174444</v>
      </c>
      <c r="IO174">
        <v>0.0008355358253796512</v>
      </c>
      <c r="IP174">
        <v>-4.886686190924696E-07</v>
      </c>
      <c r="IQ174">
        <v>2.414133949906871E-11</v>
      </c>
      <c r="IR174">
        <v>-0.06279029043895908</v>
      </c>
      <c r="IS174">
        <v>-0.001004982055389802</v>
      </c>
      <c r="IT174">
        <v>0.0007271071577586355</v>
      </c>
      <c r="IU174">
        <v>-1.113211564567604E-05</v>
      </c>
      <c r="IV174">
        <v>10</v>
      </c>
      <c r="IW174">
        <v>2306</v>
      </c>
      <c r="IX174">
        <v>1</v>
      </c>
      <c r="IY174">
        <v>28</v>
      </c>
      <c r="IZ174">
        <v>186117.2</v>
      </c>
      <c r="JA174">
        <v>186117.3</v>
      </c>
      <c r="JB174">
        <v>1.04004</v>
      </c>
      <c r="JC174">
        <v>2.26929</v>
      </c>
      <c r="JD174">
        <v>1.39771</v>
      </c>
      <c r="JE174">
        <v>2.34253</v>
      </c>
      <c r="JF174">
        <v>1.49536</v>
      </c>
      <c r="JG174">
        <v>2.68066</v>
      </c>
      <c r="JH174">
        <v>35.9879</v>
      </c>
      <c r="JI174">
        <v>24.1488</v>
      </c>
      <c r="JJ174">
        <v>18</v>
      </c>
      <c r="JK174">
        <v>490.369</v>
      </c>
      <c r="JL174">
        <v>451.828</v>
      </c>
      <c r="JM174">
        <v>30.4943</v>
      </c>
      <c r="JN174">
        <v>28.9766</v>
      </c>
      <c r="JO174">
        <v>30.0001</v>
      </c>
      <c r="JP174">
        <v>28.8037</v>
      </c>
      <c r="JQ174">
        <v>28.7279</v>
      </c>
      <c r="JR174">
        <v>20.8244</v>
      </c>
      <c r="JS174">
        <v>26.9248</v>
      </c>
      <c r="JT174">
        <v>95.5699</v>
      </c>
      <c r="JU174">
        <v>30.5168</v>
      </c>
      <c r="JV174">
        <v>420</v>
      </c>
      <c r="JW174">
        <v>23.4338</v>
      </c>
      <c r="JX174">
        <v>101.072</v>
      </c>
      <c r="JY174">
        <v>100.546</v>
      </c>
    </row>
    <row r="175" spans="1:285">
      <c r="A175">
        <v>159</v>
      </c>
      <c r="B175">
        <v>1758414458</v>
      </c>
      <c r="C175">
        <v>1582.900000095367</v>
      </c>
      <c r="D175" t="s">
        <v>749</v>
      </c>
      <c r="E175" t="s">
        <v>750</v>
      </c>
      <c r="F175">
        <v>5</v>
      </c>
      <c r="G175" t="s">
        <v>734</v>
      </c>
      <c r="H175" t="s">
        <v>420</v>
      </c>
      <c r="I175" t="s">
        <v>421</v>
      </c>
      <c r="J175">
        <v>1758414450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1.65</v>
      </c>
      <c r="DB175">
        <v>0.5</v>
      </c>
      <c r="DC175" t="s">
        <v>423</v>
      </c>
      <c r="DD175">
        <v>2</v>
      </c>
      <c r="DE175">
        <v>1758414450</v>
      </c>
      <c r="DF175">
        <v>420.2663333333333</v>
      </c>
      <c r="DG175">
        <v>420.0117083333334</v>
      </c>
      <c r="DH175">
        <v>23.6275375</v>
      </c>
      <c r="DI175">
        <v>23.57270416666666</v>
      </c>
      <c r="DJ175">
        <v>419.7265833333333</v>
      </c>
      <c r="DK175">
        <v>23.45749583333334</v>
      </c>
      <c r="DL175">
        <v>500.0094166666667</v>
      </c>
      <c r="DM175">
        <v>90.26402083333333</v>
      </c>
      <c r="DN175">
        <v>0.0550220625</v>
      </c>
      <c r="DO175">
        <v>29.9455625</v>
      </c>
      <c r="DP175">
        <v>29.8549</v>
      </c>
      <c r="DQ175">
        <v>999.9</v>
      </c>
      <c r="DR175">
        <v>0</v>
      </c>
      <c r="DS175">
        <v>0</v>
      </c>
      <c r="DT175">
        <v>10006.41291666667</v>
      </c>
      <c r="DU175">
        <v>0</v>
      </c>
      <c r="DV175">
        <v>0.67449</v>
      </c>
      <c r="DW175">
        <v>0.2548432916666667</v>
      </c>
      <c r="DX175">
        <v>430.4365833333333</v>
      </c>
      <c r="DY175">
        <v>430.1514166666668</v>
      </c>
      <c r="DZ175">
        <v>0.05483110458333334</v>
      </c>
      <c r="EA175">
        <v>420.0117083333334</v>
      </c>
      <c r="EB175">
        <v>23.57270416666666</v>
      </c>
      <c r="EC175">
        <v>2.13271625</v>
      </c>
      <c r="ED175">
        <v>2.127766666666667</v>
      </c>
      <c r="EE175">
        <v>18.46565833333333</v>
      </c>
      <c r="EF175">
        <v>18.42857083333334</v>
      </c>
      <c r="EG175">
        <v>0.00500097</v>
      </c>
      <c r="EH175">
        <v>0</v>
      </c>
      <c r="EI175">
        <v>0</v>
      </c>
      <c r="EJ175">
        <v>0</v>
      </c>
      <c r="EK175">
        <v>217.1708333333333</v>
      </c>
      <c r="EL175">
        <v>0.00500097</v>
      </c>
      <c r="EM175">
        <v>-8.225</v>
      </c>
      <c r="EN175">
        <v>-1.6125</v>
      </c>
      <c r="EO175">
        <v>35.182</v>
      </c>
      <c r="EP175">
        <v>39.74979166666666</v>
      </c>
      <c r="EQ175">
        <v>37.21325</v>
      </c>
      <c r="ER175">
        <v>39.87470833333333</v>
      </c>
      <c r="ES175">
        <v>37.67425</v>
      </c>
      <c r="ET175">
        <v>0</v>
      </c>
      <c r="EU175">
        <v>0</v>
      </c>
      <c r="EV175">
        <v>0</v>
      </c>
      <c r="EW175">
        <v>1758414458</v>
      </c>
      <c r="EX175">
        <v>0</v>
      </c>
      <c r="EY175">
        <v>216.1769230769231</v>
      </c>
      <c r="EZ175">
        <v>-3.152136587614362</v>
      </c>
      <c r="FA175">
        <v>9.661538453763576</v>
      </c>
      <c r="FB175">
        <v>-8.838461538461539</v>
      </c>
      <c r="FC175">
        <v>15</v>
      </c>
      <c r="FD175">
        <v>0</v>
      </c>
      <c r="FE175" t="s">
        <v>424</v>
      </c>
      <c r="FF175">
        <v>1747247426.5</v>
      </c>
      <c r="FG175">
        <v>1747247420.5</v>
      </c>
      <c r="FH175">
        <v>0</v>
      </c>
      <c r="FI175">
        <v>1.027</v>
      </c>
      <c r="FJ175">
        <v>0.031</v>
      </c>
      <c r="FK175">
        <v>0.02</v>
      </c>
      <c r="FL175">
        <v>0.05</v>
      </c>
      <c r="FM175">
        <v>420</v>
      </c>
      <c r="FN175">
        <v>16</v>
      </c>
      <c r="FO175">
        <v>0.01</v>
      </c>
      <c r="FP175">
        <v>0.1</v>
      </c>
      <c r="FQ175">
        <v>0.262768243902439</v>
      </c>
      <c r="FR175">
        <v>-0.08720479442508676</v>
      </c>
      <c r="FS175">
        <v>0.03398604796360433</v>
      </c>
      <c r="FT175">
        <v>1</v>
      </c>
      <c r="FU175">
        <v>217.0264705882353</v>
      </c>
      <c r="FV175">
        <v>-21.68831165466995</v>
      </c>
      <c r="FW175">
        <v>8.652347822260166</v>
      </c>
      <c r="FX175">
        <v>-1</v>
      </c>
      <c r="FY175">
        <v>0.03823717299999999</v>
      </c>
      <c r="FZ175">
        <v>0.3527654138885016</v>
      </c>
      <c r="GA175">
        <v>0.03568193162423398</v>
      </c>
      <c r="GB175">
        <v>0</v>
      </c>
      <c r="GC175">
        <v>1</v>
      </c>
      <c r="GD175">
        <v>2</v>
      </c>
      <c r="GE175" t="s">
        <v>433</v>
      </c>
      <c r="GF175">
        <v>3.13647</v>
      </c>
      <c r="GG175">
        <v>2.71535</v>
      </c>
      <c r="GH175">
        <v>0.0936708</v>
      </c>
      <c r="GI175">
        <v>0.092847</v>
      </c>
      <c r="GJ175">
        <v>0.104706</v>
      </c>
      <c r="GK175">
        <v>0.103239</v>
      </c>
      <c r="GL175">
        <v>28826.5</v>
      </c>
      <c r="GM175">
        <v>28888.3</v>
      </c>
      <c r="GN175">
        <v>29568.6</v>
      </c>
      <c r="GO175">
        <v>29430.2</v>
      </c>
      <c r="GP175">
        <v>34984</v>
      </c>
      <c r="GQ175">
        <v>34955.5</v>
      </c>
      <c r="GR175">
        <v>41618.4</v>
      </c>
      <c r="GS175">
        <v>41813.8</v>
      </c>
      <c r="GT175">
        <v>1.92148</v>
      </c>
      <c r="GU175">
        <v>1.87635</v>
      </c>
      <c r="GV175">
        <v>0.08524950000000001</v>
      </c>
      <c r="GW175">
        <v>0</v>
      </c>
      <c r="GX175">
        <v>28.4812</v>
      </c>
      <c r="GY175">
        <v>999.9</v>
      </c>
      <c r="GZ175">
        <v>59.3</v>
      </c>
      <c r="HA175">
        <v>30.6</v>
      </c>
      <c r="HB175">
        <v>28.9657</v>
      </c>
      <c r="HC175">
        <v>62.0345</v>
      </c>
      <c r="HD175">
        <v>27.9367</v>
      </c>
      <c r="HE175">
        <v>1</v>
      </c>
      <c r="HF175">
        <v>0.106875</v>
      </c>
      <c r="HG175">
        <v>-1.67172</v>
      </c>
      <c r="HH175">
        <v>20.3518</v>
      </c>
      <c r="HI175">
        <v>5.22478</v>
      </c>
      <c r="HJ175">
        <v>12.0159</v>
      </c>
      <c r="HK175">
        <v>4.99105</v>
      </c>
      <c r="HL175">
        <v>3.289</v>
      </c>
      <c r="HM175">
        <v>9999</v>
      </c>
      <c r="HN175">
        <v>9999</v>
      </c>
      <c r="HO175">
        <v>9999</v>
      </c>
      <c r="HP175">
        <v>999.9</v>
      </c>
      <c r="HQ175">
        <v>1.86752</v>
      </c>
      <c r="HR175">
        <v>1.86662</v>
      </c>
      <c r="HS175">
        <v>1.866</v>
      </c>
      <c r="HT175">
        <v>1.86596</v>
      </c>
      <c r="HU175">
        <v>1.86783</v>
      </c>
      <c r="HV175">
        <v>1.87026</v>
      </c>
      <c r="HW175">
        <v>1.8689</v>
      </c>
      <c r="HX175">
        <v>1.8704</v>
      </c>
      <c r="HY175">
        <v>0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0.54</v>
      </c>
      <c r="IM175">
        <v>0.1697</v>
      </c>
      <c r="IN175">
        <v>0.2733293791174444</v>
      </c>
      <c r="IO175">
        <v>0.0008355358253796512</v>
      </c>
      <c r="IP175">
        <v>-4.886686190924696E-07</v>
      </c>
      <c r="IQ175">
        <v>2.414133949906871E-11</v>
      </c>
      <c r="IR175">
        <v>-0.06279029043895908</v>
      </c>
      <c r="IS175">
        <v>-0.001004982055389802</v>
      </c>
      <c r="IT175">
        <v>0.0007271071577586355</v>
      </c>
      <c r="IU175">
        <v>-1.113211564567604E-05</v>
      </c>
      <c r="IV175">
        <v>10</v>
      </c>
      <c r="IW175">
        <v>2306</v>
      </c>
      <c r="IX175">
        <v>1</v>
      </c>
      <c r="IY175">
        <v>28</v>
      </c>
      <c r="IZ175">
        <v>186117.2</v>
      </c>
      <c r="JA175">
        <v>186117.3</v>
      </c>
      <c r="JB175">
        <v>1.04004</v>
      </c>
      <c r="JC175">
        <v>2.27295</v>
      </c>
      <c r="JD175">
        <v>1.39648</v>
      </c>
      <c r="JE175">
        <v>2.34253</v>
      </c>
      <c r="JF175">
        <v>1.49536</v>
      </c>
      <c r="JG175">
        <v>2.61475</v>
      </c>
      <c r="JH175">
        <v>35.9879</v>
      </c>
      <c r="JI175">
        <v>24.1488</v>
      </c>
      <c r="JJ175">
        <v>18</v>
      </c>
      <c r="JK175">
        <v>490.385</v>
      </c>
      <c r="JL175">
        <v>451.797</v>
      </c>
      <c r="JM175">
        <v>30.5374</v>
      </c>
      <c r="JN175">
        <v>28.9766</v>
      </c>
      <c r="JO175">
        <v>30.0001</v>
      </c>
      <c r="JP175">
        <v>28.8037</v>
      </c>
      <c r="JQ175">
        <v>28.7279</v>
      </c>
      <c r="JR175">
        <v>20.8256</v>
      </c>
      <c r="JS175">
        <v>26.9248</v>
      </c>
      <c r="JT175">
        <v>95.5699</v>
      </c>
      <c r="JU175">
        <v>30.6107</v>
      </c>
      <c r="JV175">
        <v>420</v>
      </c>
      <c r="JW175">
        <v>23.4315</v>
      </c>
      <c r="JX175">
        <v>101.071</v>
      </c>
      <c r="JY175">
        <v>100.546</v>
      </c>
    </row>
    <row r="176" spans="1:285">
      <c r="A176">
        <v>160</v>
      </c>
      <c r="B176">
        <v>1758414460</v>
      </c>
      <c r="C176">
        <v>1584.900000095367</v>
      </c>
      <c r="D176" t="s">
        <v>751</v>
      </c>
      <c r="E176" t="s">
        <v>752</v>
      </c>
      <c r="F176">
        <v>5</v>
      </c>
      <c r="G176" t="s">
        <v>734</v>
      </c>
      <c r="H176" t="s">
        <v>420</v>
      </c>
      <c r="I176" t="s">
        <v>421</v>
      </c>
      <c r="J176">
        <v>1758414452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1.65</v>
      </c>
      <c r="DB176">
        <v>0.5</v>
      </c>
      <c r="DC176" t="s">
        <v>423</v>
      </c>
      <c r="DD176">
        <v>2</v>
      </c>
      <c r="DE176">
        <v>1758414452</v>
      </c>
      <c r="DF176">
        <v>420.2580833333333</v>
      </c>
      <c r="DG176">
        <v>420.0144583333333</v>
      </c>
      <c r="DH176">
        <v>23.6238</v>
      </c>
      <c r="DI176">
        <v>23.559625</v>
      </c>
      <c r="DJ176">
        <v>419.7182916666666</v>
      </c>
      <c r="DK176">
        <v>23.45380833333333</v>
      </c>
      <c r="DL176">
        <v>500.0054583333334</v>
      </c>
      <c r="DM176">
        <v>90.26412083333332</v>
      </c>
      <c r="DN176">
        <v>0.05504804999999999</v>
      </c>
      <c r="DO176">
        <v>29.94845833333333</v>
      </c>
      <c r="DP176">
        <v>29.85872083333334</v>
      </c>
      <c r="DQ176">
        <v>999.9</v>
      </c>
      <c r="DR176">
        <v>0</v>
      </c>
      <c r="DS176">
        <v>0</v>
      </c>
      <c r="DT176">
        <v>10004.12</v>
      </c>
      <c r="DU176">
        <v>0</v>
      </c>
      <c r="DV176">
        <v>0.67449</v>
      </c>
      <c r="DW176">
        <v>0.2437514583333333</v>
      </c>
      <c r="DX176">
        <v>430.4264166666667</v>
      </c>
      <c r="DY176">
        <v>430.1485416666666</v>
      </c>
      <c r="DZ176">
        <v>0.06416988333333333</v>
      </c>
      <c r="EA176">
        <v>420.0144583333333</v>
      </c>
      <c r="EB176">
        <v>23.559625</v>
      </c>
      <c r="EC176">
        <v>2.132380833333333</v>
      </c>
      <c r="ED176">
        <v>2.126588333333333</v>
      </c>
      <c r="EE176">
        <v>18.46314583333333</v>
      </c>
      <c r="EF176">
        <v>18.4197375</v>
      </c>
      <c r="EG176">
        <v>0.00500097</v>
      </c>
      <c r="EH176">
        <v>0</v>
      </c>
      <c r="EI176">
        <v>0</v>
      </c>
      <c r="EJ176">
        <v>0</v>
      </c>
      <c r="EK176">
        <v>216.9166666666667</v>
      </c>
      <c r="EL176">
        <v>0.00500097</v>
      </c>
      <c r="EM176">
        <v>-8.858333333333334</v>
      </c>
      <c r="EN176">
        <v>-1.916666666666667</v>
      </c>
      <c r="EO176">
        <v>35.197625</v>
      </c>
      <c r="EP176">
        <v>39.78879166666667</v>
      </c>
      <c r="EQ176">
        <v>37.236625</v>
      </c>
      <c r="ER176">
        <v>39.92945833333334</v>
      </c>
      <c r="ES176">
        <v>37.69245833333333</v>
      </c>
      <c r="ET176">
        <v>0</v>
      </c>
      <c r="EU176">
        <v>0</v>
      </c>
      <c r="EV176">
        <v>0</v>
      </c>
      <c r="EW176">
        <v>1758414459.8</v>
      </c>
      <c r="EX176">
        <v>0</v>
      </c>
      <c r="EY176">
        <v>216.876</v>
      </c>
      <c r="EZ176">
        <v>-19.52307661106349</v>
      </c>
      <c r="FA176">
        <v>23.89230774760949</v>
      </c>
      <c r="FB176">
        <v>-9.276</v>
      </c>
      <c r="FC176">
        <v>15</v>
      </c>
      <c r="FD176">
        <v>0</v>
      </c>
      <c r="FE176" t="s">
        <v>424</v>
      </c>
      <c r="FF176">
        <v>1747247426.5</v>
      </c>
      <c r="FG176">
        <v>1747247420.5</v>
      </c>
      <c r="FH176">
        <v>0</v>
      </c>
      <c r="FI176">
        <v>1.027</v>
      </c>
      <c r="FJ176">
        <v>0.031</v>
      </c>
      <c r="FK176">
        <v>0.02</v>
      </c>
      <c r="FL176">
        <v>0.05</v>
      </c>
      <c r="FM176">
        <v>420</v>
      </c>
      <c r="FN176">
        <v>16</v>
      </c>
      <c r="FO176">
        <v>0.01</v>
      </c>
      <c r="FP176">
        <v>0.1</v>
      </c>
      <c r="FQ176">
        <v>0.2495338</v>
      </c>
      <c r="FR176">
        <v>-0.07755663039399724</v>
      </c>
      <c r="FS176">
        <v>0.03324871824010664</v>
      </c>
      <c r="FT176">
        <v>1</v>
      </c>
      <c r="FU176">
        <v>216.7529411764706</v>
      </c>
      <c r="FV176">
        <v>-15.43773871572186</v>
      </c>
      <c r="FW176">
        <v>7.611378297310879</v>
      </c>
      <c r="FX176">
        <v>-1</v>
      </c>
      <c r="FY176">
        <v>0.051123812075</v>
      </c>
      <c r="FZ176">
        <v>0.3132554689193246</v>
      </c>
      <c r="GA176">
        <v>0.03191757684890381</v>
      </c>
      <c r="GB176">
        <v>0</v>
      </c>
      <c r="GC176">
        <v>1</v>
      </c>
      <c r="GD176">
        <v>2</v>
      </c>
      <c r="GE176" t="s">
        <v>433</v>
      </c>
      <c r="GF176">
        <v>3.13638</v>
      </c>
      <c r="GG176">
        <v>2.71551</v>
      </c>
      <c r="GH176">
        <v>0.0936731</v>
      </c>
      <c r="GI176">
        <v>0.0928455</v>
      </c>
      <c r="GJ176">
        <v>0.104684</v>
      </c>
      <c r="GK176">
        <v>0.103229</v>
      </c>
      <c r="GL176">
        <v>28826.1</v>
      </c>
      <c r="GM176">
        <v>28888.3</v>
      </c>
      <c r="GN176">
        <v>29568.3</v>
      </c>
      <c r="GO176">
        <v>29430.1</v>
      </c>
      <c r="GP176">
        <v>34984.5</v>
      </c>
      <c r="GQ176">
        <v>34955.9</v>
      </c>
      <c r="GR176">
        <v>41617.9</v>
      </c>
      <c r="GS176">
        <v>41813.8</v>
      </c>
      <c r="GT176">
        <v>1.92132</v>
      </c>
      <c r="GU176">
        <v>1.8765</v>
      </c>
      <c r="GV176">
        <v>0.0858903</v>
      </c>
      <c r="GW176">
        <v>0</v>
      </c>
      <c r="GX176">
        <v>28.4788</v>
      </c>
      <c r="GY176">
        <v>999.9</v>
      </c>
      <c r="GZ176">
        <v>59.3</v>
      </c>
      <c r="HA176">
        <v>30.6</v>
      </c>
      <c r="HB176">
        <v>28.9681</v>
      </c>
      <c r="HC176">
        <v>62.0445</v>
      </c>
      <c r="HD176">
        <v>27.9127</v>
      </c>
      <c r="HE176">
        <v>1</v>
      </c>
      <c r="HF176">
        <v>0.106885</v>
      </c>
      <c r="HG176">
        <v>-1.74364</v>
      </c>
      <c r="HH176">
        <v>20.351</v>
      </c>
      <c r="HI176">
        <v>5.22568</v>
      </c>
      <c r="HJ176">
        <v>12.0158</v>
      </c>
      <c r="HK176">
        <v>4.9911</v>
      </c>
      <c r="HL176">
        <v>3.28903</v>
      </c>
      <c r="HM176">
        <v>9999</v>
      </c>
      <c r="HN176">
        <v>9999</v>
      </c>
      <c r="HO176">
        <v>9999</v>
      </c>
      <c r="HP176">
        <v>999.9</v>
      </c>
      <c r="HQ176">
        <v>1.86752</v>
      </c>
      <c r="HR176">
        <v>1.86663</v>
      </c>
      <c r="HS176">
        <v>1.866</v>
      </c>
      <c r="HT176">
        <v>1.86597</v>
      </c>
      <c r="HU176">
        <v>1.86783</v>
      </c>
      <c r="HV176">
        <v>1.87026</v>
      </c>
      <c r="HW176">
        <v>1.8689</v>
      </c>
      <c r="HX176">
        <v>1.8704</v>
      </c>
      <c r="HY176">
        <v>0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0.54</v>
      </c>
      <c r="IM176">
        <v>0.1696</v>
      </c>
      <c r="IN176">
        <v>0.2733293791174444</v>
      </c>
      <c r="IO176">
        <v>0.0008355358253796512</v>
      </c>
      <c r="IP176">
        <v>-4.886686190924696E-07</v>
      </c>
      <c r="IQ176">
        <v>2.414133949906871E-11</v>
      </c>
      <c r="IR176">
        <v>-0.06279029043895908</v>
      </c>
      <c r="IS176">
        <v>-0.001004982055389802</v>
      </c>
      <c r="IT176">
        <v>0.0007271071577586355</v>
      </c>
      <c r="IU176">
        <v>-1.113211564567604E-05</v>
      </c>
      <c r="IV176">
        <v>10</v>
      </c>
      <c r="IW176">
        <v>2306</v>
      </c>
      <c r="IX176">
        <v>1</v>
      </c>
      <c r="IY176">
        <v>28</v>
      </c>
      <c r="IZ176">
        <v>186117.2</v>
      </c>
      <c r="JA176">
        <v>186117.3</v>
      </c>
      <c r="JB176">
        <v>1.04004</v>
      </c>
      <c r="JC176">
        <v>2.26318</v>
      </c>
      <c r="JD176">
        <v>1.39648</v>
      </c>
      <c r="JE176">
        <v>2.34253</v>
      </c>
      <c r="JF176">
        <v>1.49536</v>
      </c>
      <c r="JG176">
        <v>2.71118</v>
      </c>
      <c r="JH176">
        <v>35.9879</v>
      </c>
      <c r="JI176">
        <v>24.1575</v>
      </c>
      <c r="JJ176">
        <v>18</v>
      </c>
      <c r="JK176">
        <v>490.29</v>
      </c>
      <c r="JL176">
        <v>451.891</v>
      </c>
      <c r="JM176">
        <v>30.5721</v>
      </c>
      <c r="JN176">
        <v>28.9765</v>
      </c>
      <c r="JO176">
        <v>30.0001</v>
      </c>
      <c r="JP176">
        <v>28.8037</v>
      </c>
      <c r="JQ176">
        <v>28.7279</v>
      </c>
      <c r="JR176">
        <v>20.8243</v>
      </c>
      <c r="JS176">
        <v>27.204</v>
      </c>
      <c r="JT176">
        <v>95.5699</v>
      </c>
      <c r="JU176">
        <v>30.6107</v>
      </c>
      <c r="JV176">
        <v>420</v>
      </c>
      <c r="JW176">
        <v>23.4282</v>
      </c>
      <c r="JX176">
        <v>101.069</v>
      </c>
      <c r="JY176">
        <v>100.546</v>
      </c>
    </row>
    <row r="177" spans="1:285">
      <c r="A177">
        <v>161</v>
      </c>
      <c r="B177">
        <v>1758414462</v>
      </c>
      <c r="C177">
        <v>1586.900000095367</v>
      </c>
      <c r="D177" t="s">
        <v>753</v>
      </c>
      <c r="E177" t="s">
        <v>754</v>
      </c>
      <c r="F177">
        <v>5</v>
      </c>
      <c r="G177" t="s">
        <v>734</v>
      </c>
      <c r="H177" t="s">
        <v>420</v>
      </c>
      <c r="I177" t="s">
        <v>421</v>
      </c>
      <c r="J177">
        <v>1758414454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1.65</v>
      </c>
      <c r="DB177">
        <v>0.5</v>
      </c>
      <c r="DC177" t="s">
        <v>423</v>
      </c>
      <c r="DD177">
        <v>2</v>
      </c>
      <c r="DE177">
        <v>1758414454</v>
      </c>
      <c r="DF177">
        <v>420.2585416666668</v>
      </c>
      <c r="DG177">
        <v>420.017625</v>
      </c>
      <c r="DH177">
        <v>23.61844166666667</v>
      </c>
      <c r="DI177">
        <v>23.546375</v>
      </c>
      <c r="DJ177">
        <v>419.7187916666667</v>
      </c>
      <c r="DK177">
        <v>23.44852916666666</v>
      </c>
      <c r="DL177">
        <v>500.000375</v>
      </c>
      <c r="DM177">
        <v>90.26419166666666</v>
      </c>
      <c r="DN177">
        <v>0.05504988750000001</v>
      </c>
      <c r="DO177">
        <v>29.95179166666667</v>
      </c>
      <c r="DP177">
        <v>29.86325416666667</v>
      </c>
      <c r="DQ177">
        <v>999.9</v>
      </c>
      <c r="DR177">
        <v>0</v>
      </c>
      <c r="DS177">
        <v>0</v>
      </c>
      <c r="DT177">
        <v>10001.72</v>
      </c>
      <c r="DU177">
        <v>0</v>
      </c>
      <c r="DV177">
        <v>0.67449</v>
      </c>
      <c r="DW177">
        <v>0.2410468333333333</v>
      </c>
      <c r="DX177">
        <v>430.4245416666666</v>
      </c>
      <c r="DY177">
        <v>430.1459166666667</v>
      </c>
      <c r="DZ177">
        <v>0.07206201666666667</v>
      </c>
      <c r="EA177">
        <v>420.017625</v>
      </c>
      <c r="EB177">
        <v>23.546375</v>
      </c>
      <c r="EC177">
        <v>2.131899166666666</v>
      </c>
      <c r="ED177">
        <v>2.125394583333333</v>
      </c>
      <c r="EE177">
        <v>18.4595375</v>
      </c>
      <c r="EF177">
        <v>18.41078333333333</v>
      </c>
      <c r="EG177">
        <v>0.00500097</v>
      </c>
      <c r="EH177">
        <v>0</v>
      </c>
      <c r="EI177">
        <v>0</v>
      </c>
      <c r="EJ177">
        <v>0</v>
      </c>
      <c r="EK177">
        <v>218.325</v>
      </c>
      <c r="EL177">
        <v>0.00500097</v>
      </c>
      <c r="EM177">
        <v>-9.916666666666668</v>
      </c>
      <c r="EN177">
        <v>-2.1</v>
      </c>
      <c r="EO177">
        <v>35.21325</v>
      </c>
      <c r="EP177">
        <v>39.83308333333333</v>
      </c>
      <c r="EQ177">
        <v>37.25225</v>
      </c>
      <c r="ER177">
        <v>39.97891666666666</v>
      </c>
      <c r="ES177">
        <v>37.71583333333333</v>
      </c>
      <c r="ET177">
        <v>0</v>
      </c>
      <c r="EU177">
        <v>0</v>
      </c>
      <c r="EV177">
        <v>0</v>
      </c>
      <c r="EW177">
        <v>1758414462.2</v>
      </c>
      <c r="EX177">
        <v>0</v>
      </c>
      <c r="EY177">
        <v>217.548</v>
      </c>
      <c r="EZ177">
        <v>-1.969230181132099</v>
      </c>
      <c r="FA177">
        <v>0.44615362546383</v>
      </c>
      <c r="FB177">
        <v>-9.443999999999999</v>
      </c>
      <c r="FC177">
        <v>15</v>
      </c>
      <c r="FD177">
        <v>0</v>
      </c>
      <c r="FE177" t="s">
        <v>424</v>
      </c>
      <c r="FF177">
        <v>1747247426.5</v>
      </c>
      <c r="FG177">
        <v>1747247420.5</v>
      </c>
      <c r="FH177">
        <v>0</v>
      </c>
      <c r="FI177">
        <v>1.027</v>
      </c>
      <c r="FJ177">
        <v>0.031</v>
      </c>
      <c r="FK177">
        <v>0.02</v>
      </c>
      <c r="FL177">
        <v>0.05</v>
      </c>
      <c r="FM177">
        <v>420</v>
      </c>
      <c r="FN177">
        <v>16</v>
      </c>
      <c r="FO177">
        <v>0.01</v>
      </c>
      <c r="FP177">
        <v>0.1</v>
      </c>
      <c r="FQ177">
        <v>0.2486244390243902</v>
      </c>
      <c r="FR177">
        <v>-0.09632094773519101</v>
      </c>
      <c r="FS177">
        <v>0.03305585464327767</v>
      </c>
      <c r="FT177">
        <v>1</v>
      </c>
      <c r="FU177">
        <v>216.7235294117647</v>
      </c>
      <c r="FV177">
        <v>4.51031332585005</v>
      </c>
      <c r="FW177">
        <v>7.513989260178383</v>
      </c>
      <c r="FX177">
        <v>-1</v>
      </c>
      <c r="FY177">
        <v>0.05564224609756097</v>
      </c>
      <c r="FZ177">
        <v>0.2755803520557492</v>
      </c>
      <c r="GA177">
        <v>0.02986293182889865</v>
      </c>
      <c r="GB177">
        <v>0</v>
      </c>
      <c r="GC177">
        <v>1</v>
      </c>
      <c r="GD177">
        <v>2</v>
      </c>
      <c r="GE177" t="s">
        <v>433</v>
      </c>
      <c r="GF177">
        <v>3.13637</v>
      </c>
      <c r="GG177">
        <v>2.71489</v>
      </c>
      <c r="GH177">
        <v>0.09368750000000001</v>
      </c>
      <c r="GI177">
        <v>0.0928542</v>
      </c>
      <c r="GJ177">
        <v>0.104659</v>
      </c>
      <c r="GK177">
        <v>0.103179</v>
      </c>
      <c r="GL177">
        <v>28825.9</v>
      </c>
      <c r="GM177">
        <v>28887.9</v>
      </c>
      <c r="GN177">
        <v>29568.5</v>
      </c>
      <c r="GO177">
        <v>29430</v>
      </c>
      <c r="GP177">
        <v>34985.6</v>
      </c>
      <c r="GQ177">
        <v>34957.6</v>
      </c>
      <c r="GR177">
        <v>41618</v>
      </c>
      <c r="GS177">
        <v>41813.6</v>
      </c>
      <c r="GT177">
        <v>1.9215</v>
      </c>
      <c r="GU177">
        <v>1.87643</v>
      </c>
      <c r="GV177">
        <v>0.0865273</v>
      </c>
      <c r="GW177">
        <v>0</v>
      </c>
      <c r="GX177">
        <v>28.4763</v>
      </c>
      <c r="GY177">
        <v>999.9</v>
      </c>
      <c r="GZ177">
        <v>59.3</v>
      </c>
      <c r="HA177">
        <v>30.6</v>
      </c>
      <c r="HB177">
        <v>28.9677</v>
      </c>
      <c r="HC177">
        <v>62.1745</v>
      </c>
      <c r="HD177">
        <v>28.0689</v>
      </c>
      <c r="HE177">
        <v>1</v>
      </c>
      <c r="HF177">
        <v>0.106926</v>
      </c>
      <c r="HG177">
        <v>-1.68063</v>
      </c>
      <c r="HH177">
        <v>20.351</v>
      </c>
      <c r="HI177">
        <v>5.22283</v>
      </c>
      <c r="HJ177">
        <v>12.0156</v>
      </c>
      <c r="HK177">
        <v>4.9902</v>
      </c>
      <c r="HL177">
        <v>3.28848</v>
      </c>
      <c r="HM177">
        <v>9999</v>
      </c>
      <c r="HN177">
        <v>9999</v>
      </c>
      <c r="HO177">
        <v>9999</v>
      </c>
      <c r="HP177">
        <v>999.9</v>
      </c>
      <c r="HQ177">
        <v>1.86752</v>
      </c>
      <c r="HR177">
        <v>1.86663</v>
      </c>
      <c r="HS177">
        <v>1.866</v>
      </c>
      <c r="HT177">
        <v>1.86598</v>
      </c>
      <c r="HU177">
        <v>1.86782</v>
      </c>
      <c r="HV177">
        <v>1.87026</v>
      </c>
      <c r="HW177">
        <v>1.8689</v>
      </c>
      <c r="HX177">
        <v>1.87041</v>
      </c>
      <c r="HY177">
        <v>0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0.54</v>
      </c>
      <c r="IM177">
        <v>0.1695</v>
      </c>
      <c r="IN177">
        <v>0.2733293791174444</v>
      </c>
      <c r="IO177">
        <v>0.0008355358253796512</v>
      </c>
      <c r="IP177">
        <v>-4.886686190924696E-07</v>
      </c>
      <c r="IQ177">
        <v>2.414133949906871E-11</v>
      </c>
      <c r="IR177">
        <v>-0.06279029043895908</v>
      </c>
      <c r="IS177">
        <v>-0.001004982055389802</v>
      </c>
      <c r="IT177">
        <v>0.0007271071577586355</v>
      </c>
      <c r="IU177">
        <v>-1.113211564567604E-05</v>
      </c>
      <c r="IV177">
        <v>10</v>
      </c>
      <c r="IW177">
        <v>2306</v>
      </c>
      <c r="IX177">
        <v>1</v>
      </c>
      <c r="IY177">
        <v>28</v>
      </c>
      <c r="IZ177">
        <v>186117.3</v>
      </c>
      <c r="JA177">
        <v>186117.4</v>
      </c>
      <c r="JB177">
        <v>1.04004</v>
      </c>
      <c r="JC177">
        <v>2.27661</v>
      </c>
      <c r="JD177">
        <v>1.39648</v>
      </c>
      <c r="JE177">
        <v>2.34253</v>
      </c>
      <c r="JF177">
        <v>1.49536</v>
      </c>
      <c r="JG177">
        <v>2.59155</v>
      </c>
      <c r="JH177">
        <v>35.9879</v>
      </c>
      <c r="JI177">
        <v>24.1488</v>
      </c>
      <c r="JJ177">
        <v>18</v>
      </c>
      <c r="JK177">
        <v>490.401</v>
      </c>
      <c r="JL177">
        <v>451.844</v>
      </c>
      <c r="JM177">
        <v>30.6143</v>
      </c>
      <c r="JN177">
        <v>28.9754</v>
      </c>
      <c r="JO177">
        <v>30.0002</v>
      </c>
      <c r="JP177">
        <v>28.8037</v>
      </c>
      <c r="JQ177">
        <v>28.7279</v>
      </c>
      <c r="JR177">
        <v>20.8227</v>
      </c>
      <c r="JS177">
        <v>27.204</v>
      </c>
      <c r="JT177">
        <v>95.5699</v>
      </c>
      <c r="JU177">
        <v>30.6963</v>
      </c>
      <c r="JV177">
        <v>420</v>
      </c>
      <c r="JW177">
        <v>23.4256</v>
      </c>
      <c r="JX177">
        <v>101.07</v>
      </c>
      <c r="JY177">
        <v>100.546</v>
      </c>
    </row>
    <row r="178" spans="1:285">
      <c r="A178">
        <v>162</v>
      </c>
      <c r="B178">
        <v>1758414464</v>
      </c>
      <c r="C178">
        <v>1588.900000095367</v>
      </c>
      <c r="D178" t="s">
        <v>755</v>
      </c>
      <c r="E178" t="s">
        <v>756</v>
      </c>
      <c r="F178">
        <v>5</v>
      </c>
      <c r="G178" t="s">
        <v>734</v>
      </c>
      <c r="H178" t="s">
        <v>420</v>
      </c>
      <c r="I178" t="s">
        <v>421</v>
      </c>
      <c r="J178">
        <v>1758414456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1.65</v>
      </c>
      <c r="DB178">
        <v>0.5</v>
      </c>
      <c r="DC178" t="s">
        <v>423</v>
      </c>
      <c r="DD178">
        <v>2</v>
      </c>
      <c r="DE178">
        <v>1758414456</v>
      </c>
      <c r="DF178">
        <v>420.266875</v>
      </c>
      <c r="DG178">
        <v>420.02025</v>
      </c>
      <c r="DH178">
        <v>23.61188333333333</v>
      </c>
      <c r="DI178">
        <v>23.53168333333333</v>
      </c>
      <c r="DJ178">
        <v>419.7272083333334</v>
      </c>
      <c r="DK178">
        <v>23.4420625</v>
      </c>
      <c r="DL178">
        <v>499.9926666666667</v>
      </c>
      <c r="DM178">
        <v>90.26412499999999</v>
      </c>
      <c r="DN178">
        <v>0.05501257916666667</v>
      </c>
      <c r="DO178">
        <v>29.95532916666667</v>
      </c>
      <c r="DP178">
        <v>29.86815</v>
      </c>
      <c r="DQ178">
        <v>999.9</v>
      </c>
      <c r="DR178">
        <v>0</v>
      </c>
      <c r="DS178">
        <v>0</v>
      </c>
      <c r="DT178">
        <v>10001.04</v>
      </c>
      <c r="DU178">
        <v>0</v>
      </c>
      <c r="DV178">
        <v>0.67449</v>
      </c>
      <c r="DW178">
        <v>0.2467358333333333</v>
      </c>
      <c r="DX178">
        <v>430.4301666666667</v>
      </c>
      <c r="DY178">
        <v>430.142125</v>
      </c>
      <c r="DZ178">
        <v>0.08019627916666668</v>
      </c>
      <c r="EA178">
        <v>420.02025</v>
      </c>
      <c r="EB178">
        <v>23.53168333333333</v>
      </c>
      <c r="EC178">
        <v>2.131305833333333</v>
      </c>
      <c r="ED178">
        <v>2.124066666666666</v>
      </c>
      <c r="EE178">
        <v>18.4550875</v>
      </c>
      <c r="EF178">
        <v>18.4008125</v>
      </c>
      <c r="EG178">
        <v>0.00500097</v>
      </c>
      <c r="EH178">
        <v>0</v>
      </c>
      <c r="EI178">
        <v>0</v>
      </c>
      <c r="EJ178">
        <v>0</v>
      </c>
      <c r="EK178">
        <v>218.1916666666666</v>
      </c>
      <c r="EL178">
        <v>0.00500097</v>
      </c>
      <c r="EM178">
        <v>-10.8875</v>
      </c>
      <c r="EN178">
        <v>-2.179166666666667</v>
      </c>
      <c r="EO178">
        <v>35.22370833333333</v>
      </c>
      <c r="EP178">
        <v>39.87220833333333</v>
      </c>
      <c r="EQ178">
        <v>37.27575</v>
      </c>
      <c r="ER178">
        <v>40.03358333333333</v>
      </c>
      <c r="ES178">
        <v>37.73920833333333</v>
      </c>
      <c r="ET178">
        <v>0</v>
      </c>
      <c r="EU178">
        <v>0</v>
      </c>
      <c r="EV178">
        <v>0</v>
      </c>
      <c r="EW178">
        <v>1758414464</v>
      </c>
      <c r="EX178">
        <v>0</v>
      </c>
      <c r="EY178">
        <v>216.6923076923077</v>
      </c>
      <c r="EZ178">
        <v>15.45299163923585</v>
      </c>
      <c r="FA178">
        <v>-25.86324786090244</v>
      </c>
      <c r="FB178">
        <v>-10.00384615384615</v>
      </c>
      <c r="FC178">
        <v>15</v>
      </c>
      <c r="FD178">
        <v>0</v>
      </c>
      <c r="FE178" t="s">
        <v>424</v>
      </c>
      <c r="FF178">
        <v>1747247426.5</v>
      </c>
      <c r="FG178">
        <v>1747247420.5</v>
      </c>
      <c r="FH178">
        <v>0</v>
      </c>
      <c r="FI178">
        <v>1.027</v>
      </c>
      <c r="FJ178">
        <v>0.031</v>
      </c>
      <c r="FK178">
        <v>0.02</v>
      </c>
      <c r="FL178">
        <v>0.05</v>
      </c>
      <c r="FM178">
        <v>420</v>
      </c>
      <c r="FN178">
        <v>16</v>
      </c>
      <c r="FO178">
        <v>0.01</v>
      </c>
      <c r="FP178">
        <v>0.1</v>
      </c>
      <c r="FQ178">
        <v>0.24663845</v>
      </c>
      <c r="FR178">
        <v>-0.01782544840525351</v>
      </c>
      <c r="FS178">
        <v>0.03084174162879749</v>
      </c>
      <c r="FT178">
        <v>1</v>
      </c>
      <c r="FU178">
        <v>217.0088235294118</v>
      </c>
      <c r="FV178">
        <v>5.388846520592796</v>
      </c>
      <c r="FW178">
        <v>7.614280996030102</v>
      </c>
      <c r="FX178">
        <v>-1</v>
      </c>
      <c r="FY178">
        <v>0.06839731824999999</v>
      </c>
      <c r="FZ178">
        <v>0.2231375361726078</v>
      </c>
      <c r="GA178">
        <v>0.02456920902859593</v>
      </c>
      <c r="GB178">
        <v>0</v>
      </c>
      <c r="GC178">
        <v>1</v>
      </c>
      <c r="GD178">
        <v>2</v>
      </c>
      <c r="GE178" t="s">
        <v>433</v>
      </c>
      <c r="GF178">
        <v>3.13642</v>
      </c>
      <c r="GG178">
        <v>2.71485</v>
      </c>
      <c r="GH178">
        <v>0.09368650000000001</v>
      </c>
      <c r="GI178">
        <v>0.0928573</v>
      </c>
      <c r="GJ178">
        <v>0.104632</v>
      </c>
      <c r="GK178">
        <v>0.103031</v>
      </c>
      <c r="GL178">
        <v>28826.1</v>
      </c>
      <c r="GM178">
        <v>28887.6</v>
      </c>
      <c r="GN178">
        <v>29568.7</v>
      </c>
      <c r="GO178">
        <v>29429.8</v>
      </c>
      <c r="GP178">
        <v>34986.8</v>
      </c>
      <c r="GQ178">
        <v>34963.2</v>
      </c>
      <c r="GR178">
        <v>41618.3</v>
      </c>
      <c r="GS178">
        <v>41813.2</v>
      </c>
      <c r="GT178">
        <v>1.92145</v>
      </c>
      <c r="GU178">
        <v>1.87625</v>
      </c>
      <c r="GV178">
        <v>0.0865944</v>
      </c>
      <c r="GW178">
        <v>0</v>
      </c>
      <c r="GX178">
        <v>28.4745</v>
      </c>
      <c r="GY178">
        <v>999.9</v>
      </c>
      <c r="GZ178">
        <v>59.3</v>
      </c>
      <c r="HA178">
        <v>30.6</v>
      </c>
      <c r="HB178">
        <v>28.9673</v>
      </c>
      <c r="HC178">
        <v>62.0945</v>
      </c>
      <c r="HD178">
        <v>27.8686</v>
      </c>
      <c r="HE178">
        <v>1</v>
      </c>
      <c r="HF178">
        <v>0.106885</v>
      </c>
      <c r="HG178">
        <v>-1.72989</v>
      </c>
      <c r="HH178">
        <v>20.3506</v>
      </c>
      <c r="HI178">
        <v>5.22268</v>
      </c>
      <c r="HJ178">
        <v>12.0156</v>
      </c>
      <c r="HK178">
        <v>4.9901</v>
      </c>
      <c r="HL178">
        <v>3.28848</v>
      </c>
      <c r="HM178">
        <v>9999</v>
      </c>
      <c r="HN178">
        <v>9999</v>
      </c>
      <c r="HO178">
        <v>9999</v>
      </c>
      <c r="HP178">
        <v>999.9</v>
      </c>
      <c r="HQ178">
        <v>1.86752</v>
      </c>
      <c r="HR178">
        <v>1.86662</v>
      </c>
      <c r="HS178">
        <v>1.866</v>
      </c>
      <c r="HT178">
        <v>1.86598</v>
      </c>
      <c r="HU178">
        <v>1.86781</v>
      </c>
      <c r="HV178">
        <v>1.87027</v>
      </c>
      <c r="HW178">
        <v>1.8689</v>
      </c>
      <c r="HX178">
        <v>1.87041</v>
      </c>
      <c r="HY178">
        <v>0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0.54</v>
      </c>
      <c r="IM178">
        <v>0.1694</v>
      </c>
      <c r="IN178">
        <v>0.2733293791174444</v>
      </c>
      <c r="IO178">
        <v>0.0008355358253796512</v>
      </c>
      <c r="IP178">
        <v>-4.886686190924696E-07</v>
      </c>
      <c r="IQ178">
        <v>2.414133949906871E-11</v>
      </c>
      <c r="IR178">
        <v>-0.06279029043895908</v>
      </c>
      <c r="IS178">
        <v>-0.001004982055389802</v>
      </c>
      <c r="IT178">
        <v>0.0007271071577586355</v>
      </c>
      <c r="IU178">
        <v>-1.113211564567604E-05</v>
      </c>
      <c r="IV178">
        <v>10</v>
      </c>
      <c r="IW178">
        <v>2306</v>
      </c>
      <c r="IX178">
        <v>1</v>
      </c>
      <c r="IY178">
        <v>28</v>
      </c>
      <c r="IZ178">
        <v>186117.3</v>
      </c>
      <c r="JA178">
        <v>186117.4</v>
      </c>
      <c r="JB178">
        <v>1.04004</v>
      </c>
      <c r="JC178">
        <v>2.26074</v>
      </c>
      <c r="JD178">
        <v>1.39648</v>
      </c>
      <c r="JE178">
        <v>2.34253</v>
      </c>
      <c r="JF178">
        <v>1.49536</v>
      </c>
      <c r="JG178">
        <v>2.71118</v>
      </c>
      <c r="JH178">
        <v>35.9879</v>
      </c>
      <c r="JI178">
        <v>24.1575</v>
      </c>
      <c r="JJ178">
        <v>18</v>
      </c>
      <c r="JK178">
        <v>490.369</v>
      </c>
      <c r="JL178">
        <v>451.734</v>
      </c>
      <c r="JM178">
        <v>30.6464</v>
      </c>
      <c r="JN178">
        <v>28.9754</v>
      </c>
      <c r="JO178">
        <v>30.0001</v>
      </c>
      <c r="JP178">
        <v>28.8037</v>
      </c>
      <c r="JQ178">
        <v>28.7279</v>
      </c>
      <c r="JR178">
        <v>20.8213</v>
      </c>
      <c r="JS178">
        <v>27.204</v>
      </c>
      <c r="JT178">
        <v>95.5699</v>
      </c>
      <c r="JU178">
        <v>30.6963</v>
      </c>
      <c r="JV178">
        <v>420</v>
      </c>
      <c r="JW178">
        <v>23.429</v>
      </c>
      <c r="JX178">
        <v>101.071</v>
      </c>
      <c r="JY178">
        <v>100.545</v>
      </c>
    </row>
    <row r="179" spans="1:285">
      <c r="A179">
        <v>163</v>
      </c>
      <c r="B179">
        <v>1758414466</v>
      </c>
      <c r="C179">
        <v>1590.900000095367</v>
      </c>
      <c r="D179" t="s">
        <v>757</v>
      </c>
      <c r="E179" t="s">
        <v>758</v>
      </c>
      <c r="F179">
        <v>5</v>
      </c>
      <c r="G179" t="s">
        <v>734</v>
      </c>
      <c r="H179" t="s">
        <v>420</v>
      </c>
      <c r="I179" t="s">
        <v>421</v>
      </c>
      <c r="J179">
        <v>1758414458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1.65</v>
      </c>
      <c r="DB179">
        <v>0.5</v>
      </c>
      <c r="DC179" t="s">
        <v>423</v>
      </c>
      <c r="DD179">
        <v>2</v>
      </c>
      <c r="DE179">
        <v>1758414458</v>
      </c>
      <c r="DF179">
        <v>420.2778333333333</v>
      </c>
      <c r="DG179">
        <v>420.026875</v>
      </c>
      <c r="DH179">
        <v>23.60397916666667</v>
      </c>
      <c r="DI179">
        <v>23.5138375</v>
      </c>
      <c r="DJ179">
        <v>419.7381666666667</v>
      </c>
      <c r="DK179">
        <v>23.43427083333333</v>
      </c>
      <c r="DL179">
        <v>499.9862500000001</v>
      </c>
      <c r="DM179">
        <v>90.26420416666667</v>
      </c>
      <c r="DN179">
        <v>0.0550087625</v>
      </c>
      <c r="DO179">
        <v>29.95885833333334</v>
      </c>
      <c r="DP179">
        <v>29.8729125</v>
      </c>
      <c r="DQ179">
        <v>999.9</v>
      </c>
      <c r="DR179">
        <v>0</v>
      </c>
      <c r="DS179">
        <v>0</v>
      </c>
      <c r="DT179">
        <v>10000.31083333333</v>
      </c>
      <c r="DU179">
        <v>0</v>
      </c>
      <c r="DV179">
        <v>0.67449</v>
      </c>
      <c r="DW179">
        <v>0.2510108333333333</v>
      </c>
      <c r="DX179">
        <v>430.4379583333333</v>
      </c>
      <c r="DY179">
        <v>430.141125</v>
      </c>
      <c r="DZ179">
        <v>0.09013212083333333</v>
      </c>
      <c r="EA179">
        <v>420.026875</v>
      </c>
      <c r="EB179">
        <v>23.5138375</v>
      </c>
      <c r="EC179">
        <v>2.130594583333334</v>
      </c>
      <c r="ED179">
        <v>2.122458333333333</v>
      </c>
      <c r="EE179">
        <v>18.44975833333334</v>
      </c>
      <c r="EF179">
        <v>18.38872083333333</v>
      </c>
      <c r="EG179">
        <v>0.00500097</v>
      </c>
      <c r="EH179">
        <v>0</v>
      </c>
      <c r="EI179">
        <v>0</v>
      </c>
      <c r="EJ179">
        <v>0</v>
      </c>
      <c r="EK179">
        <v>217.3875</v>
      </c>
      <c r="EL179">
        <v>0.00500097</v>
      </c>
      <c r="EM179">
        <v>-9.341666666666667</v>
      </c>
      <c r="EN179">
        <v>-1.808333333333333</v>
      </c>
      <c r="EO179">
        <v>35.23416666666666</v>
      </c>
      <c r="EP179">
        <v>39.91120833333333</v>
      </c>
      <c r="EQ179">
        <v>37.29925</v>
      </c>
      <c r="ER179">
        <v>40.08829166666667</v>
      </c>
      <c r="ES179">
        <v>37.75483333333333</v>
      </c>
      <c r="ET179">
        <v>0</v>
      </c>
      <c r="EU179">
        <v>0</v>
      </c>
      <c r="EV179">
        <v>0</v>
      </c>
      <c r="EW179">
        <v>1758414465.8</v>
      </c>
      <c r="EX179">
        <v>0</v>
      </c>
      <c r="EY179">
        <v>216.496</v>
      </c>
      <c r="EZ179">
        <v>16.39230825592998</v>
      </c>
      <c r="FA179">
        <v>-11.76153886673246</v>
      </c>
      <c r="FB179">
        <v>-9.456</v>
      </c>
      <c r="FC179">
        <v>15</v>
      </c>
      <c r="FD179">
        <v>0</v>
      </c>
      <c r="FE179" t="s">
        <v>424</v>
      </c>
      <c r="FF179">
        <v>1747247426.5</v>
      </c>
      <c r="FG179">
        <v>1747247420.5</v>
      </c>
      <c r="FH179">
        <v>0</v>
      </c>
      <c r="FI179">
        <v>1.027</v>
      </c>
      <c r="FJ179">
        <v>0.031</v>
      </c>
      <c r="FK179">
        <v>0.02</v>
      </c>
      <c r="FL179">
        <v>0.05</v>
      </c>
      <c r="FM179">
        <v>420</v>
      </c>
      <c r="FN179">
        <v>16</v>
      </c>
      <c r="FO179">
        <v>0.01</v>
      </c>
      <c r="FP179">
        <v>0.1</v>
      </c>
      <c r="FQ179">
        <v>0.2452116829268293</v>
      </c>
      <c r="FR179">
        <v>0.02771918466898975</v>
      </c>
      <c r="FS179">
        <v>0.02946614522732828</v>
      </c>
      <c r="FT179">
        <v>1</v>
      </c>
      <c r="FU179">
        <v>217.4323529411765</v>
      </c>
      <c r="FV179">
        <v>-2.369747736114432</v>
      </c>
      <c r="FW179">
        <v>7.158282762697114</v>
      </c>
      <c r="FX179">
        <v>-1</v>
      </c>
      <c r="FY179">
        <v>0.07630978780487804</v>
      </c>
      <c r="FZ179">
        <v>0.237247812543554</v>
      </c>
      <c r="GA179">
        <v>0.0266971395751259</v>
      </c>
      <c r="GB179">
        <v>0</v>
      </c>
      <c r="GC179">
        <v>1</v>
      </c>
      <c r="GD179">
        <v>2</v>
      </c>
      <c r="GE179" t="s">
        <v>433</v>
      </c>
      <c r="GF179">
        <v>3.13641</v>
      </c>
      <c r="GG179">
        <v>2.71554</v>
      </c>
      <c r="GH179">
        <v>0.09368840000000001</v>
      </c>
      <c r="GI179">
        <v>0.0928509</v>
      </c>
      <c r="GJ179">
        <v>0.104583</v>
      </c>
      <c r="GK179">
        <v>0.102901</v>
      </c>
      <c r="GL179">
        <v>28826.2</v>
      </c>
      <c r="GM179">
        <v>28887.7</v>
      </c>
      <c r="GN179">
        <v>29568.9</v>
      </c>
      <c r="GO179">
        <v>29429.7</v>
      </c>
      <c r="GP179">
        <v>34989</v>
      </c>
      <c r="GQ179">
        <v>34968.4</v>
      </c>
      <c r="GR179">
        <v>41618.4</v>
      </c>
      <c r="GS179">
        <v>41813.3</v>
      </c>
      <c r="GT179">
        <v>1.92153</v>
      </c>
      <c r="GU179">
        <v>1.8762</v>
      </c>
      <c r="GV179">
        <v>0.0866055</v>
      </c>
      <c r="GW179">
        <v>0</v>
      </c>
      <c r="GX179">
        <v>28.4727</v>
      </c>
      <c r="GY179">
        <v>999.9</v>
      </c>
      <c r="GZ179">
        <v>59.3</v>
      </c>
      <c r="HA179">
        <v>30.6</v>
      </c>
      <c r="HB179">
        <v>28.967</v>
      </c>
      <c r="HC179">
        <v>62.1045</v>
      </c>
      <c r="HD179">
        <v>28.0288</v>
      </c>
      <c r="HE179">
        <v>1</v>
      </c>
      <c r="HF179">
        <v>0.106946</v>
      </c>
      <c r="HG179">
        <v>-1.78526</v>
      </c>
      <c r="HH179">
        <v>20.3507</v>
      </c>
      <c r="HI179">
        <v>5.22627</v>
      </c>
      <c r="HJ179">
        <v>12.0158</v>
      </c>
      <c r="HK179">
        <v>4.991</v>
      </c>
      <c r="HL179">
        <v>3.28908</v>
      </c>
      <c r="HM179">
        <v>9999</v>
      </c>
      <c r="HN179">
        <v>9999</v>
      </c>
      <c r="HO179">
        <v>9999</v>
      </c>
      <c r="HP179">
        <v>999.9</v>
      </c>
      <c r="HQ179">
        <v>1.86752</v>
      </c>
      <c r="HR179">
        <v>1.86663</v>
      </c>
      <c r="HS179">
        <v>1.866</v>
      </c>
      <c r="HT179">
        <v>1.86597</v>
      </c>
      <c r="HU179">
        <v>1.86782</v>
      </c>
      <c r="HV179">
        <v>1.87027</v>
      </c>
      <c r="HW179">
        <v>1.8689</v>
      </c>
      <c r="HX179">
        <v>1.8704</v>
      </c>
      <c r="HY179">
        <v>0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0.54</v>
      </c>
      <c r="IM179">
        <v>0.1691</v>
      </c>
      <c r="IN179">
        <v>0.2733293791174444</v>
      </c>
      <c r="IO179">
        <v>0.0008355358253796512</v>
      </c>
      <c r="IP179">
        <v>-4.886686190924696E-07</v>
      </c>
      <c r="IQ179">
        <v>2.414133949906871E-11</v>
      </c>
      <c r="IR179">
        <v>-0.06279029043895908</v>
      </c>
      <c r="IS179">
        <v>-0.001004982055389802</v>
      </c>
      <c r="IT179">
        <v>0.0007271071577586355</v>
      </c>
      <c r="IU179">
        <v>-1.113211564567604E-05</v>
      </c>
      <c r="IV179">
        <v>10</v>
      </c>
      <c r="IW179">
        <v>2306</v>
      </c>
      <c r="IX179">
        <v>1</v>
      </c>
      <c r="IY179">
        <v>28</v>
      </c>
      <c r="IZ179">
        <v>186117.3</v>
      </c>
      <c r="JA179">
        <v>186117.4</v>
      </c>
      <c r="JB179">
        <v>1.04004</v>
      </c>
      <c r="JC179">
        <v>2.28271</v>
      </c>
      <c r="JD179">
        <v>1.39771</v>
      </c>
      <c r="JE179">
        <v>2.34253</v>
      </c>
      <c r="JF179">
        <v>1.49536</v>
      </c>
      <c r="JG179">
        <v>2.53418</v>
      </c>
      <c r="JH179">
        <v>35.9879</v>
      </c>
      <c r="JI179">
        <v>24.1488</v>
      </c>
      <c r="JJ179">
        <v>18</v>
      </c>
      <c r="JK179">
        <v>490.417</v>
      </c>
      <c r="JL179">
        <v>451.703</v>
      </c>
      <c r="JM179">
        <v>30.6815</v>
      </c>
      <c r="JN179">
        <v>28.9759</v>
      </c>
      <c r="JO179">
        <v>30.0002</v>
      </c>
      <c r="JP179">
        <v>28.8037</v>
      </c>
      <c r="JQ179">
        <v>28.7279</v>
      </c>
      <c r="JR179">
        <v>20.8212</v>
      </c>
      <c r="JS179">
        <v>27.204</v>
      </c>
      <c r="JT179">
        <v>95.5699</v>
      </c>
      <c r="JU179">
        <v>30.6963</v>
      </c>
      <c r="JV179">
        <v>420</v>
      </c>
      <c r="JW179">
        <v>23.4417</v>
      </c>
      <c r="JX179">
        <v>101.071</v>
      </c>
      <c r="JY179">
        <v>100.545</v>
      </c>
    </row>
    <row r="180" spans="1:285">
      <c r="A180">
        <v>164</v>
      </c>
      <c r="B180">
        <v>1758414468</v>
      </c>
      <c r="C180">
        <v>1592.900000095367</v>
      </c>
      <c r="D180" t="s">
        <v>759</v>
      </c>
      <c r="E180" t="s">
        <v>760</v>
      </c>
      <c r="F180">
        <v>5</v>
      </c>
      <c r="G180" t="s">
        <v>734</v>
      </c>
      <c r="H180" t="s">
        <v>420</v>
      </c>
      <c r="I180" t="s">
        <v>421</v>
      </c>
      <c r="J180">
        <v>1758414460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1.65</v>
      </c>
      <c r="DB180">
        <v>0.5</v>
      </c>
      <c r="DC180" t="s">
        <v>423</v>
      </c>
      <c r="DD180">
        <v>2</v>
      </c>
      <c r="DE180">
        <v>1758414460</v>
      </c>
      <c r="DF180">
        <v>420.2872083333334</v>
      </c>
      <c r="DG180">
        <v>420.0276666666666</v>
      </c>
      <c r="DH180">
        <v>23.5943875</v>
      </c>
      <c r="DI180">
        <v>23.4938625</v>
      </c>
      <c r="DJ180">
        <v>419.7474166666667</v>
      </c>
      <c r="DK180">
        <v>23.424825</v>
      </c>
      <c r="DL180">
        <v>499.987875</v>
      </c>
      <c r="DM180">
        <v>90.26448750000002</v>
      </c>
      <c r="DN180">
        <v>0.05503195416666667</v>
      </c>
      <c r="DO180">
        <v>29.96244583333333</v>
      </c>
      <c r="DP180">
        <v>29.87739583333333</v>
      </c>
      <c r="DQ180">
        <v>999.9</v>
      </c>
      <c r="DR180">
        <v>0</v>
      </c>
      <c r="DS180">
        <v>0</v>
      </c>
      <c r="DT180">
        <v>9999.789166666667</v>
      </c>
      <c r="DU180">
        <v>0</v>
      </c>
      <c r="DV180">
        <v>0.67449</v>
      </c>
      <c r="DW180">
        <v>0.2595735833333334</v>
      </c>
      <c r="DX180">
        <v>430.4433333333333</v>
      </c>
      <c r="DY180">
        <v>430.133125</v>
      </c>
      <c r="DZ180">
        <v>0.1005226416666666</v>
      </c>
      <c r="EA180">
        <v>420.0276666666666</v>
      </c>
      <c r="EB180">
        <v>23.4938625</v>
      </c>
      <c r="EC180">
        <v>2.129735833333333</v>
      </c>
      <c r="ED180">
        <v>2.120662083333333</v>
      </c>
      <c r="EE180">
        <v>18.443325</v>
      </c>
      <c r="EF180">
        <v>18.37520416666667</v>
      </c>
      <c r="EG180">
        <v>0.00500097</v>
      </c>
      <c r="EH180">
        <v>0</v>
      </c>
      <c r="EI180">
        <v>0</v>
      </c>
      <c r="EJ180">
        <v>0</v>
      </c>
      <c r="EK180">
        <v>218.1166666666666</v>
      </c>
      <c r="EL180">
        <v>0.00500097</v>
      </c>
      <c r="EM180">
        <v>-11.74166666666667</v>
      </c>
      <c r="EN180">
        <v>-2.55</v>
      </c>
      <c r="EO180">
        <v>35.24979166666666</v>
      </c>
      <c r="EP180">
        <v>39.95283333333333</v>
      </c>
      <c r="EQ180">
        <v>37.320125</v>
      </c>
      <c r="ER180">
        <v>40.13516666666666</v>
      </c>
      <c r="ES180">
        <v>37.77833333333333</v>
      </c>
      <c r="ET180">
        <v>0</v>
      </c>
      <c r="EU180">
        <v>0</v>
      </c>
      <c r="EV180">
        <v>0</v>
      </c>
      <c r="EW180">
        <v>1758414468.2</v>
      </c>
      <c r="EX180">
        <v>0</v>
      </c>
      <c r="EY180">
        <v>217.476</v>
      </c>
      <c r="EZ180">
        <v>32.18461572512589</v>
      </c>
      <c r="FA180">
        <v>-30.56923115253445</v>
      </c>
      <c r="FB180">
        <v>-10.412</v>
      </c>
      <c r="FC180">
        <v>15</v>
      </c>
      <c r="FD180">
        <v>0</v>
      </c>
      <c r="FE180" t="s">
        <v>424</v>
      </c>
      <c r="FF180">
        <v>1747247426.5</v>
      </c>
      <c r="FG180">
        <v>1747247420.5</v>
      </c>
      <c r="FH180">
        <v>0</v>
      </c>
      <c r="FI180">
        <v>1.027</v>
      </c>
      <c r="FJ180">
        <v>0.031</v>
      </c>
      <c r="FK180">
        <v>0.02</v>
      </c>
      <c r="FL180">
        <v>0.05</v>
      </c>
      <c r="FM180">
        <v>420</v>
      </c>
      <c r="FN180">
        <v>16</v>
      </c>
      <c r="FO180">
        <v>0.01</v>
      </c>
      <c r="FP180">
        <v>0.1</v>
      </c>
      <c r="FQ180">
        <v>0.2528427</v>
      </c>
      <c r="FR180">
        <v>0.1168266641651026</v>
      </c>
      <c r="FS180">
        <v>0.03303011272248402</v>
      </c>
      <c r="FT180">
        <v>0</v>
      </c>
      <c r="FU180">
        <v>217.7852941176471</v>
      </c>
      <c r="FV180">
        <v>3.787624355271753</v>
      </c>
      <c r="FW180">
        <v>7.203640107324056</v>
      </c>
      <c r="FX180">
        <v>-1</v>
      </c>
      <c r="FY180">
        <v>0.0927356</v>
      </c>
      <c r="FZ180">
        <v>0.2611494731707314</v>
      </c>
      <c r="GA180">
        <v>0.02927733060208017</v>
      </c>
      <c r="GB180">
        <v>0</v>
      </c>
      <c r="GC180">
        <v>0</v>
      </c>
      <c r="GD180">
        <v>2</v>
      </c>
      <c r="GE180" t="s">
        <v>613</v>
      </c>
      <c r="GF180">
        <v>3.13635</v>
      </c>
      <c r="GG180">
        <v>2.7157</v>
      </c>
      <c r="GH180">
        <v>0.09368890000000001</v>
      </c>
      <c r="GI180">
        <v>0.09284530000000001</v>
      </c>
      <c r="GJ180">
        <v>0.104516</v>
      </c>
      <c r="GK180">
        <v>0.102855</v>
      </c>
      <c r="GL180">
        <v>28826.1</v>
      </c>
      <c r="GM180">
        <v>28888.1</v>
      </c>
      <c r="GN180">
        <v>29568.7</v>
      </c>
      <c r="GO180">
        <v>29429.9</v>
      </c>
      <c r="GP180">
        <v>34991.4</v>
      </c>
      <c r="GQ180">
        <v>34970.5</v>
      </c>
      <c r="GR180">
        <v>41618.3</v>
      </c>
      <c r="GS180">
        <v>41813.6</v>
      </c>
      <c r="GT180">
        <v>1.92138</v>
      </c>
      <c r="GU180">
        <v>1.87623</v>
      </c>
      <c r="GV180">
        <v>0.0874959</v>
      </c>
      <c r="GW180">
        <v>0</v>
      </c>
      <c r="GX180">
        <v>28.4708</v>
      </c>
      <c r="GY180">
        <v>999.9</v>
      </c>
      <c r="GZ180">
        <v>59.3</v>
      </c>
      <c r="HA180">
        <v>30.6</v>
      </c>
      <c r="HB180">
        <v>28.9713</v>
      </c>
      <c r="HC180">
        <v>62.0545</v>
      </c>
      <c r="HD180">
        <v>27.8606</v>
      </c>
      <c r="HE180">
        <v>1</v>
      </c>
      <c r="HF180">
        <v>0.107033</v>
      </c>
      <c r="HG180">
        <v>-1.71861</v>
      </c>
      <c r="HH180">
        <v>20.3513</v>
      </c>
      <c r="HI180">
        <v>5.22702</v>
      </c>
      <c r="HJ180">
        <v>12.0158</v>
      </c>
      <c r="HK180">
        <v>4.99115</v>
      </c>
      <c r="HL180">
        <v>3.28905</v>
      </c>
      <c r="HM180">
        <v>9999</v>
      </c>
      <c r="HN180">
        <v>9999</v>
      </c>
      <c r="HO180">
        <v>9999</v>
      </c>
      <c r="HP180">
        <v>999.9</v>
      </c>
      <c r="HQ180">
        <v>1.86752</v>
      </c>
      <c r="HR180">
        <v>1.86665</v>
      </c>
      <c r="HS180">
        <v>1.866</v>
      </c>
      <c r="HT180">
        <v>1.86598</v>
      </c>
      <c r="HU180">
        <v>1.86783</v>
      </c>
      <c r="HV180">
        <v>1.87027</v>
      </c>
      <c r="HW180">
        <v>1.8689</v>
      </c>
      <c r="HX180">
        <v>1.87041</v>
      </c>
      <c r="HY180">
        <v>0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0.54</v>
      </c>
      <c r="IM180">
        <v>0.1688</v>
      </c>
      <c r="IN180">
        <v>0.2733293791174444</v>
      </c>
      <c r="IO180">
        <v>0.0008355358253796512</v>
      </c>
      <c r="IP180">
        <v>-4.886686190924696E-07</v>
      </c>
      <c r="IQ180">
        <v>2.414133949906871E-11</v>
      </c>
      <c r="IR180">
        <v>-0.06279029043895908</v>
      </c>
      <c r="IS180">
        <v>-0.001004982055389802</v>
      </c>
      <c r="IT180">
        <v>0.0007271071577586355</v>
      </c>
      <c r="IU180">
        <v>-1.113211564567604E-05</v>
      </c>
      <c r="IV180">
        <v>10</v>
      </c>
      <c r="IW180">
        <v>2306</v>
      </c>
      <c r="IX180">
        <v>1</v>
      </c>
      <c r="IY180">
        <v>28</v>
      </c>
      <c r="IZ180">
        <v>186117.4</v>
      </c>
      <c r="JA180">
        <v>186117.5</v>
      </c>
      <c r="JB180">
        <v>1.03882</v>
      </c>
      <c r="JC180">
        <v>2.26074</v>
      </c>
      <c r="JD180">
        <v>1.39648</v>
      </c>
      <c r="JE180">
        <v>2.34375</v>
      </c>
      <c r="JF180">
        <v>1.49536</v>
      </c>
      <c r="JG180">
        <v>2.66968</v>
      </c>
      <c r="JH180">
        <v>35.9879</v>
      </c>
      <c r="JI180">
        <v>24.1575</v>
      </c>
      <c r="JJ180">
        <v>18</v>
      </c>
      <c r="JK180">
        <v>490.322</v>
      </c>
      <c r="JL180">
        <v>451.719</v>
      </c>
      <c r="JM180">
        <v>30.7165</v>
      </c>
      <c r="JN180">
        <v>28.9747</v>
      </c>
      <c r="JO180">
        <v>30.0002</v>
      </c>
      <c r="JP180">
        <v>28.8037</v>
      </c>
      <c r="JQ180">
        <v>28.7279</v>
      </c>
      <c r="JR180">
        <v>20.8217</v>
      </c>
      <c r="JS180">
        <v>27.204</v>
      </c>
      <c r="JT180">
        <v>95.5699</v>
      </c>
      <c r="JU180">
        <v>30.7755</v>
      </c>
      <c r="JV180">
        <v>420</v>
      </c>
      <c r="JW180">
        <v>23.4508</v>
      </c>
      <c r="JX180">
        <v>101.071</v>
      </c>
      <c r="JY180">
        <v>100.546</v>
      </c>
    </row>
    <row r="181" spans="1:285">
      <c r="A181">
        <v>165</v>
      </c>
      <c r="B181">
        <v>1758414470</v>
      </c>
      <c r="C181">
        <v>1594.900000095367</v>
      </c>
      <c r="D181" t="s">
        <v>761</v>
      </c>
      <c r="E181" t="s">
        <v>762</v>
      </c>
      <c r="F181">
        <v>5</v>
      </c>
      <c r="G181" t="s">
        <v>734</v>
      </c>
      <c r="H181" t="s">
        <v>420</v>
      </c>
      <c r="I181" t="s">
        <v>421</v>
      </c>
      <c r="J181">
        <v>1758414462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1.65</v>
      </c>
      <c r="DB181">
        <v>0.5</v>
      </c>
      <c r="DC181" t="s">
        <v>423</v>
      </c>
      <c r="DD181">
        <v>2</v>
      </c>
      <c r="DE181">
        <v>1758414462</v>
      </c>
      <c r="DF181">
        <v>420.2891666666666</v>
      </c>
      <c r="DG181">
        <v>420.0239166666666</v>
      </c>
      <c r="DH181">
        <v>23.58278750000001</v>
      </c>
      <c r="DI181">
        <v>23.47390416666667</v>
      </c>
      <c r="DJ181">
        <v>419.7493333333334</v>
      </c>
      <c r="DK181">
        <v>23.41339583333333</v>
      </c>
      <c r="DL181">
        <v>499.9959166666667</v>
      </c>
      <c r="DM181">
        <v>90.26494583333333</v>
      </c>
      <c r="DN181">
        <v>0.0550781125</v>
      </c>
      <c r="DO181">
        <v>29.96620416666667</v>
      </c>
      <c r="DP181">
        <v>29.8819875</v>
      </c>
      <c r="DQ181">
        <v>999.9</v>
      </c>
      <c r="DR181">
        <v>0</v>
      </c>
      <c r="DS181">
        <v>0</v>
      </c>
      <c r="DT181">
        <v>9999.684999999999</v>
      </c>
      <c r="DU181">
        <v>0</v>
      </c>
      <c r="DV181">
        <v>0.67449</v>
      </c>
      <c r="DW181">
        <v>0.265263875</v>
      </c>
      <c r="DX181">
        <v>430.4401666666666</v>
      </c>
      <c r="DY181">
        <v>430.1205</v>
      </c>
      <c r="DZ181">
        <v>0.1088785291666667</v>
      </c>
      <c r="EA181">
        <v>420.0239166666666</v>
      </c>
      <c r="EB181">
        <v>23.47390416666667</v>
      </c>
      <c r="EC181">
        <v>2.128699583333333</v>
      </c>
      <c r="ED181">
        <v>2.118870833333334</v>
      </c>
      <c r="EE181">
        <v>18.43555833333333</v>
      </c>
      <c r="EF181">
        <v>18.361725</v>
      </c>
      <c r="EG181">
        <v>0.00500097</v>
      </c>
      <c r="EH181">
        <v>0</v>
      </c>
      <c r="EI181">
        <v>0</v>
      </c>
      <c r="EJ181">
        <v>0</v>
      </c>
      <c r="EK181">
        <v>217.3875</v>
      </c>
      <c r="EL181">
        <v>0.00500097</v>
      </c>
      <c r="EM181">
        <v>-9.816666666666666</v>
      </c>
      <c r="EN181">
        <v>-2.233333333333334</v>
      </c>
      <c r="EO181">
        <v>35.26541666666666</v>
      </c>
      <c r="EP181">
        <v>39.99195833333334</v>
      </c>
      <c r="EQ181">
        <v>37.33833333333333</v>
      </c>
      <c r="ER181">
        <v>40.18729166666667</v>
      </c>
      <c r="ES181">
        <v>37.80183333333333</v>
      </c>
      <c r="ET181">
        <v>0</v>
      </c>
      <c r="EU181">
        <v>0</v>
      </c>
      <c r="EV181">
        <v>0</v>
      </c>
      <c r="EW181">
        <v>1758414470</v>
      </c>
      <c r="EX181">
        <v>0</v>
      </c>
      <c r="EY181">
        <v>217.4153846153846</v>
      </c>
      <c r="EZ181">
        <v>26.81709411323093</v>
      </c>
      <c r="FA181">
        <v>-17.82222270470476</v>
      </c>
      <c r="FB181">
        <v>-9.596153846153847</v>
      </c>
      <c r="FC181">
        <v>15</v>
      </c>
      <c r="FD181">
        <v>0</v>
      </c>
      <c r="FE181" t="s">
        <v>424</v>
      </c>
      <c r="FF181">
        <v>1747247426.5</v>
      </c>
      <c r="FG181">
        <v>1747247420.5</v>
      </c>
      <c r="FH181">
        <v>0</v>
      </c>
      <c r="FI181">
        <v>1.027</v>
      </c>
      <c r="FJ181">
        <v>0.031</v>
      </c>
      <c r="FK181">
        <v>0.02</v>
      </c>
      <c r="FL181">
        <v>0.05</v>
      </c>
      <c r="FM181">
        <v>420</v>
      </c>
      <c r="FN181">
        <v>16</v>
      </c>
      <c r="FO181">
        <v>0.01</v>
      </c>
      <c r="FP181">
        <v>0.1</v>
      </c>
      <c r="FQ181">
        <v>0.2581987804878049</v>
      </c>
      <c r="FR181">
        <v>0.1632178954703833</v>
      </c>
      <c r="FS181">
        <v>0.03589165174114883</v>
      </c>
      <c r="FT181">
        <v>0</v>
      </c>
      <c r="FU181">
        <v>217.1411764705882</v>
      </c>
      <c r="FV181">
        <v>13.50343789799925</v>
      </c>
      <c r="FW181">
        <v>6.668544141629275</v>
      </c>
      <c r="FX181">
        <v>-1</v>
      </c>
      <c r="FY181">
        <v>0.09812731219512197</v>
      </c>
      <c r="FZ181">
        <v>0.2734977491289198</v>
      </c>
      <c r="GA181">
        <v>0.03075868408679595</v>
      </c>
      <c r="GB181">
        <v>0</v>
      </c>
      <c r="GC181">
        <v>0</v>
      </c>
      <c r="GD181">
        <v>2</v>
      </c>
      <c r="GE181" t="s">
        <v>613</v>
      </c>
      <c r="GF181">
        <v>3.13634</v>
      </c>
      <c r="GG181">
        <v>2.71574</v>
      </c>
      <c r="GH181">
        <v>0.0936886</v>
      </c>
      <c r="GI181">
        <v>0.092848</v>
      </c>
      <c r="GJ181">
        <v>0.104458</v>
      </c>
      <c r="GK181">
        <v>0.102839</v>
      </c>
      <c r="GL181">
        <v>28825.8</v>
      </c>
      <c r="GM181">
        <v>28888</v>
      </c>
      <c r="GN181">
        <v>29568.5</v>
      </c>
      <c r="GO181">
        <v>29429.9</v>
      </c>
      <c r="GP181">
        <v>34993.4</v>
      </c>
      <c r="GQ181">
        <v>34971.2</v>
      </c>
      <c r="GR181">
        <v>41617.8</v>
      </c>
      <c r="GS181">
        <v>41813.7</v>
      </c>
      <c r="GT181">
        <v>1.92125</v>
      </c>
      <c r="GU181">
        <v>1.8763</v>
      </c>
      <c r="GV181">
        <v>0.08841980000000001</v>
      </c>
      <c r="GW181">
        <v>0</v>
      </c>
      <c r="GX181">
        <v>28.469</v>
      </c>
      <c r="GY181">
        <v>999.9</v>
      </c>
      <c r="GZ181">
        <v>59.3</v>
      </c>
      <c r="HA181">
        <v>30.6</v>
      </c>
      <c r="HB181">
        <v>28.9648</v>
      </c>
      <c r="HC181">
        <v>62.0645</v>
      </c>
      <c r="HD181">
        <v>28.0769</v>
      </c>
      <c r="HE181">
        <v>1</v>
      </c>
      <c r="HF181">
        <v>0.107071</v>
      </c>
      <c r="HG181">
        <v>-1.77933</v>
      </c>
      <c r="HH181">
        <v>20.3505</v>
      </c>
      <c r="HI181">
        <v>5.22687</v>
      </c>
      <c r="HJ181">
        <v>12.0155</v>
      </c>
      <c r="HK181">
        <v>4.99125</v>
      </c>
      <c r="HL181">
        <v>3.289</v>
      </c>
      <c r="HM181">
        <v>9999</v>
      </c>
      <c r="HN181">
        <v>9999</v>
      </c>
      <c r="HO181">
        <v>9999</v>
      </c>
      <c r="HP181">
        <v>999.9</v>
      </c>
      <c r="HQ181">
        <v>1.86752</v>
      </c>
      <c r="HR181">
        <v>1.86667</v>
      </c>
      <c r="HS181">
        <v>1.866</v>
      </c>
      <c r="HT181">
        <v>1.86599</v>
      </c>
      <c r="HU181">
        <v>1.86783</v>
      </c>
      <c r="HV181">
        <v>1.87027</v>
      </c>
      <c r="HW181">
        <v>1.8689</v>
      </c>
      <c r="HX181">
        <v>1.87042</v>
      </c>
      <c r="HY181">
        <v>0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0.539</v>
      </c>
      <c r="IM181">
        <v>0.1685</v>
      </c>
      <c r="IN181">
        <v>0.2733293791174444</v>
      </c>
      <c r="IO181">
        <v>0.0008355358253796512</v>
      </c>
      <c r="IP181">
        <v>-4.886686190924696E-07</v>
      </c>
      <c r="IQ181">
        <v>2.414133949906871E-11</v>
      </c>
      <c r="IR181">
        <v>-0.06279029043895908</v>
      </c>
      <c r="IS181">
        <v>-0.001004982055389802</v>
      </c>
      <c r="IT181">
        <v>0.0007271071577586355</v>
      </c>
      <c r="IU181">
        <v>-1.113211564567604E-05</v>
      </c>
      <c r="IV181">
        <v>10</v>
      </c>
      <c r="IW181">
        <v>2306</v>
      </c>
      <c r="IX181">
        <v>1</v>
      </c>
      <c r="IY181">
        <v>28</v>
      </c>
      <c r="IZ181">
        <v>186117.4</v>
      </c>
      <c r="JA181">
        <v>186117.5</v>
      </c>
      <c r="JB181">
        <v>1.04004</v>
      </c>
      <c r="JC181">
        <v>2.27661</v>
      </c>
      <c r="JD181">
        <v>1.39771</v>
      </c>
      <c r="JE181">
        <v>2.34253</v>
      </c>
      <c r="JF181">
        <v>1.49536</v>
      </c>
      <c r="JG181">
        <v>2.55981</v>
      </c>
      <c r="JH181">
        <v>35.9879</v>
      </c>
      <c r="JI181">
        <v>24.14</v>
      </c>
      <c r="JJ181">
        <v>18</v>
      </c>
      <c r="JK181">
        <v>490.243</v>
      </c>
      <c r="JL181">
        <v>451.766</v>
      </c>
      <c r="JM181">
        <v>30.7449</v>
      </c>
      <c r="JN181">
        <v>28.9741</v>
      </c>
      <c r="JO181">
        <v>30.0002</v>
      </c>
      <c r="JP181">
        <v>28.8037</v>
      </c>
      <c r="JQ181">
        <v>28.7279</v>
      </c>
      <c r="JR181">
        <v>20.8216</v>
      </c>
      <c r="JS181">
        <v>27.204</v>
      </c>
      <c r="JT181">
        <v>95.5699</v>
      </c>
      <c r="JU181">
        <v>30.7755</v>
      </c>
      <c r="JV181">
        <v>420</v>
      </c>
      <c r="JW181">
        <v>23.4508</v>
      </c>
      <c r="JX181">
        <v>101.07</v>
      </c>
      <c r="JY181">
        <v>100.546</v>
      </c>
    </row>
    <row r="182" spans="1:285">
      <c r="A182">
        <v>166</v>
      </c>
      <c r="B182">
        <v>1758414472</v>
      </c>
      <c r="C182">
        <v>1596.900000095367</v>
      </c>
      <c r="D182" t="s">
        <v>763</v>
      </c>
      <c r="E182" t="s">
        <v>764</v>
      </c>
      <c r="F182">
        <v>5</v>
      </c>
      <c r="G182" t="s">
        <v>734</v>
      </c>
      <c r="H182" t="s">
        <v>420</v>
      </c>
      <c r="I182" t="s">
        <v>421</v>
      </c>
      <c r="J182">
        <v>1758414464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1.65</v>
      </c>
      <c r="DB182">
        <v>0.5</v>
      </c>
      <c r="DC182" t="s">
        <v>423</v>
      </c>
      <c r="DD182">
        <v>2</v>
      </c>
      <c r="DE182">
        <v>1758414464</v>
      </c>
      <c r="DF182">
        <v>420.2916666666667</v>
      </c>
      <c r="DG182">
        <v>420.0252916666666</v>
      </c>
      <c r="DH182">
        <v>23.56992083333334</v>
      </c>
      <c r="DI182">
        <v>23.45546666666667</v>
      </c>
      <c r="DJ182">
        <v>419.751875</v>
      </c>
      <c r="DK182">
        <v>23.40072083333333</v>
      </c>
      <c r="DL182">
        <v>499.9925833333334</v>
      </c>
      <c r="DM182">
        <v>90.26533333333333</v>
      </c>
      <c r="DN182">
        <v>0.05513662499999999</v>
      </c>
      <c r="DO182">
        <v>29.97019166666666</v>
      </c>
      <c r="DP182">
        <v>29.887825</v>
      </c>
      <c r="DQ182">
        <v>999.9</v>
      </c>
      <c r="DR182">
        <v>0</v>
      </c>
      <c r="DS182">
        <v>0</v>
      </c>
      <c r="DT182">
        <v>9998.043333333333</v>
      </c>
      <c r="DU182">
        <v>0</v>
      </c>
      <c r="DV182">
        <v>0.67449</v>
      </c>
      <c r="DW182">
        <v>0.2663943333333333</v>
      </c>
      <c r="DX182">
        <v>430.437125</v>
      </c>
      <c r="DY182">
        <v>430.1138333333333</v>
      </c>
      <c r="DZ182">
        <v>0.1144507958333333</v>
      </c>
      <c r="EA182">
        <v>420.0252916666666</v>
      </c>
      <c r="EB182">
        <v>23.45546666666667</v>
      </c>
      <c r="EC182">
        <v>2.127547083333333</v>
      </c>
      <c r="ED182">
        <v>2.117215416666667</v>
      </c>
      <c r="EE182">
        <v>18.42692083333333</v>
      </c>
      <c r="EF182">
        <v>18.3492625</v>
      </c>
      <c r="EG182">
        <v>0.00500097</v>
      </c>
      <c r="EH182">
        <v>0</v>
      </c>
      <c r="EI182">
        <v>0</v>
      </c>
      <c r="EJ182">
        <v>0</v>
      </c>
      <c r="EK182">
        <v>217.2833333333333</v>
      </c>
      <c r="EL182">
        <v>0.00500097</v>
      </c>
      <c r="EM182">
        <v>-9.466666666666667</v>
      </c>
      <c r="EN182">
        <v>-2.2375</v>
      </c>
      <c r="EO182">
        <v>35.28104166666666</v>
      </c>
      <c r="EP182">
        <v>40.03104166666667</v>
      </c>
      <c r="EQ182">
        <v>37.36170833333333</v>
      </c>
      <c r="ER182">
        <v>40.24191666666667</v>
      </c>
      <c r="ES182">
        <v>37.82270833333333</v>
      </c>
      <c r="ET182">
        <v>0</v>
      </c>
      <c r="EU182">
        <v>0</v>
      </c>
      <c r="EV182">
        <v>0</v>
      </c>
      <c r="EW182">
        <v>1758414471.8</v>
      </c>
      <c r="EX182">
        <v>0</v>
      </c>
      <c r="EY182">
        <v>219.256</v>
      </c>
      <c r="EZ182">
        <v>8.353846264967338</v>
      </c>
      <c r="FA182">
        <v>23.00769188284167</v>
      </c>
      <c r="FB182">
        <v>-10.164</v>
      </c>
      <c r="FC182">
        <v>15</v>
      </c>
      <c r="FD182">
        <v>0</v>
      </c>
      <c r="FE182" t="s">
        <v>424</v>
      </c>
      <c r="FF182">
        <v>1747247426.5</v>
      </c>
      <c r="FG182">
        <v>1747247420.5</v>
      </c>
      <c r="FH182">
        <v>0</v>
      </c>
      <c r="FI182">
        <v>1.027</v>
      </c>
      <c r="FJ182">
        <v>0.031</v>
      </c>
      <c r="FK182">
        <v>0.02</v>
      </c>
      <c r="FL182">
        <v>0.05</v>
      </c>
      <c r="FM182">
        <v>420</v>
      </c>
      <c r="FN182">
        <v>16</v>
      </c>
      <c r="FO182">
        <v>0.01</v>
      </c>
      <c r="FP182">
        <v>0.1</v>
      </c>
      <c r="FQ182">
        <v>0.267369825</v>
      </c>
      <c r="FR182">
        <v>0.1990009418386484</v>
      </c>
      <c r="FS182">
        <v>0.03775245049125123</v>
      </c>
      <c r="FT182">
        <v>0</v>
      </c>
      <c r="FU182">
        <v>217.0264705882353</v>
      </c>
      <c r="FV182">
        <v>11.31398036222743</v>
      </c>
      <c r="FW182">
        <v>6.423500457810201</v>
      </c>
      <c r="FX182">
        <v>-1</v>
      </c>
      <c r="FY182">
        <v>0.10647723</v>
      </c>
      <c r="FZ182">
        <v>0.2666337545966227</v>
      </c>
      <c r="GA182">
        <v>0.03009040048685959</v>
      </c>
      <c r="GB182">
        <v>0</v>
      </c>
      <c r="GC182">
        <v>0</v>
      </c>
      <c r="GD182">
        <v>2</v>
      </c>
      <c r="GE182" t="s">
        <v>613</v>
      </c>
      <c r="GF182">
        <v>3.13635</v>
      </c>
      <c r="GG182">
        <v>2.71574</v>
      </c>
      <c r="GH182">
        <v>0.0936925</v>
      </c>
      <c r="GI182">
        <v>0.0928489</v>
      </c>
      <c r="GJ182">
        <v>0.104409</v>
      </c>
      <c r="GK182">
        <v>0.102832</v>
      </c>
      <c r="GL182">
        <v>28825.4</v>
      </c>
      <c r="GM182">
        <v>28887.8</v>
      </c>
      <c r="GN182">
        <v>29568.1</v>
      </c>
      <c r="GO182">
        <v>29429.7</v>
      </c>
      <c r="GP182">
        <v>34994.9</v>
      </c>
      <c r="GQ182">
        <v>34971.2</v>
      </c>
      <c r="GR182">
        <v>41617.3</v>
      </c>
      <c r="GS182">
        <v>41813.4</v>
      </c>
      <c r="GT182">
        <v>1.92135</v>
      </c>
      <c r="GU182">
        <v>1.87628</v>
      </c>
      <c r="GV182">
        <v>0.0887066</v>
      </c>
      <c r="GW182">
        <v>0</v>
      </c>
      <c r="GX182">
        <v>28.4672</v>
      </c>
      <c r="GY182">
        <v>999.9</v>
      </c>
      <c r="GZ182">
        <v>59.3</v>
      </c>
      <c r="HA182">
        <v>30.6</v>
      </c>
      <c r="HB182">
        <v>28.9654</v>
      </c>
      <c r="HC182">
        <v>62.0745</v>
      </c>
      <c r="HD182">
        <v>27.9167</v>
      </c>
      <c r="HE182">
        <v>1</v>
      </c>
      <c r="HF182">
        <v>0.107043</v>
      </c>
      <c r="HG182">
        <v>-1.72604</v>
      </c>
      <c r="HH182">
        <v>20.3511</v>
      </c>
      <c r="HI182">
        <v>5.22672</v>
      </c>
      <c r="HJ182">
        <v>12.0155</v>
      </c>
      <c r="HK182">
        <v>4.99105</v>
      </c>
      <c r="HL182">
        <v>3.289</v>
      </c>
      <c r="HM182">
        <v>9999</v>
      </c>
      <c r="HN182">
        <v>9999</v>
      </c>
      <c r="HO182">
        <v>9999</v>
      </c>
      <c r="HP182">
        <v>999.9</v>
      </c>
      <c r="HQ182">
        <v>1.86753</v>
      </c>
      <c r="HR182">
        <v>1.86667</v>
      </c>
      <c r="HS182">
        <v>1.866</v>
      </c>
      <c r="HT182">
        <v>1.866</v>
      </c>
      <c r="HU182">
        <v>1.86782</v>
      </c>
      <c r="HV182">
        <v>1.87027</v>
      </c>
      <c r="HW182">
        <v>1.8689</v>
      </c>
      <c r="HX182">
        <v>1.87042</v>
      </c>
      <c r="HY182">
        <v>0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0.54</v>
      </c>
      <c r="IM182">
        <v>0.1682</v>
      </c>
      <c r="IN182">
        <v>0.2733293791174444</v>
      </c>
      <c r="IO182">
        <v>0.0008355358253796512</v>
      </c>
      <c r="IP182">
        <v>-4.886686190924696E-07</v>
      </c>
      <c r="IQ182">
        <v>2.414133949906871E-11</v>
      </c>
      <c r="IR182">
        <v>-0.06279029043895908</v>
      </c>
      <c r="IS182">
        <v>-0.001004982055389802</v>
      </c>
      <c r="IT182">
        <v>0.0007271071577586355</v>
      </c>
      <c r="IU182">
        <v>-1.113211564567604E-05</v>
      </c>
      <c r="IV182">
        <v>10</v>
      </c>
      <c r="IW182">
        <v>2306</v>
      </c>
      <c r="IX182">
        <v>1</v>
      </c>
      <c r="IY182">
        <v>28</v>
      </c>
      <c r="IZ182">
        <v>186117.4</v>
      </c>
      <c r="JA182">
        <v>186117.5</v>
      </c>
      <c r="JB182">
        <v>1.04004</v>
      </c>
      <c r="JC182">
        <v>2.26318</v>
      </c>
      <c r="JD182">
        <v>1.39648</v>
      </c>
      <c r="JE182">
        <v>2.34253</v>
      </c>
      <c r="JF182">
        <v>1.49536</v>
      </c>
      <c r="JG182">
        <v>2.66113</v>
      </c>
      <c r="JH182">
        <v>35.9879</v>
      </c>
      <c r="JI182">
        <v>24.1575</v>
      </c>
      <c r="JJ182">
        <v>18</v>
      </c>
      <c r="JK182">
        <v>490.306</v>
      </c>
      <c r="JL182">
        <v>451.75</v>
      </c>
      <c r="JM182">
        <v>30.78</v>
      </c>
      <c r="JN182">
        <v>28.9741</v>
      </c>
      <c r="JO182">
        <v>30.0002</v>
      </c>
      <c r="JP182">
        <v>28.8036</v>
      </c>
      <c r="JQ182">
        <v>28.7279</v>
      </c>
      <c r="JR182">
        <v>20.8221</v>
      </c>
      <c r="JS182">
        <v>27.204</v>
      </c>
      <c r="JT182">
        <v>95.5699</v>
      </c>
      <c r="JU182">
        <v>30.842</v>
      </c>
      <c r="JV182">
        <v>420</v>
      </c>
      <c r="JW182">
        <v>23.4508</v>
      </c>
      <c r="JX182">
        <v>101.068</v>
      </c>
      <c r="JY182">
        <v>100.545</v>
      </c>
    </row>
    <row r="183" spans="1:285">
      <c r="A183">
        <v>167</v>
      </c>
      <c r="B183">
        <v>1758414474</v>
      </c>
      <c r="C183">
        <v>1598.900000095367</v>
      </c>
      <c r="D183" t="s">
        <v>765</v>
      </c>
      <c r="E183" t="s">
        <v>766</v>
      </c>
      <c r="F183">
        <v>5</v>
      </c>
      <c r="G183" t="s">
        <v>734</v>
      </c>
      <c r="H183" t="s">
        <v>420</v>
      </c>
      <c r="I183" t="s">
        <v>421</v>
      </c>
      <c r="J183">
        <v>1758414466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1.65</v>
      </c>
      <c r="DB183">
        <v>0.5</v>
      </c>
      <c r="DC183" t="s">
        <v>423</v>
      </c>
      <c r="DD183">
        <v>2</v>
      </c>
      <c r="DE183">
        <v>1758414466</v>
      </c>
      <c r="DF183">
        <v>420.3022083333333</v>
      </c>
      <c r="DG183">
        <v>420.0238333333334</v>
      </c>
      <c r="DH183">
        <v>23.556325</v>
      </c>
      <c r="DI183">
        <v>23.43797083333333</v>
      </c>
      <c r="DJ183">
        <v>419.7624166666666</v>
      </c>
      <c r="DK183">
        <v>23.38732083333333</v>
      </c>
      <c r="DL183">
        <v>499.9898333333334</v>
      </c>
      <c r="DM183">
        <v>90.26583750000002</v>
      </c>
      <c r="DN183">
        <v>0.05518942916666666</v>
      </c>
      <c r="DO183">
        <v>29.97449583333334</v>
      </c>
      <c r="DP183">
        <v>29.8934375</v>
      </c>
      <c r="DQ183">
        <v>999.9</v>
      </c>
      <c r="DR183">
        <v>0</v>
      </c>
      <c r="DS183">
        <v>0</v>
      </c>
      <c r="DT183">
        <v>9997.468333333332</v>
      </c>
      <c r="DU183">
        <v>0</v>
      </c>
      <c r="DV183">
        <v>0.67449</v>
      </c>
      <c r="DW183">
        <v>0.27834575</v>
      </c>
      <c r="DX183">
        <v>430.441875</v>
      </c>
      <c r="DY183">
        <v>430.1046249999999</v>
      </c>
      <c r="DZ183">
        <v>0.1183527875</v>
      </c>
      <c r="EA183">
        <v>420.0238333333334</v>
      </c>
      <c r="EB183">
        <v>23.43797083333333</v>
      </c>
      <c r="EC183">
        <v>2.12633125</v>
      </c>
      <c r="ED183">
        <v>2.115648333333333</v>
      </c>
      <c r="EE183">
        <v>18.4178</v>
      </c>
      <c r="EF183">
        <v>18.33745833333333</v>
      </c>
      <c r="EG183">
        <v>0.00500097</v>
      </c>
      <c r="EH183">
        <v>0</v>
      </c>
      <c r="EI183">
        <v>0</v>
      </c>
      <c r="EJ183">
        <v>0</v>
      </c>
      <c r="EK183">
        <v>217.825</v>
      </c>
      <c r="EL183">
        <v>0.00500097</v>
      </c>
      <c r="EM183">
        <v>-10.5125</v>
      </c>
      <c r="EN183">
        <v>-2.35</v>
      </c>
      <c r="EO183">
        <v>35.29141666666666</v>
      </c>
      <c r="EP183">
        <v>40.06745833333333</v>
      </c>
      <c r="EQ183">
        <v>37.37733333333333</v>
      </c>
      <c r="ER183">
        <v>40.29141666666666</v>
      </c>
      <c r="ES183">
        <v>37.84091666666666</v>
      </c>
      <c r="ET183">
        <v>0</v>
      </c>
      <c r="EU183">
        <v>0</v>
      </c>
      <c r="EV183">
        <v>0</v>
      </c>
      <c r="EW183">
        <v>1758414474.2</v>
      </c>
      <c r="EX183">
        <v>0</v>
      </c>
      <c r="EY183">
        <v>218.9</v>
      </c>
      <c r="EZ183">
        <v>-14.66923106633689</v>
      </c>
      <c r="FA183">
        <v>32.1923074477758</v>
      </c>
      <c r="FB183">
        <v>-9.863999999999999</v>
      </c>
      <c r="FC183">
        <v>15</v>
      </c>
      <c r="FD183">
        <v>0</v>
      </c>
      <c r="FE183" t="s">
        <v>424</v>
      </c>
      <c r="FF183">
        <v>1747247426.5</v>
      </c>
      <c r="FG183">
        <v>1747247420.5</v>
      </c>
      <c r="FH183">
        <v>0</v>
      </c>
      <c r="FI183">
        <v>1.027</v>
      </c>
      <c r="FJ183">
        <v>0.031</v>
      </c>
      <c r="FK183">
        <v>0.02</v>
      </c>
      <c r="FL183">
        <v>0.05</v>
      </c>
      <c r="FM183">
        <v>420</v>
      </c>
      <c r="FN183">
        <v>16</v>
      </c>
      <c r="FO183">
        <v>0.01</v>
      </c>
      <c r="FP183">
        <v>0.1</v>
      </c>
      <c r="FQ183">
        <v>0.2746522195121951</v>
      </c>
      <c r="FR183">
        <v>0.2163575749128917</v>
      </c>
      <c r="FS183">
        <v>0.03886218030206055</v>
      </c>
      <c r="FT183">
        <v>0</v>
      </c>
      <c r="FU183">
        <v>217.964705882353</v>
      </c>
      <c r="FV183">
        <v>13.09090915082206</v>
      </c>
      <c r="FW183">
        <v>7.15306936804635</v>
      </c>
      <c r="FX183">
        <v>-1</v>
      </c>
      <c r="FY183">
        <v>0.1090144585365853</v>
      </c>
      <c r="FZ183">
        <v>0.2294886898954704</v>
      </c>
      <c r="GA183">
        <v>0.02875344061809864</v>
      </c>
      <c r="GB183">
        <v>0</v>
      </c>
      <c r="GC183">
        <v>0</v>
      </c>
      <c r="GD183">
        <v>2</v>
      </c>
      <c r="GE183" t="s">
        <v>613</v>
      </c>
      <c r="GF183">
        <v>3.13638</v>
      </c>
      <c r="GG183">
        <v>2.71574</v>
      </c>
      <c r="GH183">
        <v>0.09368799999999999</v>
      </c>
      <c r="GI183">
        <v>0.09284299999999999</v>
      </c>
      <c r="GJ183">
        <v>0.104372</v>
      </c>
      <c r="GK183">
        <v>0.102824</v>
      </c>
      <c r="GL183">
        <v>28825.7</v>
      </c>
      <c r="GM183">
        <v>28887.8</v>
      </c>
      <c r="GN183">
        <v>29568.3</v>
      </c>
      <c r="GO183">
        <v>29429.5</v>
      </c>
      <c r="GP183">
        <v>34996.8</v>
      </c>
      <c r="GQ183">
        <v>34971.3</v>
      </c>
      <c r="GR183">
        <v>41617.9</v>
      </c>
      <c r="GS183">
        <v>41813.2</v>
      </c>
      <c r="GT183">
        <v>1.92132</v>
      </c>
      <c r="GU183">
        <v>1.8762</v>
      </c>
      <c r="GV183">
        <v>0.0887923</v>
      </c>
      <c r="GW183">
        <v>0</v>
      </c>
      <c r="GX183">
        <v>28.4659</v>
      </c>
      <c r="GY183">
        <v>999.9</v>
      </c>
      <c r="GZ183">
        <v>59.2</v>
      </c>
      <c r="HA183">
        <v>30.6</v>
      </c>
      <c r="HB183">
        <v>28.9153</v>
      </c>
      <c r="HC183">
        <v>61.9345</v>
      </c>
      <c r="HD183">
        <v>27.9487</v>
      </c>
      <c r="HE183">
        <v>1</v>
      </c>
      <c r="HF183">
        <v>0.106966</v>
      </c>
      <c r="HG183">
        <v>-1.75169</v>
      </c>
      <c r="HH183">
        <v>20.351</v>
      </c>
      <c r="HI183">
        <v>5.22687</v>
      </c>
      <c r="HJ183">
        <v>12.0156</v>
      </c>
      <c r="HK183">
        <v>4.99085</v>
      </c>
      <c r="HL183">
        <v>3.289</v>
      </c>
      <c r="HM183">
        <v>9999</v>
      </c>
      <c r="HN183">
        <v>9999</v>
      </c>
      <c r="HO183">
        <v>9999</v>
      </c>
      <c r="HP183">
        <v>999.9</v>
      </c>
      <c r="HQ183">
        <v>1.86753</v>
      </c>
      <c r="HR183">
        <v>1.86665</v>
      </c>
      <c r="HS183">
        <v>1.866</v>
      </c>
      <c r="HT183">
        <v>1.866</v>
      </c>
      <c r="HU183">
        <v>1.86783</v>
      </c>
      <c r="HV183">
        <v>1.87027</v>
      </c>
      <c r="HW183">
        <v>1.8689</v>
      </c>
      <c r="HX183">
        <v>1.87042</v>
      </c>
      <c r="HY183">
        <v>0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0.54</v>
      </c>
      <c r="IM183">
        <v>0.1681</v>
      </c>
      <c r="IN183">
        <v>0.2733293791174444</v>
      </c>
      <c r="IO183">
        <v>0.0008355358253796512</v>
      </c>
      <c r="IP183">
        <v>-4.886686190924696E-07</v>
      </c>
      <c r="IQ183">
        <v>2.414133949906871E-11</v>
      </c>
      <c r="IR183">
        <v>-0.06279029043895908</v>
      </c>
      <c r="IS183">
        <v>-0.001004982055389802</v>
      </c>
      <c r="IT183">
        <v>0.0007271071577586355</v>
      </c>
      <c r="IU183">
        <v>-1.113211564567604E-05</v>
      </c>
      <c r="IV183">
        <v>10</v>
      </c>
      <c r="IW183">
        <v>2306</v>
      </c>
      <c r="IX183">
        <v>1</v>
      </c>
      <c r="IY183">
        <v>28</v>
      </c>
      <c r="IZ183">
        <v>186117.5</v>
      </c>
      <c r="JA183">
        <v>186117.6</v>
      </c>
      <c r="JB183">
        <v>1.04004</v>
      </c>
      <c r="JC183">
        <v>2.26196</v>
      </c>
      <c r="JD183">
        <v>1.39771</v>
      </c>
      <c r="JE183">
        <v>2.34253</v>
      </c>
      <c r="JF183">
        <v>1.49536</v>
      </c>
      <c r="JG183">
        <v>2.71118</v>
      </c>
      <c r="JH183">
        <v>35.9879</v>
      </c>
      <c r="JI183">
        <v>24.1575</v>
      </c>
      <c r="JJ183">
        <v>18</v>
      </c>
      <c r="JK183">
        <v>490.285</v>
      </c>
      <c r="JL183">
        <v>451.703</v>
      </c>
      <c r="JM183">
        <v>30.8066</v>
      </c>
      <c r="JN183">
        <v>28.9741</v>
      </c>
      <c r="JO183">
        <v>30.0001</v>
      </c>
      <c r="JP183">
        <v>28.803</v>
      </c>
      <c r="JQ183">
        <v>28.7279</v>
      </c>
      <c r="JR183">
        <v>20.8229</v>
      </c>
      <c r="JS183">
        <v>27.204</v>
      </c>
      <c r="JT183">
        <v>95.5699</v>
      </c>
      <c r="JU183">
        <v>30.842</v>
      </c>
      <c r="JV183">
        <v>420</v>
      </c>
      <c r="JW183">
        <v>23.4508</v>
      </c>
      <c r="JX183">
        <v>101.069</v>
      </c>
      <c r="JY183">
        <v>100.544</v>
      </c>
    </row>
    <row r="184" spans="1:285">
      <c r="A184">
        <v>168</v>
      </c>
      <c r="B184">
        <v>1758414476</v>
      </c>
      <c r="C184">
        <v>1600.900000095367</v>
      </c>
      <c r="D184" t="s">
        <v>767</v>
      </c>
      <c r="E184" t="s">
        <v>768</v>
      </c>
      <c r="F184">
        <v>5</v>
      </c>
      <c r="G184" t="s">
        <v>734</v>
      </c>
      <c r="H184" t="s">
        <v>420</v>
      </c>
      <c r="I184" t="s">
        <v>421</v>
      </c>
      <c r="J184">
        <v>1758414468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1.65</v>
      </c>
      <c r="DB184">
        <v>0.5</v>
      </c>
      <c r="DC184" t="s">
        <v>423</v>
      </c>
      <c r="DD184">
        <v>2</v>
      </c>
      <c r="DE184">
        <v>1758414468</v>
      </c>
      <c r="DF184">
        <v>420.3127500000001</v>
      </c>
      <c r="DG184">
        <v>420.0187083333333</v>
      </c>
      <c r="DH184">
        <v>23.5424125</v>
      </c>
      <c r="DI184">
        <v>23.42089583333333</v>
      </c>
      <c r="DJ184">
        <v>419.773</v>
      </c>
      <c r="DK184">
        <v>23.37361666666666</v>
      </c>
      <c r="DL184">
        <v>499.9849583333333</v>
      </c>
      <c r="DM184">
        <v>90.26643333333334</v>
      </c>
      <c r="DN184">
        <v>0.05520666666666666</v>
      </c>
      <c r="DO184">
        <v>29.9790125</v>
      </c>
      <c r="DP184">
        <v>29.89831666666667</v>
      </c>
      <c r="DQ184">
        <v>999.9</v>
      </c>
      <c r="DR184">
        <v>0</v>
      </c>
      <c r="DS184">
        <v>0</v>
      </c>
      <c r="DT184">
        <v>9999.42375</v>
      </c>
      <c r="DU184">
        <v>0</v>
      </c>
      <c r="DV184">
        <v>0.67449</v>
      </c>
      <c r="DW184">
        <v>0.29400125</v>
      </c>
      <c r="DX184">
        <v>430.4465416666667</v>
      </c>
      <c r="DY184">
        <v>430.091875</v>
      </c>
      <c r="DZ184">
        <v>0.1215168458333333</v>
      </c>
      <c r="EA184">
        <v>420.0187083333333</v>
      </c>
      <c r="EB184">
        <v>23.42089583333333</v>
      </c>
      <c r="EC184">
        <v>2.125089583333333</v>
      </c>
      <c r="ED184">
        <v>2.11412125</v>
      </c>
      <c r="EE184">
        <v>18.40848333333333</v>
      </c>
      <c r="EF184">
        <v>18.32595</v>
      </c>
      <c r="EG184">
        <v>0.00500097</v>
      </c>
      <c r="EH184">
        <v>0</v>
      </c>
      <c r="EI184">
        <v>0</v>
      </c>
      <c r="EJ184">
        <v>0</v>
      </c>
      <c r="EK184">
        <v>217.7708333333333</v>
      </c>
      <c r="EL184">
        <v>0.00500097</v>
      </c>
      <c r="EM184">
        <v>-10.23333333333333</v>
      </c>
      <c r="EN184">
        <v>-2.329166666666667</v>
      </c>
      <c r="EO184">
        <v>35.30704166666666</v>
      </c>
      <c r="EP184">
        <v>40.10133333333333</v>
      </c>
      <c r="EQ184">
        <v>37.40083333333333</v>
      </c>
      <c r="ER184">
        <v>40.34604166666666</v>
      </c>
      <c r="ES184">
        <v>37.86170833333333</v>
      </c>
      <c r="ET184">
        <v>0</v>
      </c>
      <c r="EU184">
        <v>0</v>
      </c>
      <c r="EV184">
        <v>0</v>
      </c>
      <c r="EW184">
        <v>1758414476</v>
      </c>
      <c r="EX184">
        <v>0</v>
      </c>
      <c r="EY184">
        <v>218.7730769230769</v>
      </c>
      <c r="EZ184">
        <v>4.365811537159118</v>
      </c>
      <c r="FA184">
        <v>19.79145293007149</v>
      </c>
      <c r="FB184">
        <v>-10.35769230769231</v>
      </c>
      <c r="FC184">
        <v>15</v>
      </c>
      <c r="FD184">
        <v>0</v>
      </c>
      <c r="FE184" t="s">
        <v>424</v>
      </c>
      <c r="FF184">
        <v>1747247426.5</v>
      </c>
      <c r="FG184">
        <v>1747247420.5</v>
      </c>
      <c r="FH184">
        <v>0</v>
      </c>
      <c r="FI184">
        <v>1.027</v>
      </c>
      <c r="FJ184">
        <v>0.031</v>
      </c>
      <c r="FK184">
        <v>0.02</v>
      </c>
      <c r="FL184">
        <v>0.05</v>
      </c>
      <c r="FM184">
        <v>420</v>
      </c>
      <c r="FN184">
        <v>16</v>
      </c>
      <c r="FO184">
        <v>0.01</v>
      </c>
      <c r="FP184">
        <v>0.1</v>
      </c>
      <c r="FQ184">
        <v>0.2790985</v>
      </c>
      <c r="FR184">
        <v>0.3753130356472795</v>
      </c>
      <c r="FS184">
        <v>0.04278696744512282</v>
      </c>
      <c r="FT184">
        <v>0</v>
      </c>
      <c r="FU184">
        <v>217.9264705882353</v>
      </c>
      <c r="FV184">
        <v>6.183345966061053</v>
      </c>
      <c r="FW184">
        <v>6.819707981652681</v>
      </c>
      <c r="FX184">
        <v>-1</v>
      </c>
      <c r="FY184">
        <v>0.1135175025</v>
      </c>
      <c r="FZ184">
        <v>0.1524824926829267</v>
      </c>
      <c r="GA184">
        <v>0.02628606079083063</v>
      </c>
      <c r="GB184">
        <v>0</v>
      </c>
      <c r="GC184">
        <v>0</v>
      </c>
      <c r="GD184">
        <v>2</v>
      </c>
      <c r="GE184" t="s">
        <v>613</v>
      </c>
      <c r="GF184">
        <v>3.13643</v>
      </c>
      <c r="GG184">
        <v>2.71564</v>
      </c>
      <c r="GH184">
        <v>0.09368509999999999</v>
      </c>
      <c r="GI184">
        <v>0.0928419</v>
      </c>
      <c r="GJ184">
        <v>0.104345</v>
      </c>
      <c r="GK184">
        <v>0.102819</v>
      </c>
      <c r="GL184">
        <v>28826.2</v>
      </c>
      <c r="GM184">
        <v>28887.7</v>
      </c>
      <c r="GN184">
        <v>29568.8</v>
      </c>
      <c r="GO184">
        <v>29429.4</v>
      </c>
      <c r="GP184">
        <v>34998.5</v>
      </c>
      <c r="GQ184">
        <v>34971.4</v>
      </c>
      <c r="GR184">
        <v>41618.7</v>
      </c>
      <c r="GS184">
        <v>41813</v>
      </c>
      <c r="GT184">
        <v>1.9214</v>
      </c>
      <c r="GU184">
        <v>1.87608</v>
      </c>
      <c r="GV184">
        <v>0.08918719999999999</v>
      </c>
      <c r="GW184">
        <v>0</v>
      </c>
      <c r="GX184">
        <v>28.4653</v>
      </c>
      <c r="GY184">
        <v>999.9</v>
      </c>
      <c r="GZ184">
        <v>59.2</v>
      </c>
      <c r="HA184">
        <v>30.6</v>
      </c>
      <c r="HB184">
        <v>28.9174</v>
      </c>
      <c r="HC184">
        <v>62.0345</v>
      </c>
      <c r="HD184">
        <v>27.9207</v>
      </c>
      <c r="HE184">
        <v>1</v>
      </c>
      <c r="HF184">
        <v>0.107058</v>
      </c>
      <c r="HG184">
        <v>-1.78499</v>
      </c>
      <c r="HH184">
        <v>20.3507</v>
      </c>
      <c r="HI184">
        <v>5.22642</v>
      </c>
      <c r="HJ184">
        <v>12.0156</v>
      </c>
      <c r="HK184">
        <v>4.99085</v>
      </c>
      <c r="HL184">
        <v>3.28903</v>
      </c>
      <c r="HM184">
        <v>9999</v>
      </c>
      <c r="HN184">
        <v>9999</v>
      </c>
      <c r="HO184">
        <v>9999</v>
      </c>
      <c r="HP184">
        <v>999.9</v>
      </c>
      <c r="HQ184">
        <v>1.86752</v>
      </c>
      <c r="HR184">
        <v>1.86665</v>
      </c>
      <c r="HS184">
        <v>1.866</v>
      </c>
      <c r="HT184">
        <v>1.86598</v>
      </c>
      <c r="HU184">
        <v>1.86782</v>
      </c>
      <c r="HV184">
        <v>1.87027</v>
      </c>
      <c r="HW184">
        <v>1.8689</v>
      </c>
      <c r="HX184">
        <v>1.87042</v>
      </c>
      <c r="HY184">
        <v>0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0.539</v>
      </c>
      <c r="IM184">
        <v>0.168</v>
      </c>
      <c r="IN184">
        <v>0.2733293791174444</v>
      </c>
      <c r="IO184">
        <v>0.0008355358253796512</v>
      </c>
      <c r="IP184">
        <v>-4.886686190924696E-07</v>
      </c>
      <c r="IQ184">
        <v>2.414133949906871E-11</v>
      </c>
      <c r="IR184">
        <v>-0.06279029043895908</v>
      </c>
      <c r="IS184">
        <v>-0.001004982055389802</v>
      </c>
      <c r="IT184">
        <v>0.0007271071577586355</v>
      </c>
      <c r="IU184">
        <v>-1.113211564567604E-05</v>
      </c>
      <c r="IV184">
        <v>10</v>
      </c>
      <c r="IW184">
        <v>2306</v>
      </c>
      <c r="IX184">
        <v>1</v>
      </c>
      <c r="IY184">
        <v>28</v>
      </c>
      <c r="IZ184">
        <v>186117.5</v>
      </c>
      <c r="JA184">
        <v>186117.6</v>
      </c>
      <c r="JB184">
        <v>1.03882</v>
      </c>
      <c r="JC184">
        <v>2.26929</v>
      </c>
      <c r="JD184">
        <v>1.39648</v>
      </c>
      <c r="JE184">
        <v>2.34497</v>
      </c>
      <c r="JF184">
        <v>1.49536</v>
      </c>
      <c r="JG184">
        <v>2.63306</v>
      </c>
      <c r="JH184">
        <v>35.9879</v>
      </c>
      <c r="JI184">
        <v>24.1575</v>
      </c>
      <c r="JJ184">
        <v>18</v>
      </c>
      <c r="JK184">
        <v>490.333</v>
      </c>
      <c r="JL184">
        <v>451.625</v>
      </c>
      <c r="JM184">
        <v>30.8344</v>
      </c>
      <c r="JN184">
        <v>28.9741</v>
      </c>
      <c r="JO184">
        <v>30.0002</v>
      </c>
      <c r="JP184">
        <v>28.8031</v>
      </c>
      <c r="JQ184">
        <v>28.7279</v>
      </c>
      <c r="JR184">
        <v>20.8227</v>
      </c>
      <c r="JS184">
        <v>27.204</v>
      </c>
      <c r="JT184">
        <v>95.5699</v>
      </c>
      <c r="JU184">
        <v>30.842</v>
      </c>
      <c r="JV184">
        <v>420</v>
      </c>
      <c r="JW184">
        <v>23.4508</v>
      </c>
      <c r="JX184">
        <v>101.071</v>
      </c>
      <c r="JY184">
        <v>100.544</v>
      </c>
    </row>
    <row r="185" spans="1:285">
      <c r="A185">
        <v>169</v>
      </c>
      <c r="B185">
        <v>1758414478</v>
      </c>
      <c r="C185">
        <v>1602.900000095367</v>
      </c>
      <c r="D185" t="s">
        <v>769</v>
      </c>
      <c r="E185" t="s">
        <v>770</v>
      </c>
      <c r="F185">
        <v>5</v>
      </c>
      <c r="G185" t="s">
        <v>734</v>
      </c>
      <c r="H185" t="s">
        <v>420</v>
      </c>
      <c r="I185" t="s">
        <v>421</v>
      </c>
      <c r="J185">
        <v>1758414470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1.65</v>
      </c>
      <c r="DB185">
        <v>0.5</v>
      </c>
      <c r="DC185" t="s">
        <v>423</v>
      </c>
      <c r="DD185">
        <v>2</v>
      </c>
      <c r="DE185">
        <v>1758414470</v>
      </c>
      <c r="DF185">
        <v>420.31125</v>
      </c>
      <c r="DG185">
        <v>420.0103333333333</v>
      </c>
      <c r="DH185">
        <v>23.52859166666667</v>
      </c>
      <c r="DI185">
        <v>23.404325</v>
      </c>
      <c r="DJ185">
        <v>419.7714583333333</v>
      </c>
      <c r="DK185">
        <v>23.35999583333334</v>
      </c>
      <c r="DL185">
        <v>499.9912083333334</v>
      </c>
      <c r="DM185">
        <v>90.26698333333333</v>
      </c>
      <c r="DN185">
        <v>0.05524368333333333</v>
      </c>
      <c r="DO185">
        <v>29.9836125</v>
      </c>
      <c r="DP185">
        <v>29.90364583333333</v>
      </c>
      <c r="DQ185">
        <v>999.9</v>
      </c>
      <c r="DR185">
        <v>0</v>
      </c>
      <c r="DS185">
        <v>0</v>
      </c>
      <c r="DT185">
        <v>10001.61125</v>
      </c>
      <c r="DU185">
        <v>0</v>
      </c>
      <c r="DV185">
        <v>0.67449</v>
      </c>
      <c r="DW185">
        <v>0.3008397083333333</v>
      </c>
      <c r="DX185">
        <v>430.438875</v>
      </c>
      <c r="DY185">
        <v>430.0760833333333</v>
      </c>
      <c r="DZ185">
        <v>0.1242622458333333</v>
      </c>
      <c r="EA185">
        <v>420.0103333333333</v>
      </c>
      <c r="EB185">
        <v>23.404325</v>
      </c>
      <c r="EC185">
        <v>2.123855</v>
      </c>
      <c r="ED185">
        <v>2.112638333333333</v>
      </c>
      <c r="EE185">
        <v>18.3992125</v>
      </c>
      <c r="EF185">
        <v>18.314775</v>
      </c>
      <c r="EG185">
        <v>0.00500097</v>
      </c>
      <c r="EH185">
        <v>0</v>
      </c>
      <c r="EI185">
        <v>0</v>
      </c>
      <c r="EJ185">
        <v>0</v>
      </c>
      <c r="EK185">
        <v>216.6625</v>
      </c>
      <c r="EL185">
        <v>0.00500097</v>
      </c>
      <c r="EM185">
        <v>-9.004166666666666</v>
      </c>
      <c r="EN185">
        <v>-2.045833333333333</v>
      </c>
      <c r="EO185">
        <v>35.32266666666666</v>
      </c>
      <c r="EP185">
        <v>40.13258333333333</v>
      </c>
      <c r="EQ185">
        <v>37.42433333333333</v>
      </c>
      <c r="ER185">
        <v>40.39808333333333</v>
      </c>
      <c r="ES185">
        <v>37.87733333333333</v>
      </c>
      <c r="ET185">
        <v>0</v>
      </c>
      <c r="EU185">
        <v>0</v>
      </c>
      <c r="EV185">
        <v>0</v>
      </c>
      <c r="EW185">
        <v>1758414477.8</v>
      </c>
      <c r="EX185">
        <v>0</v>
      </c>
      <c r="EY185">
        <v>218.264</v>
      </c>
      <c r="EZ185">
        <v>14.57692253032358</v>
      </c>
      <c r="FA185">
        <v>-7.415384456485936</v>
      </c>
      <c r="FB185">
        <v>-10.208</v>
      </c>
      <c r="FC185">
        <v>15</v>
      </c>
      <c r="FD185">
        <v>0</v>
      </c>
      <c r="FE185" t="s">
        <v>424</v>
      </c>
      <c r="FF185">
        <v>1747247426.5</v>
      </c>
      <c r="FG185">
        <v>1747247420.5</v>
      </c>
      <c r="FH185">
        <v>0</v>
      </c>
      <c r="FI185">
        <v>1.027</v>
      </c>
      <c r="FJ185">
        <v>0.031</v>
      </c>
      <c r="FK185">
        <v>0.02</v>
      </c>
      <c r="FL185">
        <v>0.05</v>
      </c>
      <c r="FM185">
        <v>420</v>
      </c>
      <c r="FN185">
        <v>16</v>
      </c>
      <c r="FO185">
        <v>0.01</v>
      </c>
      <c r="FP185">
        <v>0.1</v>
      </c>
      <c r="FQ185">
        <v>0.2805756097560976</v>
      </c>
      <c r="FR185">
        <v>0.3840112891986057</v>
      </c>
      <c r="FS185">
        <v>0.04269588095851073</v>
      </c>
      <c r="FT185">
        <v>0</v>
      </c>
      <c r="FU185">
        <v>218.7088235294118</v>
      </c>
      <c r="FV185">
        <v>-3.179526503702852</v>
      </c>
      <c r="FW185">
        <v>6.932590028140268</v>
      </c>
      <c r="FX185">
        <v>-1</v>
      </c>
      <c r="FY185">
        <v>0.1141255390243902</v>
      </c>
      <c r="FZ185">
        <v>0.100822986062718</v>
      </c>
      <c r="GA185">
        <v>0.02530324249503173</v>
      </c>
      <c r="GB185">
        <v>0</v>
      </c>
      <c r="GC185">
        <v>0</v>
      </c>
      <c r="GD185">
        <v>2</v>
      </c>
      <c r="GE185" t="s">
        <v>613</v>
      </c>
      <c r="GF185">
        <v>3.13643</v>
      </c>
      <c r="GG185">
        <v>2.71554</v>
      </c>
      <c r="GH185">
        <v>0.0936854</v>
      </c>
      <c r="GI185">
        <v>0.0928486</v>
      </c>
      <c r="GJ185">
        <v>0.10432</v>
      </c>
      <c r="GK185">
        <v>0.102814</v>
      </c>
      <c r="GL185">
        <v>28826.3</v>
      </c>
      <c r="GM185">
        <v>28887.5</v>
      </c>
      <c r="GN185">
        <v>29568.9</v>
      </c>
      <c r="GO185">
        <v>29429.4</v>
      </c>
      <c r="GP185">
        <v>34999.6</v>
      </c>
      <c r="GQ185">
        <v>34971.7</v>
      </c>
      <c r="GR185">
        <v>41618.8</v>
      </c>
      <c r="GS185">
        <v>41813.1</v>
      </c>
      <c r="GT185">
        <v>1.92145</v>
      </c>
      <c r="GU185">
        <v>1.87605</v>
      </c>
      <c r="GV185">
        <v>0.08982420000000001</v>
      </c>
      <c r="GW185">
        <v>0</v>
      </c>
      <c r="GX185">
        <v>28.4641</v>
      </c>
      <c r="GY185">
        <v>999.9</v>
      </c>
      <c r="GZ185">
        <v>59.2</v>
      </c>
      <c r="HA185">
        <v>30.6</v>
      </c>
      <c r="HB185">
        <v>28.9168</v>
      </c>
      <c r="HC185">
        <v>62.1645</v>
      </c>
      <c r="HD185">
        <v>28.0288</v>
      </c>
      <c r="HE185">
        <v>1</v>
      </c>
      <c r="HF185">
        <v>0.107012</v>
      </c>
      <c r="HG185">
        <v>-1.72696</v>
      </c>
      <c r="HH185">
        <v>20.3512</v>
      </c>
      <c r="HI185">
        <v>5.22672</v>
      </c>
      <c r="HJ185">
        <v>12.0158</v>
      </c>
      <c r="HK185">
        <v>4.991</v>
      </c>
      <c r="HL185">
        <v>3.28905</v>
      </c>
      <c r="HM185">
        <v>9999</v>
      </c>
      <c r="HN185">
        <v>9999</v>
      </c>
      <c r="HO185">
        <v>9999</v>
      </c>
      <c r="HP185">
        <v>999.9</v>
      </c>
      <c r="HQ185">
        <v>1.86752</v>
      </c>
      <c r="HR185">
        <v>1.86665</v>
      </c>
      <c r="HS185">
        <v>1.86599</v>
      </c>
      <c r="HT185">
        <v>1.86598</v>
      </c>
      <c r="HU185">
        <v>1.86782</v>
      </c>
      <c r="HV185">
        <v>1.87027</v>
      </c>
      <c r="HW185">
        <v>1.8689</v>
      </c>
      <c r="HX185">
        <v>1.87042</v>
      </c>
      <c r="HY185">
        <v>0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0.539</v>
      </c>
      <c r="IM185">
        <v>0.1678</v>
      </c>
      <c r="IN185">
        <v>0.2733293791174444</v>
      </c>
      <c r="IO185">
        <v>0.0008355358253796512</v>
      </c>
      <c r="IP185">
        <v>-4.886686190924696E-07</v>
      </c>
      <c r="IQ185">
        <v>2.414133949906871E-11</v>
      </c>
      <c r="IR185">
        <v>-0.06279029043895908</v>
      </c>
      <c r="IS185">
        <v>-0.001004982055389802</v>
      </c>
      <c r="IT185">
        <v>0.0007271071577586355</v>
      </c>
      <c r="IU185">
        <v>-1.113211564567604E-05</v>
      </c>
      <c r="IV185">
        <v>10</v>
      </c>
      <c r="IW185">
        <v>2306</v>
      </c>
      <c r="IX185">
        <v>1</v>
      </c>
      <c r="IY185">
        <v>28</v>
      </c>
      <c r="IZ185">
        <v>186117.5</v>
      </c>
      <c r="JA185">
        <v>186117.6</v>
      </c>
      <c r="JB185">
        <v>1.04004</v>
      </c>
      <c r="JC185">
        <v>2.27173</v>
      </c>
      <c r="JD185">
        <v>1.39771</v>
      </c>
      <c r="JE185">
        <v>2.34497</v>
      </c>
      <c r="JF185">
        <v>1.49536</v>
      </c>
      <c r="JG185">
        <v>2.6123</v>
      </c>
      <c r="JH185">
        <v>35.9879</v>
      </c>
      <c r="JI185">
        <v>24.1488</v>
      </c>
      <c r="JJ185">
        <v>18</v>
      </c>
      <c r="JK185">
        <v>490.365</v>
      </c>
      <c r="JL185">
        <v>451.61</v>
      </c>
      <c r="JM185">
        <v>30.8608</v>
      </c>
      <c r="JN185">
        <v>28.9741</v>
      </c>
      <c r="JO185">
        <v>30.0001</v>
      </c>
      <c r="JP185">
        <v>28.803</v>
      </c>
      <c r="JQ185">
        <v>28.7279</v>
      </c>
      <c r="JR185">
        <v>20.8218</v>
      </c>
      <c r="JS185">
        <v>27.204</v>
      </c>
      <c r="JT185">
        <v>95.5699</v>
      </c>
      <c r="JU185">
        <v>30.9006</v>
      </c>
      <c r="JV185">
        <v>420</v>
      </c>
      <c r="JW185">
        <v>23.4535</v>
      </c>
      <c r="JX185">
        <v>101.072</v>
      </c>
      <c r="JY185">
        <v>100.544</v>
      </c>
    </row>
    <row r="186" spans="1:285">
      <c r="A186">
        <v>170</v>
      </c>
      <c r="B186">
        <v>1758414480</v>
      </c>
      <c r="C186">
        <v>1604.900000095367</v>
      </c>
      <c r="D186" t="s">
        <v>771</v>
      </c>
      <c r="E186" t="s">
        <v>772</v>
      </c>
      <c r="F186">
        <v>5</v>
      </c>
      <c r="G186" t="s">
        <v>734</v>
      </c>
      <c r="H186" t="s">
        <v>420</v>
      </c>
      <c r="I186" t="s">
        <v>421</v>
      </c>
      <c r="J186">
        <v>1758414472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1.65</v>
      </c>
      <c r="DB186">
        <v>0.5</v>
      </c>
      <c r="DC186" t="s">
        <v>423</v>
      </c>
      <c r="DD186">
        <v>2</v>
      </c>
      <c r="DE186">
        <v>1758414472</v>
      </c>
      <c r="DF186">
        <v>420.3075833333334</v>
      </c>
      <c r="DG186">
        <v>420.0058333333333</v>
      </c>
      <c r="DH186">
        <v>23.51463333333333</v>
      </c>
      <c r="DI186">
        <v>23.39173749999999</v>
      </c>
      <c r="DJ186">
        <v>419.76775</v>
      </c>
      <c r="DK186">
        <v>23.34624166666667</v>
      </c>
      <c r="DL186">
        <v>500.0072916666666</v>
      </c>
      <c r="DM186">
        <v>90.26763749999999</v>
      </c>
      <c r="DN186">
        <v>0.05532188333333333</v>
      </c>
      <c r="DO186">
        <v>29.988325</v>
      </c>
      <c r="DP186">
        <v>29.9087875</v>
      </c>
      <c r="DQ186">
        <v>999.9</v>
      </c>
      <c r="DR186">
        <v>0</v>
      </c>
      <c r="DS186">
        <v>0</v>
      </c>
      <c r="DT186">
        <v>10002.52458333333</v>
      </c>
      <c r="DU186">
        <v>0</v>
      </c>
      <c r="DV186">
        <v>0.67449</v>
      </c>
      <c r="DW186">
        <v>0.301623</v>
      </c>
      <c r="DX186">
        <v>430.4289166666667</v>
      </c>
      <c r="DY186">
        <v>430.066</v>
      </c>
      <c r="DZ186">
        <v>0.1228881041666667</v>
      </c>
      <c r="EA186">
        <v>420.0058333333333</v>
      </c>
      <c r="EB186">
        <v>23.39173749999999</v>
      </c>
      <c r="EC186">
        <v>2.122610416666667</v>
      </c>
      <c r="ED186">
        <v>2.1115175</v>
      </c>
      <c r="EE186">
        <v>18.38986666666667</v>
      </c>
      <c r="EF186">
        <v>18.306325</v>
      </c>
      <c r="EG186">
        <v>0.00500097</v>
      </c>
      <c r="EH186">
        <v>0</v>
      </c>
      <c r="EI186">
        <v>0</v>
      </c>
      <c r="EJ186">
        <v>0</v>
      </c>
      <c r="EK186">
        <v>216.2708333333333</v>
      </c>
      <c r="EL186">
        <v>0.00500097</v>
      </c>
      <c r="EM186">
        <v>-9.408333333333333</v>
      </c>
      <c r="EN186">
        <v>-2.383333333333333</v>
      </c>
      <c r="EO186">
        <v>35.33570833333333</v>
      </c>
      <c r="EP186">
        <v>40.17158333333333</v>
      </c>
      <c r="EQ186">
        <v>37.43995833333333</v>
      </c>
      <c r="ER186">
        <v>40.45020833333334</v>
      </c>
      <c r="ES186">
        <v>37.89558333333333</v>
      </c>
      <c r="ET186">
        <v>0</v>
      </c>
      <c r="EU186">
        <v>0</v>
      </c>
      <c r="EV186">
        <v>0</v>
      </c>
      <c r="EW186">
        <v>1758414480.2</v>
      </c>
      <c r="EX186">
        <v>0</v>
      </c>
      <c r="EY186">
        <v>218.316</v>
      </c>
      <c r="EZ186">
        <v>-13.40769281142793</v>
      </c>
      <c r="FA186">
        <v>-17.93846125174796</v>
      </c>
      <c r="FB186">
        <v>-10.548</v>
      </c>
      <c r="FC186">
        <v>15</v>
      </c>
      <c r="FD186">
        <v>0</v>
      </c>
      <c r="FE186" t="s">
        <v>424</v>
      </c>
      <c r="FF186">
        <v>1747247426.5</v>
      </c>
      <c r="FG186">
        <v>1747247420.5</v>
      </c>
      <c r="FH186">
        <v>0</v>
      </c>
      <c r="FI186">
        <v>1.027</v>
      </c>
      <c r="FJ186">
        <v>0.031</v>
      </c>
      <c r="FK186">
        <v>0.02</v>
      </c>
      <c r="FL186">
        <v>0.05</v>
      </c>
      <c r="FM186">
        <v>420</v>
      </c>
      <c r="FN186">
        <v>16</v>
      </c>
      <c r="FO186">
        <v>0.01</v>
      </c>
      <c r="FP186">
        <v>0.1</v>
      </c>
      <c r="FQ186">
        <v>0.2907462750000001</v>
      </c>
      <c r="FR186">
        <v>0.1800645590994368</v>
      </c>
      <c r="FS186">
        <v>0.03139891417946447</v>
      </c>
      <c r="FT186">
        <v>0</v>
      </c>
      <c r="FU186">
        <v>218.7294117647059</v>
      </c>
      <c r="FV186">
        <v>-9.793735871337319</v>
      </c>
      <c r="FW186">
        <v>6.869691722330892</v>
      </c>
      <c r="FX186">
        <v>-1</v>
      </c>
      <c r="FY186">
        <v>0.11659458</v>
      </c>
      <c r="FZ186">
        <v>-0.02431232420262669</v>
      </c>
      <c r="GA186">
        <v>0.02329415180496169</v>
      </c>
      <c r="GB186">
        <v>1</v>
      </c>
      <c r="GC186">
        <v>1</v>
      </c>
      <c r="GD186">
        <v>2</v>
      </c>
      <c r="GE186" t="s">
        <v>433</v>
      </c>
      <c r="GF186">
        <v>3.13644</v>
      </c>
      <c r="GG186">
        <v>2.71567</v>
      </c>
      <c r="GH186">
        <v>0.09368840000000001</v>
      </c>
      <c r="GI186">
        <v>0.0928533</v>
      </c>
      <c r="GJ186">
        <v>0.104296</v>
      </c>
      <c r="GK186">
        <v>0.102806</v>
      </c>
      <c r="GL186">
        <v>28826.6</v>
      </c>
      <c r="GM186">
        <v>28887.3</v>
      </c>
      <c r="GN186">
        <v>29569.2</v>
      </c>
      <c r="GO186">
        <v>29429.4</v>
      </c>
      <c r="GP186">
        <v>35000.7</v>
      </c>
      <c r="GQ186">
        <v>34971.9</v>
      </c>
      <c r="GR186">
        <v>41618.9</v>
      </c>
      <c r="GS186">
        <v>41813</v>
      </c>
      <c r="GT186">
        <v>1.92148</v>
      </c>
      <c r="GU186">
        <v>1.87615</v>
      </c>
      <c r="GV186">
        <v>0.0901856</v>
      </c>
      <c r="GW186">
        <v>0</v>
      </c>
      <c r="GX186">
        <v>28.4629</v>
      </c>
      <c r="GY186">
        <v>999.9</v>
      </c>
      <c r="GZ186">
        <v>59.2</v>
      </c>
      <c r="HA186">
        <v>30.6</v>
      </c>
      <c r="HB186">
        <v>28.9181</v>
      </c>
      <c r="HC186">
        <v>61.9945</v>
      </c>
      <c r="HD186">
        <v>27.9046</v>
      </c>
      <c r="HE186">
        <v>1</v>
      </c>
      <c r="HF186">
        <v>0.106936</v>
      </c>
      <c r="HG186">
        <v>-1.76768</v>
      </c>
      <c r="HH186">
        <v>20.3509</v>
      </c>
      <c r="HI186">
        <v>5.22732</v>
      </c>
      <c r="HJ186">
        <v>12.0159</v>
      </c>
      <c r="HK186">
        <v>4.99135</v>
      </c>
      <c r="HL186">
        <v>3.28905</v>
      </c>
      <c r="HM186">
        <v>9999</v>
      </c>
      <c r="HN186">
        <v>9999</v>
      </c>
      <c r="HO186">
        <v>9999</v>
      </c>
      <c r="HP186">
        <v>999.9</v>
      </c>
      <c r="HQ186">
        <v>1.86752</v>
      </c>
      <c r="HR186">
        <v>1.86664</v>
      </c>
      <c r="HS186">
        <v>1.866</v>
      </c>
      <c r="HT186">
        <v>1.86597</v>
      </c>
      <c r="HU186">
        <v>1.86781</v>
      </c>
      <c r="HV186">
        <v>1.87027</v>
      </c>
      <c r="HW186">
        <v>1.8689</v>
      </c>
      <c r="HX186">
        <v>1.87042</v>
      </c>
      <c r="HY186">
        <v>0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0.54</v>
      </c>
      <c r="IM186">
        <v>0.1678</v>
      </c>
      <c r="IN186">
        <v>0.2733293791174444</v>
      </c>
      <c r="IO186">
        <v>0.0008355358253796512</v>
      </c>
      <c r="IP186">
        <v>-4.886686190924696E-07</v>
      </c>
      <c r="IQ186">
        <v>2.414133949906871E-11</v>
      </c>
      <c r="IR186">
        <v>-0.06279029043895908</v>
      </c>
      <c r="IS186">
        <v>-0.001004982055389802</v>
      </c>
      <c r="IT186">
        <v>0.0007271071577586355</v>
      </c>
      <c r="IU186">
        <v>-1.113211564567604E-05</v>
      </c>
      <c r="IV186">
        <v>10</v>
      </c>
      <c r="IW186">
        <v>2306</v>
      </c>
      <c r="IX186">
        <v>1</v>
      </c>
      <c r="IY186">
        <v>28</v>
      </c>
      <c r="IZ186">
        <v>186117.6</v>
      </c>
      <c r="JA186">
        <v>186117.7</v>
      </c>
      <c r="JB186">
        <v>1.04004</v>
      </c>
      <c r="JC186">
        <v>2.27173</v>
      </c>
      <c r="JD186">
        <v>1.39648</v>
      </c>
      <c r="JE186">
        <v>2.34375</v>
      </c>
      <c r="JF186">
        <v>1.49536</v>
      </c>
      <c r="JG186">
        <v>2.6355</v>
      </c>
      <c r="JH186">
        <v>35.9879</v>
      </c>
      <c r="JI186">
        <v>24.1575</v>
      </c>
      <c r="JJ186">
        <v>18</v>
      </c>
      <c r="JK186">
        <v>490.371</v>
      </c>
      <c r="JL186">
        <v>451.672</v>
      </c>
      <c r="JM186">
        <v>30.8813</v>
      </c>
      <c r="JN186">
        <v>28.9741</v>
      </c>
      <c r="JO186">
        <v>30.0001</v>
      </c>
      <c r="JP186">
        <v>28.8018</v>
      </c>
      <c r="JQ186">
        <v>28.7279</v>
      </c>
      <c r="JR186">
        <v>20.8217</v>
      </c>
      <c r="JS186">
        <v>27.204</v>
      </c>
      <c r="JT186">
        <v>95.5699</v>
      </c>
      <c r="JU186">
        <v>30.9006</v>
      </c>
      <c r="JV186">
        <v>420</v>
      </c>
      <c r="JW186">
        <v>23.4614</v>
      </c>
      <c r="JX186">
        <v>101.072</v>
      </c>
      <c r="JY186">
        <v>100.544</v>
      </c>
    </row>
    <row r="187" spans="1:285">
      <c r="A187">
        <v>171</v>
      </c>
      <c r="B187">
        <v>1758414482</v>
      </c>
      <c r="C187">
        <v>1606.900000095367</v>
      </c>
      <c r="D187" t="s">
        <v>773</v>
      </c>
      <c r="E187" t="s">
        <v>774</v>
      </c>
      <c r="F187">
        <v>5</v>
      </c>
      <c r="G187" t="s">
        <v>734</v>
      </c>
      <c r="H187" t="s">
        <v>420</v>
      </c>
      <c r="I187" t="s">
        <v>421</v>
      </c>
      <c r="J187">
        <v>1758414474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1.65</v>
      </c>
      <c r="DB187">
        <v>0.5</v>
      </c>
      <c r="DC187" t="s">
        <v>423</v>
      </c>
      <c r="DD187">
        <v>2</v>
      </c>
      <c r="DE187">
        <v>1758414474</v>
      </c>
      <c r="DF187">
        <v>420.305875</v>
      </c>
      <c r="DG187">
        <v>420.0014583333333</v>
      </c>
      <c r="DH187">
        <v>23.50125</v>
      </c>
      <c r="DI187">
        <v>23.38530416666667</v>
      </c>
      <c r="DJ187">
        <v>419.7661249999999</v>
      </c>
      <c r="DK187">
        <v>23.33305</v>
      </c>
      <c r="DL187">
        <v>500.0155</v>
      </c>
      <c r="DM187">
        <v>90.26832083333333</v>
      </c>
      <c r="DN187">
        <v>0.05536114166666667</v>
      </c>
      <c r="DO187">
        <v>29.99314583333333</v>
      </c>
      <c r="DP187">
        <v>29.91450416666667</v>
      </c>
      <c r="DQ187">
        <v>999.9</v>
      </c>
      <c r="DR187">
        <v>0</v>
      </c>
      <c r="DS187">
        <v>0</v>
      </c>
      <c r="DT187">
        <v>10002.73708333333</v>
      </c>
      <c r="DU187">
        <v>0</v>
      </c>
      <c r="DV187">
        <v>0.67449</v>
      </c>
      <c r="DW187">
        <v>0.304401375</v>
      </c>
      <c r="DX187">
        <v>430.4212916666667</v>
      </c>
      <c r="DY187">
        <v>430.0585833333333</v>
      </c>
      <c r="DZ187">
        <v>0.1159407583333333</v>
      </c>
      <c r="EA187">
        <v>420.0014583333333</v>
      </c>
      <c r="EB187">
        <v>23.38530416666667</v>
      </c>
      <c r="EC187">
        <v>2.1214175</v>
      </c>
      <c r="ED187">
        <v>2.1109525</v>
      </c>
      <c r="EE187">
        <v>18.3809125</v>
      </c>
      <c r="EF187">
        <v>18.3020625</v>
      </c>
      <c r="EG187">
        <v>0.00500097</v>
      </c>
      <c r="EH187">
        <v>0</v>
      </c>
      <c r="EI187">
        <v>0</v>
      </c>
      <c r="EJ187">
        <v>0</v>
      </c>
      <c r="EK187">
        <v>216.0708333333334</v>
      </c>
      <c r="EL187">
        <v>0.00500097</v>
      </c>
      <c r="EM187">
        <v>-9.504166666666668</v>
      </c>
      <c r="EN187">
        <v>-2.570833333333333</v>
      </c>
      <c r="EO187">
        <v>35.35133333333333</v>
      </c>
      <c r="EP187">
        <v>40.20283333333333</v>
      </c>
      <c r="EQ187">
        <v>37.45816666666666</v>
      </c>
      <c r="ER187">
        <v>40.49708333333333</v>
      </c>
      <c r="ES187">
        <v>37.91908333333333</v>
      </c>
      <c r="ET187">
        <v>0</v>
      </c>
      <c r="EU187">
        <v>0</v>
      </c>
      <c r="EV187">
        <v>0</v>
      </c>
      <c r="EW187">
        <v>1758414482</v>
      </c>
      <c r="EX187">
        <v>0</v>
      </c>
      <c r="EY187">
        <v>218.2615384615385</v>
      </c>
      <c r="EZ187">
        <v>-12.15042774724634</v>
      </c>
      <c r="FA187">
        <v>-12.81709366220469</v>
      </c>
      <c r="FB187">
        <v>-10.47307692307692</v>
      </c>
      <c r="FC187">
        <v>15</v>
      </c>
      <c r="FD187">
        <v>0</v>
      </c>
      <c r="FE187" t="s">
        <v>424</v>
      </c>
      <c r="FF187">
        <v>1747247426.5</v>
      </c>
      <c r="FG187">
        <v>1747247420.5</v>
      </c>
      <c r="FH187">
        <v>0</v>
      </c>
      <c r="FI187">
        <v>1.027</v>
      </c>
      <c r="FJ187">
        <v>0.031</v>
      </c>
      <c r="FK187">
        <v>0.02</v>
      </c>
      <c r="FL187">
        <v>0.05</v>
      </c>
      <c r="FM187">
        <v>420</v>
      </c>
      <c r="FN187">
        <v>16</v>
      </c>
      <c r="FO187">
        <v>0.01</v>
      </c>
      <c r="FP187">
        <v>0.1</v>
      </c>
      <c r="FQ187">
        <v>0.2931138536585366</v>
      </c>
      <c r="FR187">
        <v>0.107691658536586</v>
      </c>
      <c r="FS187">
        <v>0.0283284292639735</v>
      </c>
      <c r="FT187">
        <v>0</v>
      </c>
      <c r="FU187">
        <v>218.0411764705882</v>
      </c>
      <c r="FV187">
        <v>-9.249809220252478</v>
      </c>
      <c r="FW187">
        <v>6.845828169169841</v>
      </c>
      <c r="FX187">
        <v>-1</v>
      </c>
      <c r="FY187">
        <v>0.1166029</v>
      </c>
      <c r="FZ187">
        <v>-0.087290136585366</v>
      </c>
      <c r="GA187">
        <v>0.02247563773793369</v>
      </c>
      <c r="GB187">
        <v>1</v>
      </c>
      <c r="GC187">
        <v>1</v>
      </c>
      <c r="GD187">
        <v>2</v>
      </c>
      <c r="GE187" t="s">
        <v>433</v>
      </c>
      <c r="GF187">
        <v>3.13639</v>
      </c>
      <c r="GG187">
        <v>2.71568</v>
      </c>
      <c r="GH187">
        <v>0.0936893</v>
      </c>
      <c r="GI187">
        <v>0.0928461</v>
      </c>
      <c r="GJ187">
        <v>0.104279</v>
      </c>
      <c r="GK187">
        <v>0.102802</v>
      </c>
      <c r="GL187">
        <v>28826.5</v>
      </c>
      <c r="GM187">
        <v>28887.5</v>
      </c>
      <c r="GN187">
        <v>29569.2</v>
      </c>
      <c r="GO187">
        <v>29429.3</v>
      </c>
      <c r="GP187">
        <v>35001.3</v>
      </c>
      <c r="GQ187">
        <v>34971.9</v>
      </c>
      <c r="GR187">
        <v>41618.8</v>
      </c>
      <c r="GS187">
        <v>41812.9</v>
      </c>
      <c r="GT187">
        <v>1.9214</v>
      </c>
      <c r="GU187">
        <v>1.87628</v>
      </c>
      <c r="GV187">
        <v>0.0902414</v>
      </c>
      <c r="GW187">
        <v>0</v>
      </c>
      <c r="GX187">
        <v>28.4629</v>
      </c>
      <c r="GY187">
        <v>999.9</v>
      </c>
      <c r="GZ187">
        <v>59.2</v>
      </c>
      <c r="HA187">
        <v>30.6</v>
      </c>
      <c r="HB187">
        <v>28.9173</v>
      </c>
      <c r="HC187">
        <v>62.0945</v>
      </c>
      <c r="HD187">
        <v>27.9527</v>
      </c>
      <c r="HE187">
        <v>1</v>
      </c>
      <c r="HF187">
        <v>0.107058</v>
      </c>
      <c r="HG187">
        <v>-1.72503</v>
      </c>
      <c r="HH187">
        <v>20.3514</v>
      </c>
      <c r="HI187">
        <v>5.22747</v>
      </c>
      <c r="HJ187">
        <v>12.0159</v>
      </c>
      <c r="HK187">
        <v>4.99135</v>
      </c>
      <c r="HL187">
        <v>3.28905</v>
      </c>
      <c r="HM187">
        <v>9999</v>
      </c>
      <c r="HN187">
        <v>9999</v>
      </c>
      <c r="HO187">
        <v>9999</v>
      </c>
      <c r="HP187">
        <v>999.9</v>
      </c>
      <c r="HQ187">
        <v>1.86752</v>
      </c>
      <c r="HR187">
        <v>1.86663</v>
      </c>
      <c r="HS187">
        <v>1.866</v>
      </c>
      <c r="HT187">
        <v>1.86596</v>
      </c>
      <c r="HU187">
        <v>1.86782</v>
      </c>
      <c r="HV187">
        <v>1.87026</v>
      </c>
      <c r="HW187">
        <v>1.8689</v>
      </c>
      <c r="HX187">
        <v>1.87042</v>
      </c>
      <c r="HY187">
        <v>0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0.539</v>
      </c>
      <c r="IM187">
        <v>0.1676</v>
      </c>
      <c r="IN187">
        <v>0.2733293791174444</v>
      </c>
      <c r="IO187">
        <v>0.0008355358253796512</v>
      </c>
      <c r="IP187">
        <v>-4.886686190924696E-07</v>
      </c>
      <c r="IQ187">
        <v>2.414133949906871E-11</v>
      </c>
      <c r="IR187">
        <v>-0.06279029043895908</v>
      </c>
      <c r="IS187">
        <v>-0.001004982055389802</v>
      </c>
      <c r="IT187">
        <v>0.0007271071577586355</v>
      </c>
      <c r="IU187">
        <v>-1.113211564567604E-05</v>
      </c>
      <c r="IV187">
        <v>10</v>
      </c>
      <c r="IW187">
        <v>2306</v>
      </c>
      <c r="IX187">
        <v>1</v>
      </c>
      <c r="IY187">
        <v>28</v>
      </c>
      <c r="IZ187">
        <v>186117.6</v>
      </c>
      <c r="JA187">
        <v>186117.7</v>
      </c>
      <c r="JB187">
        <v>1.04004</v>
      </c>
      <c r="JC187">
        <v>2.26929</v>
      </c>
      <c r="JD187">
        <v>1.39648</v>
      </c>
      <c r="JE187">
        <v>2.34375</v>
      </c>
      <c r="JF187">
        <v>1.49536</v>
      </c>
      <c r="JG187">
        <v>2.6709</v>
      </c>
      <c r="JH187">
        <v>35.9879</v>
      </c>
      <c r="JI187">
        <v>24.1488</v>
      </c>
      <c r="JJ187">
        <v>18</v>
      </c>
      <c r="JK187">
        <v>490.318</v>
      </c>
      <c r="JL187">
        <v>451.75</v>
      </c>
      <c r="JM187">
        <v>30.9068</v>
      </c>
      <c r="JN187">
        <v>28.9741</v>
      </c>
      <c r="JO187">
        <v>30.0002</v>
      </c>
      <c r="JP187">
        <v>28.8012</v>
      </c>
      <c r="JQ187">
        <v>28.7279</v>
      </c>
      <c r="JR187">
        <v>20.823</v>
      </c>
      <c r="JS187">
        <v>27.204</v>
      </c>
      <c r="JT187">
        <v>95.5699</v>
      </c>
      <c r="JU187">
        <v>30.9493</v>
      </c>
      <c r="JV187">
        <v>420</v>
      </c>
      <c r="JW187">
        <v>23.4611</v>
      </c>
      <c r="JX187">
        <v>101.072</v>
      </c>
      <c r="JY187">
        <v>100.544</v>
      </c>
    </row>
    <row r="188" spans="1:285">
      <c r="A188">
        <v>172</v>
      </c>
      <c r="B188">
        <v>1758414484</v>
      </c>
      <c r="C188">
        <v>1608.900000095367</v>
      </c>
      <c r="D188" t="s">
        <v>775</v>
      </c>
      <c r="E188" t="s">
        <v>776</v>
      </c>
      <c r="F188">
        <v>5</v>
      </c>
      <c r="G188" t="s">
        <v>734</v>
      </c>
      <c r="H188" t="s">
        <v>420</v>
      </c>
      <c r="I188" t="s">
        <v>421</v>
      </c>
      <c r="J188">
        <v>1758414476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1.65</v>
      </c>
      <c r="DB188">
        <v>0.5</v>
      </c>
      <c r="DC188" t="s">
        <v>423</v>
      </c>
      <c r="DD188">
        <v>2</v>
      </c>
      <c r="DE188">
        <v>1758414476</v>
      </c>
      <c r="DF188">
        <v>420.2994166666667</v>
      </c>
      <c r="DG188">
        <v>419.9961249999999</v>
      </c>
      <c r="DH188">
        <v>23.4898375</v>
      </c>
      <c r="DI188">
        <v>23.38207916666667</v>
      </c>
      <c r="DJ188">
        <v>419.7596666666666</v>
      </c>
      <c r="DK188">
        <v>23.32180416666667</v>
      </c>
      <c r="DL188">
        <v>500.013375</v>
      </c>
      <c r="DM188">
        <v>90.26894999999998</v>
      </c>
      <c r="DN188">
        <v>0.05536859166666667</v>
      </c>
      <c r="DO188">
        <v>29.99810416666666</v>
      </c>
      <c r="DP188">
        <v>29.92035416666667</v>
      </c>
      <c r="DQ188">
        <v>999.9</v>
      </c>
      <c r="DR188">
        <v>0</v>
      </c>
      <c r="DS188">
        <v>0</v>
      </c>
      <c r="DT188">
        <v>10003.77708333333</v>
      </c>
      <c r="DU188">
        <v>0</v>
      </c>
      <c r="DV188">
        <v>0.67449</v>
      </c>
      <c r="DW188">
        <v>0.3032722083333333</v>
      </c>
      <c r="DX188">
        <v>430.409625</v>
      </c>
      <c r="DY188">
        <v>430.0516666666667</v>
      </c>
      <c r="DZ188">
        <v>0.1077559333333333</v>
      </c>
      <c r="EA188">
        <v>419.9961249999999</v>
      </c>
      <c r="EB188">
        <v>23.38207916666667</v>
      </c>
      <c r="EC188">
        <v>2.120402083333333</v>
      </c>
      <c r="ED188">
        <v>2.110675416666667</v>
      </c>
      <c r="EE188">
        <v>18.37327916666667</v>
      </c>
      <c r="EF188">
        <v>18.299975</v>
      </c>
      <c r="EG188">
        <v>0.00500097</v>
      </c>
      <c r="EH188">
        <v>0</v>
      </c>
      <c r="EI188">
        <v>0</v>
      </c>
      <c r="EJ188">
        <v>0</v>
      </c>
      <c r="EK188">
        <v>215.3791666666667</v>
      </c>
      <c r="EL188">
        <v>0.00500097</v>
      </c>
      <c r="EM188">
        <v>-7.508333333333333</v>
      </c>
      <c r="EN188">
        <v>-2.041666666666667</v>
      </c>
      <c r="EO188">
        <v>35.36179166666667</v>
      </c>
      <c r="EP188">
        <v>40.23933333333333</v>
      </c>
      <c r="EQ188">
        <v>37.48154166666666</v>
      </c>
      <c r="ER188">
        <v>40.54658333333333</v>
      </c>
      <c r="ES188">
        <v>37.93470833333333</v>
      </c>
      <c r="ET188">
        <v>0</v>
      </c>
      <c r="EU188">
        <v>0</v>
      </c>
      <c r="EV188">
        <v>0</v>
      </c>
      <c r="EW188">
        <v>1758414483.8</v>
      </c>
      <c r="EX188">
        <v>0</v>
      </c>
      <c r="EY188">
        <v>217.94</v>
      </c>
      <c r="EZ188">
        <v>-8.292308157199935</v>
      </c>
      <c r="FA188">
        <v>-3.930768812408099</v>
      </c>
      <c r="FB188">
        <v>-10.204</v>
      </c>
      <c r="FC188">
        <v>15</v>
      </c>
      <c r="FD188">
        <v>0</v>
      </c>
      <c r="FE188" t="s">
        <v>424</v>
      </c>
      <c r="FF188">
        <v>1747247426.5</v>
      </c>
      <c r="FG188">
        <v>1747247420.5</v>
      </c>
      <c r="FH188">
        <v>0</v>
      </c>
      <c r="FI188">
        <v>1.027</v>
      </c>
      <c r="FJ188">
        <v>0.031</v>
      </c>
      <c r="FK188">
        <v>0.02</v>
      </c>
      <c r="FL188">
        <v>0.05</v>
      </c>
      <c r="FM188">
        <v>420</v>
      </c>
      <c r="FN188">
        <v>16</v>
      </c>
      <c r="FO188">
        <v>0.01</v>
      </c>
      <c r="FP188">
        <v>0.1</v>
      </c>
      <c r="FQ188">
        <v>0.299678775</v>
      </c>
      <c r="FR188">
        <v>0.01073841275797304</v>
      </c>
      <c r="FS188">
        <v>0.02394094839964313</v>
      </c>
      <c r="FT188">
        <v>1</v>
      </c>
      <c r="FU188">
        <v>217.8</v>
      </c>
      <c r="FV188">
        <v>0.5683726421685869</v>
      </c>
      <c r="FW188">
        <v>6.773173728241522</v>
      </c>
      <c r="FX188">
        <v>-1</v>
      </c>
      <c r="FY188">
        <v>0.1164164025</v>
      </c>
      <c r="FZ188">
        <v>-0.2251073189493435</v>
      </c>
      <c r="GA188">
        <v>0.02270020668306224</v>
      </c>
      <c r="GB188">
        <v>0</v>
      </c>
      <c r="GC188">
        <v>1</v>
      </c>
      <c r="GD188">
        <v>2</v>
      </c>
      <c r="GE188" t="s">
        <v>433</v>
      </c>
      <c r="GF188">
        <v>3.13634</v>
      </c>
      <c r="GG188">
        <v>2.71572</v>
      </c>
      <c r="GH188">
        <v>0.0936857</v>
      </c>
      <c r="GI188">
        <v>0.0928459</v>
      </c>
      <c r="GJ188">
        <v>0.104269</v>
      </c>
      <c r="GK188">
        <v>0.102799</v>
      </c>
      <c r="GL188">
        <v>28826.2</v>
      </c>
      <c r="GM188">
        <v>28887.5</v>
      </c>
      <c r="GN188">
        <v>29568.8</v>
      </c>
      <c r="GO188">
        <v>29429.4</v>
      </c>
      <c r="GP188">
        <v>35001.3</v>
      </c>
      <c r="GQ188">
        <v>34972.2</v>
      </c>
      <c r="GR188">
        <v>41618.3</v>
      </c>
      <c r="GS188">
        <v>41813</v>
      </c>
      <c r="GT188">
        <v>1.92132</v>
      </c>
      <c r="GU188">
        <v>1.87655</v>
      </c>
      <c r="GV188">
        <v>0.09051339999999999</v>
      </c>
      <c r="GW188">
        <v>0</v>
      </c>
      <c r="GX188">
        <v>28.4629</v>
      </c>
      <c r="GY188">
        <v>999.9</v>
      </c>
      <c r="GZ188">
        <v>59.3</v>
      </c>
      <c r="HA188">
        <v>30.6</v>
      </c>
      <c r="HB188">
        <v>28.9701</v>
      </c>
      <c r="HC188">
        <v>62.0445</v>
      </c>
      <c r="HD188">
        <v>27.9046</v>
      </c>
      <c r="HE188">
        <v>1</v>
      </c>
      <c r="HF188">
        <v>0.107012</v>
      </c>
      <c r="HG188">
        <v>-1.74231</v>
      </c>
      <c r="HH188">
        <v>20.3512</v>
      </c>
      <c r="HI188">
        <v>5.22702</v>
      </c>
      <c r="HJ188">
        <v>12.0159</v>
      </c>
      <c r="HK188">
        <v>4.99095</v>
      </c>
      <c r="HL188">
        <v>3.28903</v>
      </c>
      <c r="HM188">
        <v>9999</v>
      </c>
      <c r="HN188">
        <v>9999</v>
      </c>
      <c r="HO188">
        <v>9999</v>
      </c>
      <c r="HP188">
        <v>999.9</v>
      </c>
      <c r="HQ188">
        <v>1.86752</v>
      </c>
      <c r="HR188">
        <v>1.86664</v>
      </c>
      <c r="HS188">
        <v>1.866</v>
      </c>
      <c r="HT188">
        <v>1.86596</v>
      </c>
      <c r="HU188">
        <v>1.86783</v>
      </c>
      <c r="HV188">
        <v>1.87027</v>
      </c>
      <c r="HW188">
        <v>1.8689</v>
      </c>
      <c r="HX188">
        <v>1.87041</v>
      </c>
      <c r="HY188">
        <v>0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0.54</v>
      </c>
      <c r="IM188">
        <v>0.1676</v>
      </c>
      <c r="IN188">
        <v>0.2733293791174444</v>
      </c>
      <c r="IO188">
        <v>0.0008355358253796512</v>
      </c>
      <c r="IP188">
        <v>-4.886686190924696E-07</v>
      </c>
      <c r="IQ188">
        <v>2.414133949906871E-11</v>
      </c>
      <c r="IR188">
        <v>-0.06279029043895908</v>
      </c>
      <c r="IS188">
        <v>-0.001004982055389802</v>
      </c>
      <c r="IT188">
        <v>0.0007271071577586355</v>
      </c>
      <c r="IU188">
        <v>-1.113211564567604E-05</v>
      </c>
      <c r="IV188">
        <v>10</v>
      </c>
      <c r="IW188">
        <v>2306</v>
      </c>
      <c r="IX188">
        <v>1</v>
      </c>
      <c r="IY188">
        <v>28</v>
      </c>
      <c r="IZ188">
        <v>186117.6</v>
      </c>
      <c r="JA188">
        <v>186117.7</v>
      </c>
      <c r="JB188">
        <v>1.04004</v>
      </c>
      <c r="JC188">
        <v>2.26562</v>
      </c>
      <c r="JD188">
        <v>1.39648</v>
      </c>
      <c r="JE188">
        <v>2.34375</v>
      </c>
      <c r="JF188">
        <v>1.49536</v>
      </c>
      <c r="JG188">
        <v>2.65747</v>
      </c>
      <c r="JH188">
        <v>35.9879</v>
      </c>
      <c r="JI188">
        <v>24.1575</v>
      </c>
      <c r="JJ188">
        <v>18</v>
      </c>
      <c r="JK188">
        <v>490.271</v>
      </c>
      <c r="JL188">
        <v>451.922</v>
      </c>
      <c r="JM188">
        <v>30.9256</v>
      </c>
      <c r="JN188">
        <v>28.9741</v>
      </c>
      <c r="JO188">
        <v>30.0001</v>
      </c>
      <c r="JP188">
        <v>28.8012</v>
      </c>
      <c r="JQ188">
        <v>28.7279</v>
      </c>
      <c r="JR188">
        <v>20.8228</v>
      </c>
      <c r="JS188">
        <v>26.917</v>
      </c>
      <c r="JT188">
        <v>95.5699</v>
      </c>
      <c r="JU188">
        <v>30.9493</v>
      </c>
      <c r="JV188">
        <v>420</v>
      </c>
      <c r="JW188">
        <v>23.4672</v>
      </c>
      <c r="JX188">
        <v>101.071</v>
      </c>
      <c r="JY188">
        <v>100.544</v>
      </c>
    </row>
    <row r="189" spans="1:285">
      <c r="A189">
        <v>173</v>
      </c>
      <c r="B189">
        <v>1758414486</v>
      </c>
      <c r="C189">
        <v>1610.900000095367</v>
      </c>
      <c r="D189" t="s">
        <v>777</v>
      </c>
      <c r="E189" t="s">
        <v>778</v>
      </c>
      <c r="F189">
        <v>5</v>
      </c>
      <c r="G189" t="s">
        <v>734</v>
      </c>
      <c r="H189" t="s">
        <v>420</v>
      </c>
      <c r="I189" t="s">
        <v>421</v>
      </c>
      <c r="J189">
        <v>1758414478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1.65</v>
      </c>
      <c r="DB189">
        <v>0.5</v>
      </c>
      <c r="DC189" t="s">
        <v>423</v>
      </c>
      <c r="DD189">
        <v>2</v>
      </c>
      <c r="DE189">
        <v>1758414478</v>
      </c>
      <c r="DF189">
        <v>420.2957083333333</v>
      </c>
      <c r="DG189">
        <v>419.9917916666666</v>
      </c>
      <c r="DH189">
        <v>23.480575</v>
      </c>
      <c r="DI189">
        <v>23.38085416666667</v>
      </c>
      <c r="DJ189">
        <v>419.7560416666667</v>
      </c>
      <c r="DK189">
        <v>23.31267916666667</v>
      </c>
      <c r="DL189">
        <v>500.0154583333333</v>
      </c>
      <c r="DM189">
        <v>90.26938333333332</v>
      </c>
      <c r="DN189">
        <v>0.05536115</v>
      </c>
      <c r="DO189">
        <v>30.00326666666667</v>
      </c>
      <c r="DP189">
        <v>29.92550833333333</v>
      </c>
      <c r="DQ189">
        <v>999.9</v>
      </c>
      <c r="DR189">
        <v>0</v>
      </c>
      <c r="DS189">
        <v>0</v>
      </c>
      <c r="DT189">
        <v>10005.41625</v>
      </c>
      <c r="DU189">
        <v>0</v>
      </c>
      <c r="DV189">
        <v>0.67449</v>
      </c>
      <c r="DW189">
        <v>0.3039486666666666</v>
      </c>
      <c r="DX189">
        <v>430.4017916666667</v>
      </c>
      <c r="DY189">
        <v>430.0467083333333</v>
      </c>
      <c r="DZ189">
        <v>0.09972532916666665</v>
      </c>
      <c r="EA189">
        <v>419.9917916666666</v>
      </c>
      <c r="EB189">
        <v>23.38085416666667</v>
      </c>
      <c r="EC189">
        <v>2.119576666666667</v>
      </c>
      <c r="ED189">
        <v>2.110575</v>
      </c>
      <c r="EE189">
        <v>18.36707083333333</v>
      </c>
      <c r="EF189">
        <v>18.2992125</v>
      </c>
      <c r="EG189">
        <v>0.00500097</v>
      </c>
      <c r="EH189">
        <v>0</v>
      </c>
      <c r="EI189">
        <v>0</v>
      </c>
      <c r="EJ189">
        <v>0</v>
      </c>
      <c r="EK189">
        <v>215.5541666666667</v>
      </c>
      <c r="EL189">
        <v>0.00500097</v>
      </c>
      <c r="EM189">
        <v>-7.754166666666666</v>
      </c>
      <c r="EN189">
        <v>-2.154166666666667</v>
      </c>
      <c r="EO189">
        <v>35.37741666666667</v>
      </c>
      <c r="EP189">
        <v>40.27316666666667</v>
      </c>
      <c r="EQ189">
        <v>37.50233333333333</v>
      </c>
      <c r="ER189">
        <v>40.59345833333334</v>
      </c>
      <c r="ES189">
        <v>37.95291666666666</v>
      </c>
      <c r="ET189">
        <v>0</v>
      </c>
      <c r="EU189">
        <v>0</v>
      </c>
      <c r="EV189">
        <v>0</v>
      </c>
      <c r="EW189">
        <v>1758414486.2</v>
      </c>
      <c r="EX189">
        <v>0</v>
      </c>
      <c r="EY189">
        <v>218.652</v>
      </c>
      <c r="EZ189">
        <v>-5.984615796651272</v>
      </c>
      <c r="FA189">
        <v>23.6076927979787</v>
      </c>
      <c r="FB189">
        <v>-10.812</v>
      </c>
      <c r="FC189">
        <v>15</v>
      </c>
      <c r="FD189">
        <v>0</v>
      </c>
      <c r="FE189" t="s">
        <v>424</v>
      </c>
      <c r="FF189">
        <v>1747247426.5</v>
      </c>
      <c r="FG189">
        <v>1747247420.5</v>
      </c>
      <c r="FH189">
        <v>0</v>
      </c>
      <c r="FI189">
        <v>1.027</v>
      </c>
      <c r="FJ189">
        <v>0.031</v>
      </c>
      <c r="FK189">
        <v>0.02</v>
      </c>
      <c r="FL189">
        <v>0.05</v>
      </c>
      <c r="FM189">
        <v>420</v>
      </c>
      <c r="FN189">
        <v>16</v>
      </c>
      <c r="FO189">
        <v>0.01</v>
      </c>
      <c r="FP189">
        <v>0.1</v>
      </c>
      <c r="FQ189">
        <v>0.3032144390243902</v>
      </c>
      <c r="FR189">
        <v>-0.03571413240418096</v>
      </c>
      <c r="FS189">
        <v>0.01955825543126417</v>
      </c>
      <c r="FT189">
        <v>1</v>
      </c>
      <c r="FU189">
        <v>218.0617647058823</v>
      </c>
      <c r="FV189">
        <v>-11.85179540957011</v>
      </c>
      <c r="FW189">
        <v>6.568732293573598</v>
      </c>
      <c r="FX189">
        <v>-1</v>
      </c>
      <c r="FY189">
        <v>0.1131019512195122</v>
      </c>
      <c r="FZ189">
        <v>-0.2356594327526133</v>
      </c>
      <c r="GA189">
        <v>0.02376780553225484</v>
      </c>
      <c r="GB189">
        <v>0</v>
      </c>
      <c r="GC189">
        <v>1</v>
      </c>
      <c r="GD189">
        <v>2</v>
      </c>
      <c r="GE189" t="s">
        <v>433</v>
      </c>
      <c r="GF189">
        <v>3.1364</v>
      </c>
      <c r="GG189">
        <v>2.7158</v>
      </c>
      <c r="GH189">
        <v>0.0936848</v>
      </c>
      <c r="GI189">
        <v>0.0928438</v>
      </c>
      <c r="GJ189">
        <v>0.104257</v>
      </c>
      <c r="GK189">
        <v>0.102864</v>
      </c>
      <c r="GL189">
        <v>28826.1</v>
      </c>
      <c r="GM189">
        <v>28887.6</v>
      </c>
      <c r="GN189">
        <v>29568.7</v>
      </c>
      <c r="GO189">
        <v>29429.3</v>
      </c>
      <c r="GP189">
        <v>35001.4</v>
      </c>
      <c r="GQ189">
        <v>34969.5</v>
      </c>
      <c r="GR189">
        <v>41618</v>
      </c>
      <c r="GS189">
        <v>41812.9</v>
      </c>
      <c r="GT189">
        <v>1.92135</v>
      </c>
      <c r="GU189">
        <v>1.87663</v>
      </c>
      <c r="GV189">
        <v>0.0911541</v>
      </c>
      <c r="GW189">
        <v>0</v>
      </c>
      <c r="GX189">
        <v>28.4629</v>
      </c>
      <c r="GY189">
        <v>999.9</v>
      </c>
      <c r="GZ189">
        <v>59.2</v>
      </c>
      <c r="HA189">
        <v>30.6</v>
      </c>
      <c r="HB189">
        <v>28.9201</v>
      </c>
      <c r="HC189">
        <v>61.9945</v>
      </c>
      <c r="HD189">
        <v>27.8886</v>
      </c>
      <c r="HE189">
        <v>1</v>
      </c>
      <c r="HF189">
        <v>0.106974</v>
      </c>
      <c r="HG189">
        <v>-1.76649</v>
      </c>
      <c r="HH189">
        <v>20.3508</v>
      </c>
      <c r="HI189">
        <v>5.22702</v>
      </c>
      <c r="HJ189">
        <v>12.0159</v>
      </c>
      <c r="HK189">
        <v>4.99095</v>
      </c>
      <c r="HL189">
        <v>3.28903</v>
      </c>
      <c r="HM189">
        <v>9999</v>
      </c>
      <c r="HN189">
        <v>9999</v>
      </c>
      <c r="HO189">
        <v>9999</v>
      </c>
      <c r="HP189">
        <v>999.9</v>
      </c>
      <c r="HQ189">
        <v>1.86752</v>
      </c>
      <c r="HR189">
        <v>1.86665</v>
      </c>
      <c r="HS189">
        <v>1.866</v>
      </c>
      <c r="HT189">
        <v>1.86597</v>
      </c>
      <c r="HU189">
        <v>1.86782</v>
      </c>
      <c r="HV189">
        <v>1.87026</v>
      </c>
      <c r="HW189">
        <v>1.8689</v>
      </c>
      <c r="HX189">
        <v>1.8704</v>
      </c>
      <c r="HY189">
        <v>0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0.54</v>
      </c>
      <c r="IM189">
        <v>0.1676</v>
      </c>
      <c r="IN189">
        <v>0.2733293791174444</v>
      </c>
      <c r="IO189">
        <v>0.0008355358253796512</v>
      </c>
      <c r="IP189">
        <v>-4.886686190924696E-07</v>
      </c>
      <c r="IQ189">
        <v>2.414133949906871E-11</v>
      </c>
      <c r="IR189">
        <v>-0.06279029043895908</v>
      </c>
      <c r="IS189">
        <v>-0.001004982055389802</v>
      </c>
      <c r="IT189">
        <v>0.0007271071577586355</v>
      </c>
      <c r="IU189">
        <v>-1.113211564567604E-05</v>
      </c>
      <c r="IV189">
        <v>10</v>
      </c>
      <c r="IW189">
        <v>2306</v>
      </c>
      <c r="IX189">
        <v>1</v>
      </c>
      <c r="IY189">
        <v>28</v>
      </c>
      <c r="IZ189">
        <v>186117.7</v>
      </c>
      <c r="JA189">
        <v>186117.8</v>
      </c>
      <c r="JB189">
        <v>1.04004</v>
      </c>
      <c r="JC189">
        <v>2.26074</v>
      </c>
      <c r="JD189">
        <v>1.39648</v>
      </c>
      <c r="JE189">
        <v>2.34253</v>
      </c>
      <c r="JF189">
        <v>1.49536</v>
      </c>
      <c r="JG189">
        <v>2.71362</v>
      </c>
      <c r="JH189">
        <v>36.0113</v>
      </c>
      <c r="JI189">
        <v>24.1575</v>
      </c>
      <c r="JJ189">
        <v>18</v>
      </c>
      <c r="JK189">
        <v>490.286</v>
      </c>
      <c r="JL189">
        <v>451.969</v>
      </c>
      <c r="JM189">
        <v>30.9453</v>
      </c>
      <c r="JN189">
        <v>28.9741</v>
      </c>
      <c r="JO189">
        <v>30.0001</v>
      </c>
      <c r="JP189">
        <v>28.8012</v>
      </c>
      <c r="JQ189">
        <v>28.7279</v>
      </c>
      <c r="JR189">
        <v>20.8238</v>
      </c>
      <c r="JS189">
        <v>26.917</v>
      </c>
      <c r="JT189">
        <v>95.5699</v>
      </c>
      <c r="JU189">
        <v>30.9493</v>
      </c>
      <c r="JV189">
        <v>420</v>
      </c>
      <c r="JW189">
        <v>23.4702</v>
      </c>
      <c r="JX189">
        <v>101.07</v>
      </c>
      <c r="JY189">
        <v>100.544</v>
      </c>
    </row>
    <row r="190" spans="1:285">
      <c r="A190">
        <v>174</v>
      </c>
      <c r="B190">
        <v>1758414488</v>
      </c>
      <c r="C190">
        <v>1612.900000095367</v>
      </c>
      <c r="D190" t="s">
        <v>779</v>
      </c>
      <c r="E190" t="s">
        <v>780</v>
      </c>
      <c r="F190">
        <v>5</v>
      </c>
      <c r="G190" t="s">
        <v>734</v>
      </c>
      <c r="H190" t="s">
        <v>420</v>
      </c>
      <c r="I190" t="s">
        <v>421</v>
      </c>
      <c r="J190">
        <v>1758414480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1.65</v>
      </c>
      <c r="DB190">
        <v>0.5</v>
      </c>
      <c r="DC190" t="s">
        <v>423</v>
      </c>
      <c r="DD190">
        <v>2</v>
      </c>
      <c r="DE190">
        <v>1758414480</v>
      </c>
      <c r="DF190">
        <v>420.2896249999999</v>
      </c>
      <c r="DG190">
        <v>419.9827916666666</v>
      </c>
      <c r="DH190">
        <v>23.4734</v>
      </c>
      <c r="DI190">
        <v>23.3847</v>
      </c>
      <c r="DJ190">
        <v>419.7499166666666</v>
      </c>
      <c r="DK190">
        <v>23.30560833333334</v>
      </c>
      <c r="DL190">
        <v>500.0212916666667</v>
      </c>
      <c r="DM190">
        <v>90.26962083333335</v>
      </c>
      <c r="DN190">
        <v>0.055372175</v>
      </c>
      <c r="DO190">
        <v>30.00843333333333</v>
      </c>
      <c r="DP190">
        <v>29.9300625</v>
      </c>
      <c r="DQ190">
        <v>999.9</v>
      </c>
      <c r="DR190">
        <v>0</v>
      </c>
      <c r="DS190">
        <v>0</v>
      </c>
      <c r="DT190">
        <v>10004.37458333333</v>
      </c>
      <c r="DU190">
        <v>0</v>
      </c>
      <c r="DV190">
        <v>0.67449</v>
      </c>
      <c r="DW190">
        <v>0.3068402083333333</v>
      </c>
      <c r="DX190">
        <v>430.3923333333334</v>
      </c>
      <c r="DY190">
        <v>430.039125</v>
      </c>
      <c r="DZ190">
        <v>0.08870328750000001</v>
      </c>
      <c r="EA190">
        <v>419.9827916666666</v>
      </c>
      <c r="EB190">
        <v>23.3847</v>
      </c>
      <c r="EC190">
        <v>2.118935</v>
      </c>
      <c r="ED190">
        <v>2.110927916666667</v>
      </c>
      <c r="EE190">
        <v>18.3622375</v>
      </c>
      <c r="EF190">
        <v>18.301875</v>
      </c>
      <c r="EG190">
        <v>0.00500097</v>
      </c>
      <c r="EH190">
        <v>0</v>
      </c>
      <c r="EI190">
        <v>0</v>
      </c>
      <c r="EJ190">
        <v>0</v>
      </c>
      <c r="EK190">
        <v>216.1666666666667</v>
      </c>
      <c r="EL190">
        <v>0.00500097</v>
      </c>
      <c r="EM190">
        <v>-7.958333333333333</v>
      </c>
      <c r="EN190">
        <v>-2.120833333333334</v>
      </c>
      <c r="EO190">
        <v>35.39041666666666</v>
      </c>
      <c r="EP190">
        <v>40.30958333333333</v>
      </c>
      <c r="EQ190">
        <v>37.51795833333333</v>
      </c>
      <c r="ER190">
        <v>40.64033333333333</v>
      </c>
      <c r="ES190">
        <v>37.97629166666666</v>
      </c>
      <c r="ET190">
        <v>0</v>
      </c>
      <c r="EU190">
        <v>0</v>
      </c>
      <c r="EV190">
        <v>0</v>
      </c>
      <c r="EW190">
        <v>1758414488</v>
      </c>
      <c r="EX190">
        <v>0</v>
      </c>
      <c r="EY190">
        <v>217.4346153846154</v>
      </c>
      <c r="EZ190">
        <v>-12.79658130690084</v>
      </c>
      <c r="FA190">
        <v>41.07692349785222</v>
      </c>
      <c r="FB190">
        <v>-9.334615384615386</v>
      </c>
      <c r="FC190">
        <v>15</v>
      </c>
      <c r="FD190">
        <v>0</v>
      </c>
      <c r="FE190" t="s">
        <v>424</v>
      </c>
      <c r="FF190">
        <v>1747247426.5</v>
      </c>
      <c r="FG190">
        <v>1747247420.5</v>
      </c>
      <c r="FH190">
        <v>0</v>
      </c>
      <c r="FI190">
        <v>1.027</v>
      </c>
      <c r="FJ190">
        <v>0.031</v>
      </c>
      <c r="FK190">
        <v>0.02</v>
      </c>
      <c r="FL190">
        <v>0.05</v>
      </c>
      <c r="FM190">
        <v>420</v>
      </c>
      <c r="FN190">
        <v>16</v>
      </c>
      <c r="FO190">
        <v>0.01</v>
      </c>
      <c r="FP190">
        <v>0.1</v>
      </c>
      <c r="FQ190">
        <v>0.306742825</v>
      </c>
      <c r="FR190">
        <v>-0.02824490431519783</v>
      </c>
      <c r="FS190">
        <v>0.02016895127775301</v>
      </c>
      <c r="FT190">
        <v>1</v>
      </c>
      <c r="FU190">
        <v>218.0617647058824</v>
      </c>
      <c r="FV190">
        <v>-5.65164265037324</v>
      </c>
      <c r="FW190">
        <v>6.950624800772032</v>
      </c>
      <c r="FX190">
        <v>-1</v>
      </c>
      <c r="FY190">
        <v>0.09929014</v>
      </c>
      <c r="FZ190">
        <v>-0.2623933485928708</v>
      </c>
      <c r="GA190">
        <v>0.02655032292588736</v>
      </c>
      <c r="GB190">
        <v>0</v>
      </c>
      <c r="GC190">
        <v>1</v>
      </c>
      <c r="GD190">
        <v>2</v>
      </c>
      <c r="GE190" t="s">
        <v>433</v>
      </c>
      <c r="GF190">
        <v>3.13636</v>
      </c>
      <c r="GG190">
        <v>2.71562</v>
      </c>
      <c r="GH190">
        <v>0.0936804</v>
      </c>
      <c r="GI190">
        <v>0.0928408</v>
      </c>
      <c r="GJ190">
        <v>0.104261</v>
      </c>
      <c r="GK190">
        <v>0.103004</v>
      </c>
      <c r="GL190">
        <v>28826.6</v>
      </c>
      <c r="GM190">
        <v>28887.6</v>
      </c>
      <c r="GN190">
        <v>29569</v>
      </c>
      <c r="GO190">
        <v>29429.3</v>
      </c>
      <c r="GP190">
        <v>35001.6</v>
      </c>
      <c r="GQ190">
        <v>34963.8</v>
      </c>
      <c r="GR190">
        <v>41618.4</v>
      </c>
      <c r="GS190">
        <v>41812.6</v>
      </c>
      <c r="GT190">
        <v>1.92132</v>
      </c>
      <c r="GU190">
        <v>1.87637</v>
      </c>
      <c r="GV190">
        <v>0.0912622</v>
      </c>
      <c r="GW190">
        <v>0</v>
      </c>
      <c r="GX190">
        <v>28.4629</v>
      </c>
      <c r="GY190">
        <v>999.9</v>
      </c>
      <c r="GZ190">
        <v>59.2</v>
      </c>
      <c r="HA190">
        <v>30.6</v>
      </c>
      <c r="HB190">
        <v>28.9161</v>
      </c>
      <c r="HC190">
        <v>61.9445</v>
      </c>
      <c r="HD190">
        <v>28.0849</v>
      </c>
      <c r="HE190">
        <v>1</v>
      </c>
      <c r="HF190">
        <v>0.106913</v>
      </c>
      <c r="HG190">
        <v>-1.721</v>
      </c>
      <c r="HH190">
        <v>20.3511</v>
      </c>
      <c r="HI190">
        <v>5.22732</v>
      </c>
      <c r="HJ190">
        <v>12.0158</v>
      </c>
      <c r="HK190">
        <v>4.99105</v>
      </c>
      <c r="HL190">
        <v>3.28905</v>
      </c>
      <c r="HM190">
        <v>9999</v>
      </c>
      <c r="HN190">
        <v>9999</v>
      </c>
      <c r="HO190">
        <v>9999</v>
      </c>
      <c r="HP190">
        <v>999.9</v>
      </c>
      <c r="HQ190">
        <v>1.86752</v>
      </c>
      <c r="HR190">
        <v>1.86664</v>
      </c>
      <c r="HS190">
        <v>1.866</v>
      </c>
      <c r="HT190">
        <v>1.86595</v>
      </c>
      <c r="HU190">
        <v>1.86782</v>
      </c>
      <c r="HV190">
        <v>1.87026</v>
      </c>
      <c r="HW190">
        <v>1.8689</v>
      </c>
      <c r="HX190">
        <v>1.8704</v>
      </c>
      <c r="HY190">
        <v>0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0.54</v>
      </c>
      <c r="IM190">
        <v>0.1676</v>
      </c>
      <c r="IN190">
        <v>0.2733293791174444</v>
      </c>
      <c r="IO190">
        <v>0.0008355358253796512</v>
      </c>
      <c r="IP190">
        <v>-4.886686190924696E-07</v>
      </c>
      <c r="IQ190">
        <v>2.414133949906871E-11</v>
      </c>
      <c r="IR190">
        <v>-0.06279029043895908</v>
      </c>
      <c r="IS190">
        <v>-0.001004982055389802</v>
      </c>
      <c r="IT190">
        <v>0.0007271071577586355</v>
      </c>
      <c r="IU190">
        <v>-1.113211564567604E-05</v>
      </c>
      <c r="IV190">
        <v>10</v>
      </c>
      <c r="IW190">
        <v>2306</v>
      </c>
      <c r="IX190">
        <v>1</v>
      </c>
      <c r="IY190">
        <v>28</v>
      </c>
      <c r="IZ190">
        <v>186117.7</v>
      </c>
      <c r="JA190">
        <v>186117.8</v>
      </c>
      <c r="JB190">
        <v>1.04004</v>
      </c>
      <c r="JC190">
        <v>2.28149</v>
      </c>
      <c r="JD190">
        <v>1.39648</v>
      </c>
      <c r="JE190">
        <v>2.34253</v>
      </c>
      <c r="JF190">
        <v>1.49536</v>
      </c>
      <c r="JG190">
        <v>2.55493</v>
      </c>
      <c r="JH190">
        <v>35.9879</v>
      </c>
      <c r="JI190">
        <v>24.1488</v>
      </c>
      <c r="JJ190">
        <v>18</v>
      </c>
      <c r="JK190">
        <v>490.271</v>
      </c>
      <c r="JL190">
        <v>451.813</v>
      </c>
      <c r="JM190">
        <v>30.9642</v>
      </c>
      <c r="JN190">
        <v>28.9741</v>
      </c>
      <c r="JO190">
        <v>30.0001</v>
      </c>
      <c r="JP190">
        <v>28.8012</v>
      </c>
      <c r="JQ190">
        <v>28.7279</v>
      </c>
      <c r="JR190">
        <v>20.824</v>
      </c>
      <c r="JS190">
        <v>26.917</v>
      </c>
      <c r="JT190">
        <v>95.5699</v>
      </c>
      <c r="JU190">
        <v>30.9901</v>
      </c>
      <c r="JV190">
        <v>420</v>
      </c>
      <c r="JW190">
        <v>23.4698</v>
      </c>
      <c r="JX190">
        <v>101.071</v>
      </c>
      <c r="JY190">
        <v>100.543</v>
      </c>
    </row>
    <row r="191" spans="1:285">
      <c r="A191">
        <v>175</v>
      </c>
      <c r="B191">
        <v>1758414490</v>
      </c>
      <c r="C191">
        <v>1614.900000095367</v>
      </c>
      <c r="D191" t="s">
        <v>781</v>
      </c>
      <c r="E191" t="s">
        <v>782</v>
      </c>
      <c r="F191">
        <v>5</v>
      </c>
      <c r="G191" t="s">
        <v>734</v>
      </c>
      <c r="H191" t="s">
        <v>420</v>
      </c>
      <c r="I191" t="s">
        <v>421</v>
      </c>
      <c r="J191">
        <v>1758414482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1.65</v>
      </c>
      <c r="DB191">
        <v>0.5</v>
      </c>
      <c r="DC191" t="s">
        <v>423</v>
      </c>
      <c r="DD191">
        <v>2</v>
      </c>
      <c r="DE191">
        <v>1758414482</v>
      </c>
      <c r="DF191">
        <v>420.2794999999999</v>
      </c>
      <c r="DG191">
        <v>419.9806666666667</v>
      </c>
      <c r="DH191">
        <v>23.46889583333333</v>
      </c>
      <c r="DI191">
        <v>23.39430416666667</v>
      </c>
      <c r="DJ191">
        <v>419.7398333333334</v>
      </c>
      <c r="DK191">
        <v>23.301175</v>
      </c>
      <c r="DL191">
        <v>500.0122500000001</v>
      </c>
      <c r="DM191">
        <v>90.26974166666668</v>
      </c>
      <c r="DN191">
        <v>0.05534482916666666</v>
      </c>
      <c r="DO191">
        <v>30.01362916666667</v>
      </c>
      <c r="DP191">
        <v>29.9346</v>
      </c>
      <c r="DQ191">
        <v>999.9</v>
      </c>
      <c r="DR191">
        <v>0</v>
      </c>
      <c r="DS191">
        <v>0</v>
      </c>
      <c r="DT191">
        <v>10002.55208333333</v>
      </c>
      <c r="DU191">
        <v>0</v>
      </c>
      <c r="DV191">
        <v>0.6747242083333335</v>
      </c>
      <c r="DW191">
        <v>0.2988548333333333</v>
      </c>
      <c r="DX191">
        <v>430.3800416666666</v>
      </c>
      <c r="DY191">
        <v>430.0412083333334</v>
      </c>
      <c r="DZ191">
        <v>0.0745955475</v>
      </c>
      <c r="EA191">
        <v>419.9806666666667</v>
      </c>
      <c r="EB191">
        <v>23.39430416666667</v>
      </c>
      <c r="EC191">
        <v>2.118531666666666</v>
      </c>
      <c r="ED191">
        <v>2.1117975</v>
      </c>
      <c r="EE191">
        <v>18.35920416666667</v>
      </c>
      <c r="EF191">
        <v>18.30843333333334</v>
      </c>
      <c r="EG191">
        <v>0.00500097</v>
      </c>
      <c r="EH191">
        <v>0</v>
      </c>
      <c r="EI191">
        <v>0</v>
      </c>
      <c r="EJ191">
        <v>0</v>
      </c>
      <c r="EK191">
        <v>216.5916666666667</v>
      </c>
      <c r="EL191">
        <v>0.00500097</v>
      </c>
      <c r="EM191">
        <v>-8.016666666666666</v>
      </c>
      <c r="EN191">
        <v>-2.254166666666666</v>
      </c>
      <c r="EO191">
        <v>35.40341666666666</v>
      </c>
      <c r="EP191">
        <v>40.34345833333333</v>
      </c>
      <c r="EQ191">
        <v>37.54145833333333</v>
      </c>
      <c r="ER191">
        <v>40.68720833333333</v>
      </c>
      <c r="ES191">
        <v>37.99708333333333</v>
      </c>
      <c r="ET191">
        <v>0</v>
      </c>
      <c r="EU191">
        <v>0</v>
      </c>
      <c r="EV191">
        <v>0</v>
      </c>
      <c r="EW191">
        <v>1758414489.8</v>
      </c>
      <c r="EX191">
        <v>0</v>
      </c>
      <c r="EY191">
        <v>217.04</v>
      </c>
      <c r="EZ191">
        <v>-10.73076904349063</v>
      </c>
      <c r="FA191">
        <v>23.05384651102731</v>
      </c>
      <c r="FB191">
        <v>-9.356</v>
      </c>
      <c r="FC191">
        <v>15</v>
      </c>
      <c r="FD191">
        <v>0</v>
      </c>
      <c r="FE191" t="s">
        <v>424</v>
      </c>
      <c r="FF191">
        <v>1747247426.5</v>
      </c>
      <c r="FG191">
        <v>1747247420.5</v>
      </c>
      <c r="FH191">
        <v>0</v>
      </c>
      <c r="FI191">
        <v>1.027</v>
      </c>
      <c r="FJ191">
        <v>0.031</v>
      </c>
      <c r="FK191">
        <v>0.02</v>
      </c>
      <c r="FL191">
        <v>0.05</v>
      </c>
      <c r="FM191">
        <v>420</v>
      </c>
      <c r="FN191">
        <v>16</v>
      </c>
      <c r="FO191">
        <v>0.01</v>
      </c>
      <c r="FP191">
        <v>0.1</v>
      </c>
      <c r="FQ191">
        <v>0.3040696829268292</v>
      </c>
      <c r="FR191">
        <v>-0.05180560975609728</v>
      </c>
      <c r="FS191">
        <v>0.02184316651466242</v>
      </c>
      <c r="FT191">
        <v>1</v>
      </c>
      <c r="FU191">
        <v>217.5823529411765</v>
      </c>
      <c r="FV191">
        <v>-8.546982515483579</v>
      </c>
      <c r="FW191">
        <v>7.596340860155489</v>
      </c>
      <c r="FX191">
        <v>-1</v>
      </c>
      <c r="FY191">
        <v>0.0903682680487805</v>
      </c>
      <c r="FZ191">
        <v>-0.3104124244599303</v>
      </c>
      <c r="GA191">
        <v>0.03331063087351319</v>
      </c>
      <c r="GB191">
        <v>0</v>
      </c>
      <c r="GC191">
        <v>1</v>
      </c>
      <c r="GD191">
        <v>2</v>
      </c>
      <c r="GE191" t="s">
        <v>433</v>
      </c>
      <c r="GF191">
        <v>3.13635</v>
      </c>
      <c r="GG191">
        <v>2.71488</v>
      </c>
      <c r="GH191">
        <v>0.0936791</v>
      </c>
      <c r="GI191">
        <v>0.0928474</v>
      </c>
      <c r="GJ191">
        <v>0.104299</v>
      </c>
      <c r="GK191">
        <v>0.103099</v>
      </c>
      <c r="GL191">
        <v>28826.8</v>
      </c>
      <c r="GM191">
        <v>28887.4</v>
      </c>
      <c r="GN191">
        <v>29569.1</v>
      </c>
      <c r="GO191">
        <v>29429.3</v>
      </c>
      <c r="GP191">
        <v>35000.4</v>
      </c>
      <c r="GQ191">
        <v>34960.1</v>
      </c>
      <c r="GR191">
        <v>41618.8</v>
      </c>
      <c r="GS191">
        <v>41812.7</v>
      </c>
      <c r="GT191">
        <v>1.92145</v>
      </c>
      <c r="GU191">
        <v>1.87633</v>
      </c>
      <c r="GV191">
        <v>0.0912882</v>
      </c>
      <c r="GW191">
        <v>0</v>
      </c>
      <c r="GX191">
        <v>28.4634</v>
      </c>
      <c r="GY191">
        <v>999.9</v>
      </c>
      <c r="GZ191">
        <v>59.3</v>
      </c>
      <c r="HA191">
        <v>30.6</v>
      </c>
      <c r="HB191">
        <v>28.9673</v>
      </c>
      <c r="HC191">
        <v>62.0445</v>
      </c>
      <c r="HD191">
        <v>27.9207</v>
      </c>
      <c r="HE191">
        <v>1</v>
      </c>
      <c r="HF191">
        <v>0.106913</v>
      </c>
      <c r="HG191">
        <v>-1.74368</v>
      </c>
      <c r="HH191">
        <v>20.3504</v>
      </c>
      <c r="HI191">
        <v>5.22313</v>
      </c>
      <c r="HJ191">
        <v>12.0158</v>
      </c>
      <c r="HK191">
        <v>4.98995</v>
      </c>
      <c r="HL191">
        <v>3.28845</v>
      </c>
      <c r="HM191">
        <v>9999</v>
      </c>
      <c r="HN191">
        <v>9999</v>
      </c>
      <c r="HO191">
        <v>9999</v>
      </c>
      <c r="HP191">
        <v>999.9</v>
      </c>
      <c r="HQ191">
        <v>1.86752</v>
      </c>
      <c r="HR191">
        <v>1.86665</v>
      </c>
      <c r="HS191">
        <v>1.866</v>
      </c>
      <c r="HT191">
        <v>1.86594</v>
      </c>
      <c r="HU191">
        <v>1.86782</v>
      </c>
      <c r="HV191">
        <v>1.87026</v>
      </c>
      <c r="HW191">
        <v>1.8689</v>
      </c>
      <c r="HX191">
        <v>1.87041</v>
      </c>
      <c r="HY191">
        <v>0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0.539</v>
      </c>
      <c r="IM191">
        <v>0.1677</v>
      </c>
      <c r="IN191">
        <v>0.2733293791174444</v>
      </c>
      <c r="IO191">
        <v>0.0008355358253796512</v>
      </c>
      <c r="IP191">
        <v>-4.886686190924696E-07</v>
      </c>
      <c r="IQ191">
        <v>2.414133949906871E-11</v>
      </c>
      <c r="IR191">
        <v>-0.06279029043895908</v>
      </c>
      <c r="IS191">
        <v>-0.001004982055389802</v>
      </c>
      <c r="IT191">
        <v>0.0007271071577586355</v>
      </c>
      <c r="IU191">
        <v>-1.113211564567604E-05</v>
      </c>
      <c r="IV191">
        <v>10</v>
      </c>
      <c r="IW191">
        <v>2306</v>
      </c>
      <c r="IX191">
        <v>1</v>
      </c>
      <c r="IY191">
        <v>28</v>
      </c>
      <c r="IZ191">
        <v>186117.7</v>
      </c>
      <c r="JA191">
        <v>186117.8</v>
      </c>
      <c r="JB191">
        <v>1.04004</v>
      </c>
      <c r="JC191">
        <v>2.26562</v>
      </c>
      <c r="JD191">
        <v>1.39648</v>
      </c>
      <c r="JE191">
        <v>2.34253</v>
      </c>
      <c r="JF191">
        <v>1.49536</v>
      </c>
      <c r="JG191">
        <v>2.677</v>
      </c>
      <c r="JH191">
        <v>35.9879</v>
      </c>
      <c r="JI191">
        <v>24.1575</v>
      </c>
      <c r="JJ191">
        <v>18</v>
      </c>
      <c r="JK191">
        <v>490.35</v>
      </c>
      <c r="JL191">
        <v>451.781</v>
      </c>
      <c r="JM191">
        <v>30.979</v>
      </c>
      <c r="JN191">
        <v>28.9741</v>
      </c>
      <c r="JO191">
        <v>30.0001</v>
      </c>
      <c r="JP191">
        <v>28.8012</v>
      </c>
      <c r="JQ191">
        <v>28.7279</v>
      </c>
      <c r="JR191">
        <v>20.8241</v>
      </c>
      <c r="JS191">
        <v>26.917</v>
      </c>
      <c r="JT191">
        <v>95.5699</v>
      </c>
      <c r="JU191">
        <v>30.9901</v>
      </c>
      <c r="JV191">
        <v>420</v>
      </c>
      <c r="JW191">
        <v>23.551</v>
      </c>
      <c r="JX191">
        <v>101.072</v>
      </c>
      <c r="JY191">
        <v>100.543</v>
      </c>
    </row>
    <row r="192" spans="1:285">
      <c r="A192">
        <v>176</v>
      </c>
      <c r="B192">
        <v>1758414492</v>
      </c>
      <c r="C192">
        <v>1616.900000095367</v>
      </c>
      <c r="D192" t="s">
        <v>783</v>
      </c>
      <c r="E192" t="s">
        <v>784</v>
      </c>
      <c r="F192">
        <v>5</v>
      </c>
      <c r="G192" t="s">
        <v>734</v>
      </c>
      <c r="H192" t="s">
        <v>420</v>
      </c>
      <c r="I192" t="s">
        <v>421</v>
      </c>
      <c r="J192">
        <v>1758414484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1.65</v>
      </c>
      <c r="DB192">
        <v>0.5</v>
      </c>
      <c r="DC192" t="s">
        <v>423</v>
      </c>
      <c r="DD192">
        <v>2</v>
      </c>
      <c r="DE192">
        <v>1758414484</v>
      </c>
      <c r="DF192">
        <v>420.273625</v>
      </c>
      <c r="DG192">
        <v>419.9846666666667</v>
      </c>
      <c r="DH192">
        <v>23.467625</v>
      </c>
      <c r="DI192">
        <v>23.40637916666667</v>
      </c>
      <c r="DJ192">
        <v>419.7339166666667</v>
      </c>
      <c r="DK192">
        <v>23.2999125</v>
      </c>
      <c r="DL192">
        <v>500.0174583333333</v>
      </c>
      <c r="DM192">
        <v>90.26968333333332</v>
      </c>
      <c r="DN192">
        <v>0.05526024583333333</v>
      </c>
      <c r="DO192">
        <v>30.01905833333333</v>
      </c>
      <c r="DP192">
        <v>29.94005</v>
      </c>
      <c r="DQ192">
        <v>999.9</v>
      </c>
      <c r="DR192">
        <v>0</v>
      </c>
      <c r="DS192">
        <v>0</v>
      </c>
      <c r="DT192">
        <v>9999.867916666666</v>
      </c>
      <c r="DU192">
        <v>0</v>
      </c>
      <c r="DV192">
        <v>0.6764807083333334</v>
      </c>
      <c r="DW192">
        <v>0.2890015</v>
      </c>
      <c r="DX192">
        <v>430.3734583333333</v>
      </c>
      <c r="DY192">
        <v>430.0505833333333</v>
      </c>
      <c r="DZ192">
        <v>0.06124990041666667</v>
      </c>
      <c r="EA192">
        <v>419.9846666666667</v>
      </c>
      <c r="EB192">
        <v>23.40637916666667</v>
      </c>
      <c r="EC192">
        <v>2.118415833333333</v>
      </c>
      <c r="ED192">
        <v>2.112885833333333</v>
      </c>
      <c r="EE192">
        <v>18.358325</v>
      </c>
      <c r="EF192">
        <v>18.31664166666667</v>
      </c>
      <c r="EG192">
        <v>0.00500097</v>
      </c>
      <c r="EH192">
        <v>0</v>
      </c>
      <c r="EI192">
        <v>0</v>
      </c>
      <c r="EJ192">
        <v>0</v>
      </c>
      <c r="EK192">
        <v>217.2666666666667</v>
      </c>
      <c r="EL192">
        <v>0.00500097</v>
      </c>
      <c r="EM192">
        <v>-8.454166666666667</v>
      </c>
      <c r="EN192">
        <v>-2.291666666666667</v>
      </c>
      <c r="EO192">
        <v>35.41904166666666</v>
      </c>
      <c r="EP192">
        <v>40.37995833333333</v>
      </c>
      <c r="EQ192">
        <v>37.55708333333333</v>
      </c>
      <c r="ER192">
        <v>40.72891666666667</v>
      </c>
      <c r="ES192">
        <v>38.01270833333333</v>
      </c>
      <c r="ET192">
        <v>0</v>
      </c>
      <c r="EU192">
        <v>0</v>
      </c>
      <c r="EV192">
        <v>0</v>
      </c>
      <c r="EW192">
        <v>1758414492.2</v>
      </c>
      <c r="EX192">
        <v>0</v>
      </c>
      <c r="EY192">
        <v>217.156</v>
      </c>
      <c r="EZ192">
        <v>-0.1461535783913696</v>
      </c>
      <c r="FA192">
        <v>35.19230780540372</v>
      </c>
      <c r="FB192">
        <v>-9.279999999999999</v>
      </c>
      <c r="FC192">
        <v>15</v>
      </c>
      <c r="FD192">
        <v>0</v>
      </c>
      <c r="FE192" t="s">
        <v>424</v>
      </c>
      <c r="FF192">
        <v>1747247426.5</v>
      </c>
      <c r="FG192">
        <v>1747247420.5</v>
      </c>
      <c r="FH192">
        <v>0</v>
      </c>
      <c r="FI192">
        <v>1.027</v>
      </c>
      <c r="FJ192">
        <v>0.031</v>
      </c>
      <c r="FK192">
        <v>0.02</v>
      </c>
      <c r="FL192">
        <v>0.05</v>
      </c>
      <c r="FM192">
        <v>420</v>
      </c>
      <c r="FN192">
        <v>16</v>
      </c>
      <c r="FO192">
        <v>0.01</v>
      </c>
      <c r="FP192">
        <v>0.1</v>
      </c>
      <c r="FQ192">
        <v>0.2977722</v>
      </c>
      <c r="FR192">
        <v>-0.152724427767355</v>
      </c>
      <c r="FS192">
        <v>0.02727163327360501</v>
      </c>
      <c r="FT192">
        <v>0</v>
      </c>
      <c r="FU192">
        <v>217.8588235294118</v>
      </c>
      <c r="FV192">
        <v>-9.836516550024225</v>
      </c>
      <c r="FW192">
        <v>7.634369562440436</v>
      </c>
      <c r="FX192">
        <v>-1</v>
      </c>
      <c r="FY192">
        <v>0.072738423</v>
      </c>
      <c r="FZ192">
        <v>-0.3830862069793624</v>
      </c>
      <c r="GA192">
        <v>0.04001743912286325</v>
      </c>
      <c r="GB192">
        <v>0</v>
      </c>
      <c r="GC192">
        <v>0</v>
      </c>
      <c r="GD192">
        <v>2</v>
      </c>
      <c r="GE192" t="s">
        <v>613</v>
      </c>
      <c r="GF192">
        <v>3.13641</v>
      </c>
      <c r="GG192">
        <v>2.7148</v>
      </c>
      <c r="GH192">
        <v>0.0936792</v>
      </c>
      <c r="GI192">
        <v>0.0928508</v>
      </c>
      <c r="GJ192">
        <v>0.104349</v>
      </c>
      <c r="GK192">
        <v>0.103126</v>
      </c>
      <c r="GL192">
        <v>28826.8</v>
      </c>
      <c r="GM192">
        <v>28887.4</v>
      </c>
      <c r="GN192">
        <v>29569.2</v>
      </c>
      <c r="GO192">
        <v>29429.4</v>
      </c>
      <c r="GP192">
        <v>34998.6</v>
      </c>
      <c r="GQ192">
        <v>34959.2</v>
      </c>
      <c r="GR192">
        <v>41618.9</v>
      </c>
      <c r="GS192">
        <v>41813</v>
      </c>
      <c r="GT192">
        <v>1.9214</v>
      </c>
      <c r="GU192">
        <v>1.87637</v>
      </c>
      <c r="GV192">
        <v>0.0919253</v>
      </c>
      <c r="GW192">
        <v>0</v>
      </c>
      <c r="GX192">
        <v>28.4646</v>
      </c>
      <c r="GY192">
        <v>999.9</v>
      </c>
      <c r="GZ192">
        <v>59.2</v>
      </c>
      <c r="HA192">
        <v>30.6</v>
      </c>
      <c r="HB192">
        <v>28.9188</v>
      </c>
      <c r="HC192">
        <v>61.9945</v>
      </c>
      <c r="HD192">
        <v>27.9928</v>
      </c>
      <c r="HE192">
        <v>1</v>
      </c>
      <c r="HF192">
        <v>0.106959</v>
      </c>
      <c r="HG192">
        <v>-1.70968</v>
      </c>
      <c r="HH192">
        <v>20.3508</v>
      </c>
      <c r="HI192">
        <v>5.22298</v>
      </c>
      <c r="HJ192">
        <v>12.0158</v>
      </c>
      <c r="HK192">
        <v>4.98995</v>
      </c>
      <c r="HL192">
        <v>3.28843</v>
      </c>
      <c r="HM192">
        <v>9999</v>
      </c>
      <c r="HN192">
        <v>9999</v>
      </c>
      <c r="HO192">
        <v>9999</v>
      </c>
      <c r="HP192">
        <v>999.9</v>
      </c>
      <c r="HQ192">
        <v>1.86752</v>
      </c>
      <c r="HR192">
        <v>1.86666</v>
      </c>
      <c r="HS192">
        <v>1.866</v>
      </c>
      <c r="HT192">
        <v>1.86594</v>
      </c>
      <c r="HU192">
        <v>1.86782</v>
      </c>
      <c r="HV192">
        <v>1.87026</v>
      </c>
      <c r="HW192">
        <v>1.8689</v>
      </c>
      <c r="HX192">
        <v>1.8704</v>
      </c>
      <c r="HY192">
        <v>0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0.54</v>
      </c>
      <c r="IM192">
        <v>0.168</v>
      </c>
      <c r="IN192">
        <v>0.2733293791174444</v>
      </c>
      <c r="IO192">
        <v>0.0008355358253796512</v>
      </c>
      <c r="IP192">
        <v>-4.886686190924696E-07</v>
      </c>
      <c r="IQ192">
        <v>2.414133949906871E-11</v>
      </c>
      <c r="IR192">
        <v>-0.06279029043895908</v>
      </c>
      <c r="IS192">
        <v>-0.001004982055389802</v>
      </c>
      <c r="IT192">
        <v>0.0007271071577586355</v>
      </c>
      <c r="IU192">
        <v>-1.113211564567604E-05</v>
      </c>
      <c r="IV192">
        <v>10</v>
      </c>
      <c r="IW192">
        <v>2306</v>
      </c>
      <c r="IX192">
        <v>1</v>
      </c>
      <c r="IY192">
        <v>28</v>
      </c>
      <c r="IZ192">
        <v>186117.8</v>
      </c>
      <c r="JA192">
        <v>186117.9</v>
      </c>
      <c r="JB192">
        <v>1.04004</v>
      </c>
      <c r="JC192">
        <v>2.26562</v>
      </c>
      <c r="JD192">
        <v>1.39771</v>
      </c>
      <c r="JE192">
        <v>2.34375</v>
      </c>
      <c r="JF192">
        <v>1.49536</v>
      </c>
      <c r="JG192">
        <v>2.66968</v>
      </c>
      <c r="JH192">
        <v>35.9879</v>
      </c>
      <c r="JI192">
        <v>24.1488</v>
      </c>
      <c r="JJ192">
        <v>18</v>
      </c>
      <c r="JK192">
        <v>490.318</v>
      </c>
      <c r="JL192">
        <v>451.813</v>
      </c>
      <c r="JM192">
        <v>30.9967</v>
      </c>
      <c r="JN192">
        <v>28.9741</v>
      </c>
      <c r="JO192">
        <v>30.0001</v>
      </c>
      <c r="JP192">
        <v>28.8012</v>
      </c>
      <c r="JQ192">
        <v>28.7279</v>
      </c>
      <c r="JR192">
        <v>20.823</v>
      </c>
      <c r="JS192">
        <v>26.917</v>
      </c>
      <c r="JT192">
        <v>95.5699</v>
      </c>
      <c r="JU192">
        <v>31.0225</v>
      </c>
      <c r="JV192">
        <v>420</v>
      </c>
      <c r="JW192">
        <v>23.5582</v>
      </c>
      <c r="JX192">
        <v>101.072</v>
      </c>
      <c r="JY192">
        <v>100.544</v>
      </c>
    </row>
    <row r="193" spans="1:285">
      <c r="A193">
        <v>177</v>
      </c>
      <c r="B193">
        <v>1758414494</v>
      </c>
      <c r="C193">
        <v>1618.900000095367</v>
      </c>
      <c r="D193" t="s">
        <v>785</v>
      </c>
      <c r="E193" t="s">
        <v>786</v>
      </c>
      <c r="F193">
        <v>5</v>
      </c>
      <c r="G193" t="s">
        <v>734</v>
      </c>
      <c r="H193" t="s">
        <v>420</v>
      </c>
      <c r="I193" t="s">
        <v>421</v>
      </c>
      <c r="J193">
        <v>1758414486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1.65</v>
      </c>
      <c r="DB193">
        <v>0.5</v>
      </c>
      <c r="DC193" t="s">
        <v>423</v>
      </c>
      <c r="DD193">
        <v>2</v>
      </c>
      <c r="DE193">
        <v>1758414486</v>
      </c>
      <c r="DF193">
        <v>420.2693333333333</v>
      </c>
      <c r="DG193">
        <v>419.9887916666667</v>
      </c>
      <c r="DH193">
        <v>23.4692125</v>
      </c>
      <c r="DI193">
        <v>23.419225</v>
      </c>
      <c r="DJ193">
        <v>419.7296666666667</v>
      </c>
      <c r="DK193">
        <v>23.301475</v>
      </c>
      <c r="DL193">
        <v>500.0160833333334</v>
      </c>
      <c r="DM193">
        <v>90.26964583333334</v>
      </c>
      <c r="DN193">
        <v>0.05520163333333333</v>
      </c>
      <c r="DO193">
        <v>30.02442916666666</v>
      </c>
      <c r="DP193">
        <v>29.94539583333333</v>
      </c>
      <c r="DQ193">
        <v>999.9</v>
      </c>
      <c r="DR193">
        <v>0</v>
      </c>
      <c r="DS193">
        <v>0</v>
      </c>
      <c r="DT193">
        <v>9997.940833333332</v>
      </c>
      <c r="DU193">
        <v>0</v>
      </c>
      <c r="DV193">
        <v>0.6780030416666666</v>
      </c>
      <c r="DW193">
        <v>0.2806193750000001</v>
      </c>
      <c r="DX193">
        <v>430.3697916666667</v>
      </c>
      <c r="DY193">
        <v>430.0604166666666</v>
      </c>
      <c r="DZ193">
        <v>0.04999406833333334</v>
      </c>
      <c r="EA193">
        <v>419.9887916666667</v>
      </c>
      <c r="EB193">
        <v>23.419225</v>
      </c>
      <c r="EC193">
        <v>2.118557916666667</v>
      </c>
      <c r="ED193">
        <v>2.114044583333333</v>
      </c>
      <c r="EE193">
        <v>18.3594</v>
      </c>
      <c r="EF193">
        <v>18.32537916666667</v>
      </c>
      <c r="EG193">
        <v>0.00500097</v>
      </c>
      <c r="EH193">
        <v>0</v>
      </c>
      <c r="EI193">
        <v>0</v>
      </c>
      <c r="EJ193">
        <v>0</v>
      </c>
      <c r="EK193">
        <v>218.125</v>
      </c>
      <c r="EL193">
        <v>0.00500097</v>
      </c>
      <c r="EM193">
        <v>-8.391666666666666</v>
      </c>
      <c r="EN193">
        <v>-2.179166666666667</v>
      </c>
      <c r="EO193">
        <v>35.43466666666666</v>
      </c>
      <c r="EP193">
        <v>40.41120833333333</v>
      </c>
      <c r="EQ193">
        <v>37.57270833333333</v>
      </c>
      <c r="ER193">
        <v>40.77579166666667</v>
      </c>
      <c r="ES193">
        <v>38.03095833333333</v>
      </c>
      <c r="ET193">
        <v>0</v>
      </c>
      <c r="EU193">
        <v>0</v>
      </c>
      <c r="EV193">
        <v>0</v>
      </c>
      <c r="EW193">
        <v>1758414494</v>
      </c>
      <c r="EX193">
        <v>0</v>
      </c>
      <c r="EY193">
        <v>217.4923076923077</v>
      </c>
      <c r="EZ193">
        <v>21.16923093614008</v>
      </c>
      <c r="FA193">
        <v>6.352136909853977</v>
      </c>
      <c r="FB193">
        <v>-7.984615384615385</v>
      </c>
      <c r="FC193">
        <v>15</v>
      </c>
      <c r="FD193">
        <v>0</v>
      </c>
      <c r="FE193" t="s">
        <v>424</v>
      </c>
      <c r="FF193">
        <v>1747247426.5</v>
      </c>
      <c r="FG193">
        <v>1747247420.5</v>
      </c>
      <c r="FH193">
        <v>0</v>
      </c>
      <c r="FI193">
        <v>1.027</v>
      </c>
      <c r="FJ193">
        <v>0.031</v>
      </c>
      <c r="FK193">
        <v>0.02</v>
      </c>
      <c r="FL193">
        <v>0.05</v>
      </c>
      <c r="FM193">
        <v>420</v>
      </c>
      <c r="FN193">
        <v>16</v>
      </c>
      <c r="FO193">
        <v>0.01</v>
      </c>
      <c r="FP193">
        <v>0.1</v>
      </c>
      <c r="FQ193">
        <v>0.2912991951219512</v>
      </c>
      <c r="FR193">
        <v>-0.1917783344947729</v>
      </c>
      <c r="FS193">
        <v>0.03090628948479621</v>
      </c>
      <c r="FT193">
        <v>0</v>
      </c>
      <c r="FU193">
        <v>217.6852941176471</v>
      </c>
      <c r="FV193">
        <v>-0.5760122627275956</v>
      </c>
      <c r="FW193">
        <v>6.598579720307966</v>
      </c>
      <c r="FX193">
        <v>-1</v>
      </c>
      <c r="FY193">
        <v>0.06567767268292685</v>
      </c>
      <c r="FZ193">
        <v>-0.3921194498257836</v>
      </c>
      <c r="GA193">
        <v>0.04151060627544013</v>
      </c>
      <c r="GB193">
        <v>0</v>
      </c>
      <c r="GC193">
        <v>0</v>
      </c>
      <c r="GD193">
        <v>2</v>
      </c>
      <c r="GE193" t="s">
        <v>613</v>
      </c>
      <c r="GF193">
        <v>3.13652</v>
      </c>
      <c r="GG193">
        <v>2.71535</v>
      </c>
      <c r="GH193">
        <v>0.0936804</v>
      </c>
      <c r="GI193">
        <v>0.0928504</v>
      </c>
      <c r="GJ193">
        <v>0.104388</v>
      </c>
      <c r="GK193">
        <v>0.103131</v>
      </c>
      <c r="GL193">
        <v>28826.8</v>
      </c>
      <c r="GM193">
        <v>28887.5</v>
      </c>
      <c r="GN193">
        <v>29569.2</v>
      </c>
      <c r="GO193">
        <v>29429.5</v>
      </c>
      <c r="GP193">
        <v>34996.8</v>
      </c>
      <c r="GQ193">
        <v>34959.2</v>
      </c>
      <c r="GR193">
        <v>41618.6</v>
      </c>
      <c r="GS193">
        <v>41813.1</v>
      </c>
      <c r="GT193">
        <v>1.92165</v>
      </c>
      <c r="GU193">
        <v>1.87608</v>
      </c>
      <c r="GV193">
        <v>0.0924394</v>
      </c>
      <c r="GW193">
        <v>0</v>
      </c>
      <c r="GX193">
        <v>28.4653</v>
      </c>
      <c r="GY193">
        <v>999.9</v>
      </c>
      <c r="GZ193">
        <v>59.2</v>
      </c>
      <c r="HA193">
        <v>30.6</v>
      </c>
      <c r="HB193">
        <v>28.9166</v>
      </c>
      <c r="HC193">
        <v>62.0045</v>
      </c>
      <c r="HD193">
        <v>27.9968</v>
      </c>
      <c r="HE193">
        <v>1</v>
      </c>
      <c r="HF193">
        <v>0.106913</v>
      </c>
      <c r="HG193">
        <v>-1.71846</v>
      </c>
      <c r="HH193">
        <v>20.3514</v>
      </c>
      <c r="HI193">
        <v>5.22702</v>
      </c>
      <c r="HJ193">
        <v>12.0156</v>
      </c>
      <c r="HK193">
        <v>4.99095</v>
      </c>
      <c r="HL193">
        <v>3.28908</v>
      </c>
      <c r="HM193">
        <v>9999</v>
      </c>
      <c r="HN193">
        <v>9999</v>
      </c>
      <c r="HO193">
        <v>9999</v>
      </c>
      <c r="HP193">
        <v>999.9</v>
      </c>
      <c r="HQ193">
        <v>1.86752</v>
      </c>
      <c r="HR193">
        <v>1.86665</v>
      </c>
      <c r="HS193">
        <v>1.866</v>
      </c>
      <c r="HT193">
        <v>1.86596</v>
      </c>
      <c r="HU193">
        <v>1.86783</v>
      </c>
      <c r="HV193">
        <v>1.87027</v>
      </c>
      <c r="HW193">
        <v>1.8689</v>
      </c>
      <c r="HX193">
        <v>1.8704</v>
      </c>
      <c r="HY193">
        <v>0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0.54</v>
      </c>
      <c r="IM193">
        <v>0.1681</v>
      </c>
      <c r="IN193">
        <v>0.2733293791174444</v>
      </c>
      <c r="IO193">
        <v>0.0008355358253796512</v>
      </c>
      <c r="IP193">
        <v>-4.886686190924696E-07</v>
      </c>
      <c r="IQ193">
        <v>2.414133949906871E-11</v>
      </c>
      <c r="IR193">
        <v>-0.06279029043895908</v>
      </c>
      <c r="IS193">
        <v>-0.001004982055389802</v>
      </c>
      <c r="IT193">
        <v>0.0007271071577586355</v>
      </c>
      <c r="IU193">
        <v>-1.113211564567604E-05</v>
      </c>
      <c r="IV193">
        <v>10</v>
      </c>
      <c r="IW193">
        <v>2306</v>
      </c>
      <c r="IX193">
        <v>1</v>
      </c>
      <c r="IY193">
        <v>28</v>
      </c>
      <c r="IZ193">
        <v>186117.8</v>
      </c>
      <c r="JA193">
        <v>186117.9</v>
      </c>
      <c r="JB193">
        <v>1.04004</v>
      </c>
      <c r="JC193">
        <v>2.27661</v>
      </c>
      <c r="JD193">
        <v>1.39648</v>
      </c>
      <c r="JE193">
        <v>2.34131</v>
      </c>
      <c r="JF193">
        <v>1.49536</v>
      </c>
      <c r="JG193">
        <v>2.52441</v>
      </c>
      <c r="JH193">
        <v>35.9879</v>
      </c>
      <c r="JI193">
        <v>24.1488</v>
      </c>
      <c r="JJ193">
        <v>18</v>
      </c>
      <c r="JK193">
        <v>490.476</v>
      </c>
      <c r="JL193">
        <v>451.625</v>
      </c>
      <c r="JM193">
        <v>31.0089</v>
      </c>
      <c r="JN193">
        <v>28.9741</v>
      </c>
      <c r="JO193">
        <v>30.0001</v>
      </c>
      <c r="JP193">
        <v>28.8012</v>
      </c>
      <c r="JQ193">
        <v>28.7279</v>
      </c>
      <c r="JR193">
        <v>20.8239</v>
      </c>
      <c r="JS193">
        <v>26.917</v>
      </c>
      <c r="JT193">
        <v>95.5699</v>
      </c>
      <c r="JU193">
        <v>31.0225</v>
      </c>
      <c r="JV193">
        <v>420</v>
      </c>
      <c r="JW193">
        <v>23.5628</v>
      </c>
      <c r="JX193">
        <v>101.072</v>
      </c>
      <c r="JY193">
        <v>100.544</v>
      </c>
    </row>
    <row r="194" spans="1:285">
      <c r="A194">
        <v>178</v>
      </c>
      <c r="B194">
        <v>1758414496</v>
      </c>
      <c r="C194">
        <v>1620.900000095367</v>
      </c>
      <c r="D194" t="s">
        <v>787</v>
      </c>
      <c r="E194" t="s">
        <v>788</v>
      </c>
      <c r="F194">
        <v>5</v>
      </c>
      <c r="G194" t="s">
        <v>734</v>
      </c>
      <c r="H194" t="s">
        <v>420</v>
      </c>
      <c r="I194" t="s">
        <v>421</v>
      </c>
      <c r="J194">
        <v>1758414488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1.65</v>
      </c>
      <c r="DB194">
        <v>0.5</v>
      </c>
      <c r="DC194" t="s">
        <v>423</v>
      </c>
      <c r="DD194">
        <v>2</v>
      </c>
      <c r="DE194">
        <v>1758414488</v>
      </c>
      <c r="DF194">
        <v>420.2625833333333</v>
      </c>
      <c r="DG194">
        <v>419.986</v>
      </c>
      <c r="DH194">
        <v>23.473025</v>
      </c>
      <c r="DI194">
        <v>23.4324375</v>
      </c>
      <c r="DJ194">
        <v>419.7229166666667</v>
      </c>
      <c r="DK194">
        <v>23.30523333333333</v>
      </c>
      <c r="DL194">
        <v>500.0110416666667</v>
      </c>
      <c r="DM194">
        <v>90.269875</v>
      </c>
      <c r="DN194">
        <v>0.0551112375</v>
      </c>
      <c r="DO194">
        <v>30.02979166666667</v>
      </c>
      <c r="DP194">
        <v>29.95099583333333</v>
      </c>
      <c r="DQ194">
        <v>999.9</v>
      </c>
      <c r="DR194">
        <v>0</v>
      </c>
      <c r="DS194">
        <v>0</v>
      </c>
      <c r="DT194">
        <v>9997.003333333332</v>
      </c>
      <c r="DU194">
        <v>0</v>
      </c>
      <c r="DV194">
        <v>0.6780030416666666</v>
      </c>
      <c r="DW194">
        <v>0.2767537916666667</v>
      </c>
      <c r="DX194">
        <v>430.3645833333333</v>
      </c>
      <c r="DY194">
        <v>430.0632916666667</v>
      </c>
      <c r="DZ194">
        <v>0.04060045583333333</v>
      </c>
      <c r="EA194">
        <v>419.986</v>
      </c>
      <c r="EB194">
        <v>23.4324375</v>
      </c>
      <c r="EC194">
        <v>2.1189075</v>
      </c>
      <c r="ED194">
        <v>2.1152425</v>
      </c>
      <c r="EE194">
        <v>18.36202916666667</v>
      </c>
      <c r="EF194">
        <v>18.33440833333333</v>
      </c>
      <c r="EG194">
        <v>0.00500097</v>
      </c>
      <c r="EH194">
        <v>0</v>
      </c>
      <c r="EI194">
        <v>0</v>
      </c>
      <c r="EJ194">
        <v>0</v>
      </c>
      <c r="EK194">
        <v>218.6333333333334</v>
      </c>
      <c r="EL194">
        <v>0.00500097</v>
      </c>
      <c r="EM194">
        <v>-8.783333333333333</v>
      </c>
      <c r="EN194">
        <v>-2.279166666666667</v>
      </c>
      <c r="EO194">
        <v>35.45029166666666</v>
      </c>
      <c r="EP194">
        <v>40.44245833333333</v>
      </c>
      <c r="EQ194">
        <v>37.59608333333333</v>
      </c>
      <c r="ER194">
        <v>40.82266666666666</v>
      </c>
      <c r="ES194">
        <v>38.05183333333333</v>
      </c>
      <c r="ET194">
        <v>0</v>
      </c>
      <c r="EU194">
        <v>0</v>
      </c>
      <c r="EV194">
        <v>0</v>
      </c>
      <c r="EW194">
        <v>1758414495.8</v>
      </c>
      <c r="EX194">
        <v>0</v>
      </c>
      <c r="EY194">
        <v>218.924</v>
      </c>
      <c r="EZ194">
        <v>19.83076925898496</v>
      </c>
      <c r="FA194">
        <v>-18.20769199532635</v>
      </c>
      <c r="FB194">
        <v>-8.716000000000001</v>
      </c>
      <c r="FC194">
        <v>15</v>
      </c>
      <c r="FD194">
        <v>0</v>
      </c>
      <c r="FE194" t="s">
        <v>424</v>
      </c>
      <c r="FF194">
        <v>1747247426.5</v>
      </c>
      <c r="FG194">
        <v>1747247420.5</v>
      </c>
      <c r="FH194">
        <v>0</v>
      </c>
      <c r="FI194">
        <v>1.027</v>
      </c>
      <c r="FJ194">
        <v>0.031</v>
      </c>
      <c r="FK194">
        <v>0.02</v>
      </c>
      <c r="FL194">
        <v>0.05</v>
      </c>
      <c r="FM194">
        <v>420</v>
      </c>
      <c r="FN194">
        <v>16</v>
      </c>
      <c r="FO194">
        <v>0.01</v>
      </c>
      <c r="FP194">
        <v>0.1</v>
      </c>
      <c r="FQ194">
        <v>0.2788719</v>
      </c>
      <c r="FR194">
        <v>-0.2005305365853669</v>
      </c>
      <c r="FS194">
        <v>0.03151890019797646</v>
      </c>
      <c r="FT194">
        <v>0</v>
      </c>
      <c r="FU194">
        <v>217.9852941176471</v>
      </c>
      <c r="FV194">
        <v>8.841863990186487</v>
      </c>
      <c r="FW194">
        <v>6.519343721614444</v>
      </c>
      <c r="FX194">
        <v>-1</v>
      </c>
      <c r="FY194">
        <v>0.053019477</v>
      </c>
      <c r="FZ194">
        <v>-0.3779051052157603</v>
      </c>
      <c r="GA194">
        <v>0.03998889306982016</v>
      </c>
      <c r="GB194">
        <v>0</v>
      </c>
      <c r="GC194">
        <v>0</v>
      </c>
      <c r="GD194">
        <v>2</v>
      </c>
      <c r="GE194" t="s">
        <v>613</v>
      </c>
      <c r="GF194">
        <v>3.13649</v>
      </c>
      <c r="GG194">
        <v>2.71468</v>
      </c>
      <c r="GH194">
        <v>0.0936825</v>
      </c>
      <c r="GI194">
        <v>0.0928475</v>
      </c>
      <c r="GJ194">
        <v>0.104424</v>
      </c>
      <c r="GK194">
        <v>0.103135</v>
      </c>
      <c r="GL194">
        <v>28826.5</v>
      </c>
      <c r="GM194">
        <v>28887.7</v>
      </c>
      <c r="GN194">
        <v>29569</v>
      </c>
      <c r="GO194">
        <v>29429.5</v>
      </c>
      <c r="GP194">
        <v>34995.2</v>
      </c>
      <c r="GQ194">
        <v>34959.1</v>
      </c>
      <c r="GR194">
        <v>41618.4</v>
      </c>
      <c r="GS194">
        <v>41813.2</v>
      </c>
      <c r="GT194">
        <v>1.92175</v>
      </c>
      <c r="GU194">
        <v>1.8762</v>
      </c>
      <c r="GV194">
        <v>0.0926107</v>
      </c>
      <c r="GW194">
        <v>0</v>
      </c>
      <c r="GX194">
        <v>28.4664</v>
      </c>
      <c r="GY194">
        <v>999.9</v>
      </c>
      <c r="GZ194">
        <v>59.2</v>
      </c>
      <c r="HA194">
        <v>30.6</v>
      </c>
      <c r="HB194">
        <v>28.9181</v>
      </c>
      <c r="HC194">
        <v>62.0145</v>
      </c>
      <c r="HD194">
        <v>27.8486</v>
      </c>
      <c r="HE194">
        <v>1</v>
      </c>
      <c r="HF194">
        <v>0.106959</v>
      </c>
      <c r="HG194">
        <v>-1.73245</v>
      </c>
      <c r="HH194">
        <v>20.3507</v>
      </c>
      <c r="HI194">
        <v>5.22283</v>
      </c>
      <c r="HJ194">
        <v>12.0158</v>
      </c>
      <c r="HK194">
        <v>4.98975</v>
      </c>
      <c r="HL194">
        <v>3.28853</v>
      </c>
      <c r="HM194">
        <v>9999</v>
      </c>
      <c r="HN194">
        <v>9999</v>
      </c>
      <c r="HO194">
        <v>9999</v>
      </c>
      <c r="HP194">
        <v>999.9</v>
      </c>
      <c r="HQ194">
        <v>1.86752</v>
      </c>
      <c r="HR194">
        <v>1.86663</v>
      </c>
      <c r="HS194">
        <v>1.86599</v>
      </c>
      <c r="HT194">
        <v>1.86595</v>
      </c>
      <c r="HU194">
        <v>1.86783</v>
      </c>
      <c r="HV194">
        <v>1.87026</v>
      </c>
      <c r="HW194">
        <v>1.86889</v>
      </c>
      <c r="HX194">
        <v>1.8704</v>
      </c>
      <c r="HY194">
        <v>0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0.54</v>
      </c>
      <c r="IM194">
        <v>0.1684</v>
      </c>
      <c r="IN194">
        <v>0.2733293791174444</v>
      </c>
      <c r="IO194">
        <v>0.0008355358253796512</v>
      </c>
      <c r="IP194">
        <v>-4.886686190924696E-07</v>
      </c>
      <c r="IQ194">
        <v>2.414133949906871E-11</v>
      </c>
      <c r="IR194">
        <v>-0.06279029043895908</v>
      </c>
      <c r="IS194">
        <v>-0.001004982055389802</v>
      </c>
      <c r="IT194">
        <v>0.0007271071577586355</v>
      </c>
      <c r="IU194">
        <v>-1.113211564567604E-05</v>
      </c>
      <c r="IV194">
        <v>10</v>
      </c>
      <c r="IW194">
        <v>2306</v>
      </c>
      <c r="IX194">
        <v>1</v>
      </c>
      <c r="IY194">
        <v>28</v>
      </c>
      <c r="IZ194">
        <v>186117.8</v>
      </c>
      <c r="JA194">
        <v>186117.9</v>
      </c>
      <c r="JB194">
        <v>1.04004</v>
      </c>
      <c r="JC194">
        <v>2.26074</v>
      </c>
      <c r="JD194">
        <v>1.39648</v>
      </c>
      <c r="JE194">
        <v>2.34253</v>
      </c>
      <c r="JF194">
        <v>1.49536</v>
      </c>
      <c r="JG194">
        <v>2.68188</v>
      </c>
      <c r="JH194">
        <v>36.0113</v>
      </c>
      <c r="JI194">
        <v>24.1575</v>
      </c>
      <c r="JJ194">
        <v>18</v>
      </c>
      <c r="JK194">
        <v>490.54</v>
      </c>
      <c r="JL194">
        <v>451.703</v>
      </c>
      <c r="JM194">
        <v>31.0217</v>
      </c>
      <c r="JN194">
        <v>28.9741</v>
      </c>
      <c r="JO194">
        <v>30.0001</v>
      </c>
      <c r="JP194">
        <v>28.8012</v>
      </c>
      <c r="JQ194">
        <v>28.7279</v>
      </c>
      <c r="JR194">
        <v>20.8243</v>
      </c>
      <c r="JS194">
        <v>26.917</v>
      </c>
      <c r="JT194">
        <v>95.5699</v>
      </c>
      <c r="JU194">
        <v>31.0225</v>
      </c>
      <c r="JV194">
        <v>420</v>
      </c>
      <c r="JW194">
        <v>23.5627</v>
      </c>
      <c r="JX194">
        <v>101.071</v>
      </c>
      <c r="JY194">
        <v>100.544</v>
      </c>
    </row>
    <row r="195" spans="1:285">
      <c r="A195">
        <v>179</v>
      </c>
      <c r="B195">
        <v>1758414498</v>
      </c>
      <c r="C195">
        <v>1622.900000095367</v>
      </c>
      <c r="D195" t="s">
        <v>789</v>
      </c>
      <c r="E195" t="s">
        <v>790</v>
      </c>
      <c r="F195">
        <v>5</v>
      </c>
      <c r="G195" t="s">
        <v>734</v>
      </c>
      <c r="H195" t="s">
        <v>420</v>
      </c>
      <c r="I195" t="s">
        <v>421</v>
      </c>
      <c r="J195">
        <v>1758414490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1.65</v>
      </c>
      <c r="DB195">
        <v>0.5</v>
      </c>
      <c r="DC195" t="s">
        <v>423</v>
      </c>
      <c r="DD195">
        <v>2</v>
      </c>
      <c r="DE195">
        <v>1758414490</v>
      </c>
      <c r="DF195">
        <v>420.25575</v>
      </c>
      <c r="DG195">
        <v>419.98375</v>
      </c>
      <c r="DH195">
        <v>23.4789375</v>
      </c>
      <c r="DI195">
        <v>23.44604166666666</v>
      </c>
      <c r="DJ195">
        <v>419.7160416666666</v>
      </c>
      <c r="DK195">
        <v>23.31106666666667</v>
      </c>
      <c r="DL195">
        <v>500.0020833333334</v>
      </c>
      <c r="DM195">
        <v>90.27003333333334</v>
      </c>
      <c r="DN195">
        <v>0.055009525</v>
      </c>
      <c r="DO195">
        <v>30.0353625</v>
      </c>
      <c r="DP195">
        <v>29.9563</v>
      </c>
      <c r="DQ195">
        <v>999.9</v>
      </c>
      <c r="DR195">
        <v>0</v>
      </c>
      <c r="DS195">
        <v>0</v>
      </c>
      <c r="DT195">
        <v>9995.596250000001</v>
      </c>
      <c r="DU195">
        <v>0</v>
      </c>
      <c r="DV195">
        <v>0.6780030416666666</v>
      </c>
      <c r="DW195">
        <v>0.2721087083333333</v>
      </c>
      <c r="DX195">
        <v>430.360125</v>
      </c>
      <c r="DY195">
        <v>430.0670416666667</v>
      </c>
      <c r="DZ195">
        <v>0.03290764333333333</v>
      </c>
      <c r="EA195">
        <v>419.98375</v>
      </c>
      <c r="EB195">
        <v>23.44604166666666</v>
      </c>
      <c r="EC195">
        <v>2.119445416666667</v>
      </c>
      <c r="ED195">
        <v>2.116474166666666</v>
      </c>
      <c r="EE195">
        <v>18.36606666666667</v>
      </c>
      <c r="EF195">
        <v>18.34369583333333</v>
      </c>
      <c r="EG195">
        <v>0.00500097</v>
      </c>
      <c r="EH195">
        <v>0</v>
      </c>
      <c r="EI195">
        <v>0</v>
      </c>
      <c r="EJ195">
        <v>0</v>
      </c>
      <c r="EK195">
        <v>218.8291666666667</v>
      </c>
      <c r="EL195">
        <v>0.00500097</v>
      </c>
      <c r="EM195">
        <v>-8.108333333333333</v>
      </c>
      <c r="EN195">
        <v>-2.166666666666667</v>
      </c>
      <c r="EO195">
        <v>35.46333333333333</v>
      </c>
      <c r="EP195">
        <v>40.47370833333333</v>
      </c>
      <c r="EQ195">
        <v>37.616875</v>
      </c>
      <c r="ER195">
        <v>40.86954166666666</v>
      </c>
      <c r="ES195">
        <v>38.06745833333333</v>
      </c>
      <c r="ET195">
        <v>0</v>
      </c>
      <c r="EU195">
        <v>0</v>
      </c>
      <c r="EV195">
        <v>0</v>
      </c>
      <c r="EW195">
        <v>1758414498.2</v>
      </c>
      <c r="EX195">
        <v>0</v>
      </c>
      <c r="EY195">
        <v>218.344</v>
      </c>
      <c r="EZ195">
        <v>12.16923050085649</v>
      </c>
      <c r="FA195">
        <v>-13.80769202648064</v>
      </c>
      <c r="FB195">
        <v>-8.800000000000001</v>
      </c>
      <c r="FC195">
        <v>15</v>
      </c>
      <c r="FD195">
        <v>0</v>
      </c>
      <c r="FE195" t="s">
        <v>424</v>
      </c>
      <c r="FF195">
        <v>1747247426.5</v>
      </c>
      <c r="FG195">
        <v>1747247420.5</v>
      </c>
      <c r="FH195">
        <v>0</v>
      </c>
      <c r="FI195">
        <v>1.027</v>
      </c>
      <c r="FJ195">
        <v>0.031</v>
      </c>
      <c r="FK195">
        <v>0.02</v>
      </c>
      <c r="FL195">
        <v>0.05</v>
      </c>
      <c r="FM195">
        <v>420</v>
      </c>
      <c r="FN195">
        <v>16</v>
      </c>
      <c r="FO195">
        <v>0.01</v>
      </c>
      <c r="FP195">
        <v>0.1</v>
      </c>
      <c r="FQ195">
        <v>0.2768508749999999</v>
      </c>
      <c r="FR195">
        <v>-0.1818789906191375</v>
      </c>
      <c r="FS195">
        <v>0.03077525690241066</v>
      </c>
      <c r="FT195">
        <v>0</v>
      </c>
      <c r="FU195">
        <v>218.014705882353</v>
      </c>
      <c r="FV195">
        <v>14.49503430126272</v>
      </c>
      <c r="FW195">
        <v>6.433557809638882</v>
      </c>
      <c r="FX195">
        <v>-1</v>
      </c>
      <c r="FY195">
        <v>0.04918960949999999</v>
      </c>
      <c r="FZ195">
        <v>-0.353548523076923</v>
      </c>
      <c r="GA195">
        <v>0.03867406439389064</v>
      </c>
      <c r="GB195">
        <v>0</v>
      </c>
      <c r="GC195">
        <v>0</v>
      </c>
      <c r="GD195">
        <v>2</v>
      </c>
      <c r="GE195" t="s">
        <v>613</v>
      </c>
      <c r="GF195">
        <v>3.1363</v>
      </c>
      <c r="GG195">
        <v>2.71478</v>
      </c>
      <c r="GH195">
        <v>0.0936825</v>
      </c>
      <c r="GI195">
        <v>0.0928524</v>
      </c>
      <c r="GJ195">
        <v>0.104449</v>
      </c>
      <c r="GK195">
        <v>0.103139</v>
      </c>
      <c r="GL195">
        <v>28826.6</v>
      </c>
      <c r="GM195">
        <v>28887.4</v>
      </c>
      <c r="GN195">
        <v>29569.1</v>
      </c>
      <c r="GO195">
        <v>29429.5</v>
      </c>
      <c r="GP195">
        <v>34994.3</v>
      </c>
      <c r="GQ195">
        <v>34958.9</v>
      </c>
      <c r="GR195">
        <v>41618.6</v>
      </c>
      <c r="GS195">
        <v>41813.2</v>
      </c>
      <c r="GT195">
        <v>1.92148</v>
      </c>
      <c r="GU195">
        <v>1.87637</v>
      </c>
      <c r="GV195">
        <v>0.092227</v>
      </c>
      <c r="GW195">
        <v>0</v>
      </c>
      <c r="GX195">
        <v>28.4677</v>
      </c>
      <c r="GY195">
        <v>999.9</v>
      </c>
      <c r="GZ195">
        <v>59.2</v>
      </c>
      <c r="HA195">
        <v>30.6</v>
      </c>
      <c r="HB195">
        <v>28.9168</v>
      </c>
      <c r="HC195">
        <v>62.0545</v>
      </c>
      <c r="HD195">
        <v>28.0649</v>
      </c>
      <c r="HE195">
        <v>1</v>
      </c>
      <c r="HF195">
        <v>0.106913</v>
      </c>
      <c r="HG195">
        <v>-1.68727</v>
      </c>
      <c r="HH195">
        <v>20.3512</v>
      </c>
      <c r="HI195">
        <v>5.22298</v>
      </c>
      <c r="HJ195">
        <v>12.0158</v>
      </c>
      <c r="HK195">
        <v>4.9898</v>
      </c>
      <c r="HL195">
        <v>3.28845</v>
      </c>
      <c r="HM195">
        <v>9999</v>
      </c>
      <c r="HN195">
        <v>9999</v>
      </c>
      <c r="HO195">
        <v>9999</v>
      </c>
      <c r="HP195">
        <v>999.9</v>
      </c>
      <c r="HQ195">
        <v>1.86752</v>
      </c>
      <c r="HR195">
        <v>1.86664</v>
      </c>
      <c r="HS195">
        <v>1.86599</v>
      </c>
      <c r="HT195">
        <v>1.86595</v>
      </c>
      <c r="HU195">
        <v>1.86782</v>
      </c>
      <c r="HV195">
        <v>1.87027</v>
      </c>
      <c r="HW195">
        <v>1.86889</v>
      </c>
      <c r="HX195">
        <v>1.87041</v>
      </c>
      <c r="HY195">
        <v>0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0.54</v>
      </c>
      <c r="IM195">
        <v>0.1684</v>
      </c>
      <c r="IN195">
        <v>0.2733293791174444</v>
      </c>
      <c r="IO195">
        <v>0.0008355358253796512</v>
      </c>
      <c r="IP195">
        <v>-4.886686190924696E-07</v>
      </c>
      <c r="IQ195">
        <v>2.414133949906871E-11</v>
      </c>
      <c r="IR195">
        <v>-0.06279029043895908</v>
      </c>
      <c r="IS195">
        <v>-0.001004982055389802</v>
      </c>
      <c r="IT195">
        <v>0.0007271071577586355</v>
      </c>
      <c r="IU195">
        <v>-1.113211564567604E-05</v>
      </c>
      <c r="IV195">
        <v>10</v>
      </c>
      <c r="IW195">
        <v>2306</v>
      </c>
      <c r="IX195">
        <v>1</v>
      </c>
      <c r="IY195">
        <v>28</v>
      </c>
      <c r="IZ195">
        <v>186117.9</v>
      </c>
      <c r="JA195">
        <v>186118</v>
      </c>
      <c r="JB195">
        <v>1.04004</v>
      </c>
      <c r="JC195">
        <v>2.27783</v>
      </c>
      <c r="JD195">
        <v>1.39771</v>
      </c>
      <c r="JE195">
        <v>2.34497</v>
      </c>
      <c r="JF195">
        <v>1.49536</v>
      </c>
      <c r="JG195">
        <v>2.59766</v>
      </c>
      <c r="JH195">
        <v>35.9879</v>
      </c>
      <c r="JI195">
        <v>24.1488</v>
      </c>
      <c r="JJ195">
        <v>18</v>
      </c>
      <c r="JK195">
        <v>490.366</v>
      </c>
      <c r="JL195">
        <v>451.813</v>
      </c>
      <c r="JM195">
        <v>31.0347</v>
      </c>
      <c r="JN195">
        <v>28.9741</v>
      </c>
      <c r="JO195">
        <v>30.0001</v>
      </c>
      <c r="JP195">
        <v>28.8012</v>
      </c>
      <c r="JQ195">
        <v>28.7279</v>
      </c>
      <c r="JR195">
        <v>20.8245</v>
      </c>
      <c r="JS195">
        <v>26.917</v>
      </c>
      <c r="JT195">
        <v>95.5699</v>
      </c>
      <c r="JU195">
        <v>31.042</v>
      </c>
      <c r="JV195">
        <v>420</v>
      </c>
      <c r="JW195">
        <v>23.5674</v>
      </c>
      <c r="JX195">
        <v>101.071</v>
      </c>
      <c r="JY195">
        <v>100.544</v>
      </c>
    </row>
    <row r="196" spans="1:285">
      <c r="A196">
        <v>180</v>
      </c>
      <c r="B196">
        <v>1758414500</v>
      </c>
      <c r="C196">
        <v>1624.900000095367</v>
      </c>
      <c r="D196" t="s">
        <v>791</v>
      </c>
      <c r="E196" t="s">
        <v>792</v>
      </c>
      <c r="F196">
        <v>5</v>
      </c>
      <c r="G196" t="s">
        <v>734</v>
      </c>
      <c r="H196" t="s">
        <v>420</v>
      </c>
      <c r="I196" t="s">
        <v>421</v>
      </c>
      <c r="J196">
        <v>1758414492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1.65</v>
      </c>
      <c r="DB196">
        <v>0.5</v>
      </c>
      <c r="DC196" t="s">
        <v>423</v>
      </c>
      <c r="DD196">
        <v>2</v>
      </c>
      <c r="DE196">
        <v>1758414492</v>
      </c>
      <c r="DF196">
        <v>420.25325</v>
      </c>
      <c r="DG196">
        <v>419.9886666666666</v>
      </c>
      <c r="DH196">
        <v>23.48630416666667</v>
      </c>
      <c r="DI196">
        <v>23.45990833333333</v>
      </c>
      <c r="DJ196">
        <v>419.713625</v>
      </c>
      <c r="DK196">
        <v>23.31832083333333</v>
      </c>
      <c r="DL196">
        <v>499.9949166666667</v>
      </c>
      <c r="DM196">
        <v>90.27009583333334</v>
      </c>
      <c r="DN196">
        <v>0.05496430416666667</v>
      </c>
      <c r="DO196">
        <v>30.040875</v>
      </c>
      <c r="DP196">
        <v>29.96060416666667</v>
      </c>
      <c r="DQ196">
        <v>999.9</v>
      </c>
      <c r="DR196">
        <v>0</v>
      </c>
      <c r="DS196">
        <v>0</v>
      </c>
      <c r="DT196">
        <v>9994.791666666666</v>
      </c>
      <c r="DU196">
        <v>0</v>
      </c>
      <c r="DV196">
        <v>0.6780030416666666</v>
      </c>
      <c r="DW196">
        <v>0.2647425416666667</v>
      </c>
      <c r="DX196">
        <v>430.360875</v>
      </c>
      <c r="DY196">
        <v>430.0781666666667</v>
      </c>
      <c r="DZ196">
        <v>0.026405885</v>
      </c>
      <c r="EA196">
        <v>419.9886666666666</v>
      </c>
      <c r="EB196">
        <v>23.45990833333333</v>
      </c>
      <c r="EC196">
        <v>2.120111666666667</v>
      </c>
      <c r="ED196">
        <v>2.1177275</v>
      </c>
      <c r="EE196">
        <v>18.371075</v>
      </c>
      <c r="EF196">
        <v>18.35314166666667</v>
      </c>
      <c r="EG196">
        <v>0.00500097</v>
      </c>
      <c r="EH196">
        <v>0</v>
      </c>
      <c r="EI196">
        <v>0</v>
      </c>
      <c r="EJ196">
        <v>0</v>
      </c>
      <c r="EK196">
        <v>218.4375</v>
      </c>
      <c r="EL196">
        <v>0.00500097</v>
      </c>
      <c r="EM196">
        <v>-9.283333333333333</v>
      </c>
      <c r="EN196">
        <v>-2.466666666666667</v>
      </c>
      <c r="EO196">
        <v>35.47895833333333</v>
      </c>
      <c r="EP196">
        <v>40.50495833333333</v>
      </c>
      <c r="EQ196">
        <v>37.6325</v>
      </c>
      <c r="ER196">
        <v>40.91379166666667</v>
      </c>
      <c r="ES196">
        <v>38.09083333333333</v>
      </c>
      <c r="ET196">
        <v>0</v>
      </c>
      <c r="EU196">
        <v>0</v>
      </c>
      <c r="EV196">
        <v>0</v>
      </c>
      <c r="EW196">
        <v>1758414500</v>
      </c>
      <c r="EX196">
        <v>0</v>
      </c>
      <c r="EY196">
        <v>217.9923076923077</v>
      </c>
      <c r="EZ196">
        <v>1.155555395915847</v>
      </c>
      <c r="FA196">
        <v>-10.64957213972487</v>
      </c>
      <c r="FB196">
        <v>-8.196153846153846</v>
      </c>
      <c r="FC196">
        <v>15</v>
      </c>
      <c r="FD196">
        <v>0</v>
      </c>
      <c r="FE196" t="s">
        <v>424</v>
      </c>
      <c r="FF196">
        <v>1747247426.5</v>
      </c>
      <c r="FG196">
        <v>1747247420.5</v>
      </c>
      <c r="FH196">
        <v>0</v>
      </c>
      <c r="FI196">
        <v>1.027</v>
      </c>
      <c r="FJ196">
        <v>0.031</v>
      </c>
      <c r="FK196">
        <v>0.02</v>
      </c>
      <c r="FL196">
        <v>0.05</v>
      </c>
      <c r="FM196">
        <v>420</v>
      </c>
      <c r="FN196">
        <v>16</v>
      </c>
      <c r="FO196">
        <v>0.01</v>
      </c>
      <c r="FP196">
        <v>0.1</v>
      </c>
      <c r="FQ196">
        <v>0.271508775</v>
      </c>
      <c r="FR196">
        <v>-0.2507853771106945</v>
      </c>
      <c r="FS196">
        <v>0.03288805070423565</v>
      </c>
      <c r="FT196">
        <v>0</v>
      </c>
      <c r="FU196">
        <v>217.8823529411765</v>
      </c>
      <c r="FV196">
        <v>9.625668429192483</v>
      </c>
      <c r="FW196">
        <v>6.400802825943714</v>
      </c>
      <c r="FX196">
        <v>-1</v>
      </c>
      <c r="FY196">
        <v>0.0395738095</v>
      </c>
      <c r="FZ196">
        <v>-0.242229705365854</v>
      </c>
      <c r="GA196">
        <v>0.03323074527709994</v>
      </c>
      <c r="GB196">
        <v>0</v>
      </c>
      <c r="GC196">
        <v>0</v>
      </c>
      <c r="GD196">
        <v>2</v>
      </c>
      <c r="GE196" t="s">
        <v>613</v>
      </c>
      <c r="GF196">
        <v>3.13641</v>
      </c>
      <c r="GG196">
        <v>2.7155</v>
      </c>
      <c r="GH196">
        <v>0.09368559999999999</v>
      </c>
      <c r="GI196">
        <v>0.09285400000000001</v>
      </c>
      <c r="GJ196">
        <v>0.104462</v>
      </c>
      <c r="GK196">
        <v>0.103138</v>
      </c>
      <c r="GL196">
        <v>28826.6</v>
      </c>
      <c r="GM196">
        <v>28887.3</v>
      </c>
      <c r="GN196">
        <v>29569.1</v>
      </c>
      <c r="GO196">
        <v>29429.4</v>
      </c>
      <c r="GP196">
        <v>34993.7</v>
      </c>
      <c r="GQ196">
        <v>34958.7</v>
      </c>
      <c r="GR196">
        <v>41618.4</v>
      </c>
      <c r="GS196">
        <v>41813</v>
      </c>
      <c r="GT196">
        <v>1.92135</v>
      </c>
      <c r="GU196">
        <v>1.87635</v>
      </c>
      <c r="GV196">
        <v>0.09227539999999999</v>
      </c>
      <c r="GW196">
        <v>0</v>
      </c>
      <c r="GX196">
        <v>28.4689</v>
      </c>
      <c r="GY196">
        <v>999.9</v>
      </c>
      <c r="GZ196">
        <v>59.2</v>
      </c>
      <c r="HA196">
        <v>30.6</v>
      </c>
      <c r="HB196">
        <v>28.9201</v>
      </c>
      <c r="HC196">
        <v>62.0645</v>
      </c>
      <c r="HD196">
        <v>27.8365</v>
      </c>
      <c r="HE196">
        <v>1</v>
      </c>
      <c r="HF196">
        <v>0.106822</v>
      </c>
      <c r="HG196">
        <v>-1.68498</v>
      </c>
      <c r="HH196">
        <v>20.3518</v>
      </c>
      <c r="HI196">
        <v>5.22732</v>
      </c>
      <c r="HJ196">
        <v>12.0156</v>
      </c>
      <c r="HK196">
        <v>4.99095</v>
      </c>
      <c r="HL196">
        <v>3.28903</v>
      </c>
      <c r="HM196">
        <v>9999</v>
      </c>
      <c r="HN196">
        <v>9999</v>
      </c>
      <c r="HO196">
        <v>9999</v>
      </c>
      <c r="HP196">
        <v>999.9</v>
      </c>
      <c r="HQ196">
        <v>1.86752</v>
      </c>
      <c r="HR196">
        <v>1.86663</v>
      </c>
      <c r="HS196">
        <v>1.866</v>
      </c>
      <c r="HT196">
        <v>1.86597</v>
      </c>
      <c r="HU196">
        <v>1.86783</v>
      </c>
      <c r="HV196">
        <v>1.87027</v>
      </c>
      <c r="HW196">
        <v>1.8689</v>
      </c>
      <c r="HX196">
        <v>1.87041</v>
      </c>
      <c r="HY196">
        <v>0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0.54</v>
      </c>
      <c r="IM196">
        <v>0.1685</v>
      </c>
      <c r="IN196">
        <v>0.2733293791174444</v>
      </c>
      <c r="IO196">
        <v>0.0008355358253796512</v>
      </c>
      <c r="IP196">
        <v>-4.886686190924696E-07</v>
      </c>
      <c r="IQ196">
        <v>2.414133949906871E-11</v>
      </c>
      <c r="IR196">
        <v>-0.06279029043895908</v>
      </c>
      <c r="IS196">
        <v>-0.001004982055389802</v>
      </c>
      <c r="IT196">
        <v>0.0007271071577586355</v>
      </c>
      <c r="IU196">
        <v>-1.113211564567604E-05</v>
      </c>
      <c r="IV196">
        <v>10</v>
      </c>
      <c r="IW196">
        <v>2306</v>
      </c>
      <c r="IX196">
        <v>1</v>
      </c>
      <c r="IY196">
        <v>28</v>
      </c>
      <c r="IZ196">
        <v>186117.9</v>
      </c>
      <c r="JA196">
        <v>186118</v>
      </c>
      <c r="JB196">
        <v>1.04004</v>
      </c>
      <c r="JC196">
        <v>2.2644</v>
      </c>
      <c r="JD196">
        <v>1.39648</v>
      </c>
      <c r="JE196">
        <v>2.34375</v>
      </c>
      <c r="JF196">
        <v>1.49536</v>
      </c>
      <c r="JG196">
        <v>2.70752</v>
      </c>
      <c r="JH196">
        <v>36.0113</v>
      </c>
      <c r="JI196">
        <v>24.1575</v>
      </c>
      <c r="JJ196">
        <v>18</v>
      </c>
      <c r="JK196">
        <v>490.286</v>
      </c>
      <c r="JL196">
        <v>451.797</v>
      </c>
      <c r="JM196">
        <v>31.0425</v>
      </c>
      <c r="JN196">
        <v>28.9728</v>
      </c>
      <c r="JO196">
        <v>30</v>
      </c>
      <c r="JP196">
        <v>28.8012</v>
      </c>
      <c r="JQ196">
        <v>28.7279</v>
      </c>
      <c r="JR196">
        <v>20.8238</v>
      </c>
      <c r="JS196">
        <v>26.6468</v>
      </c>
      <c r="JT196">
        <v>95.5699</v>
      </c>
      <c r="JU196">
        <v>31.042</v>
      </c>
      <c r="JV196">
        <v>420</v>
      </c>
      <c r="JW196">
        <v>23.5756</v>
      </c>
      <c r="JX196">
        <v>101.071</v>
      </c>
      <c r="JY196">
        <v>100.544</v>
      </c>
    </row>
    <row r="197" spans="1:285">
      <c r="A197">
        <v>181</v>
      </c>
      <c r="B197">
        <v>1758414643.5</v>
      </c>
      <c r="C197">
        <v>1768.400000095367</v>
      </c>
      <c r="D197" t="s">
        <v>793</v>
      </c>
      <c r="E197" t="s">
        <v>794</v>
      </c>
      <c r="F197">
        <v>5</v>
      </c>
      <c r="G197" t="s">
        <v>734</v>
      </c>
      <c r="H197" t="s">
        <v>420</v>
      </c>
      <c r="I197" t="s">
        <v>421</v>
      </c>
      <c r="J197">
        <v>1758414635.75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1.65</v>
      </c>
      <c r="DB197">
        <v>0.5</v>
      </c>
      <c r="DC197" t="s">
        <v>423</v>
      </c>
      <c r="DD197">
        <v>2</v>
      </c>
      <c r="DE197">
        <v>1758414635.75</v>
      </c>
      <c r="DF197">
        <v>420.2412333333333</v>
      </c>
      <c r="DG197">
        <v>420.0004666666667</v>
      </c>
      <c r="DH197">
        <v>23.65395333333333</v>
      </c>
      <c r="DI197">
        <v>23.60992</v>
      </c>
      <c r="DJ197">
        <v>419.7015333333333</v>
      </c>
      <c r="DK197">
        <v>23.48352666666667</v>
      </c>
      <c r="DL197">
        <v>500.0112</v>
      </c>
      <c r="DM197">
        <v>90.26989666666668</v>
      </c>
      <c r="DN197">
        <v>0.05482996</v>
      </c>
      <c r="DO197">
        <v>30.08800666666667</v>
      </c>
      <c r="DP197">
        <v>29.98613</v>
      </c>
      <c r="DQ197">
        <v>999.9000000000002</v>
      </c>
      <c r="DR197">
        <v>0</v>
      </c>
      <c r="DS197">
        <v>0</v>
      </c>
      <c r="DT197">
        <v>10004.73266666667</v>
      </c>
      <c r="DU197">
        <v>0</v>
      </c>
      <c r="DV197">
        <v>0.6744899999999998</v>
      </c>
      <c r="DW197">
        <v>0.2408203</v>
      </c>
      <c r="DX197">
        <v>430.4223333333333</v>
      </c>
      <c r="DY197">
        <v>430.1563333333334</v>
      </c>
      <c r="DZ197">
        <v>0.04402109333333334</v>
      </c>
      <c r="EA197">
        <v>420.0004666666667</v>
      </c>
      <c r="EB197">
        <v>23.60992</v>
      </c>
      <c r="EC197">
        <v>2.135241666666666</v>
      </c>
      <c r="ED197">
        <v>2.131265666666667</v>
      </c>
      <c r="EE197">
        <v>18.48453333333333</v>
      </c>
      <c r="EF197">
        <v>18.45481333333333</v>
      </c>
      <c r="EG197">
        <v>0.005000969999999999</v>
      </c>
      <c r="EH197">
        <v>0</v>
      </c>
      <c r="EI197">
        <v>0</v>
      </c>
      <c r="EJ197">
        <v>0</v>
      </c>
      <c r="EK197">
        <v>218.41</v>
      </c>
      <c r="EL197">
        <v>0.005000969999999999</v>
      </c>
      <c r="EM197">
        <v>-11.62333333333333</v>
      </c>
      <c r="EN197">
        <v>-2.89</v>
      </c>
      <c r="EO197">
        <v>35.6498</v>
      </c>
      <c r="EP197">
        <v>39.23713333333332</v>
      </c>
      <c r="EQ197">
        <v>37.4414</v>
      </c>
      <c r="ER197">
        <v>39.36646666666666</v>
      </c>
      <c r="ES197">
        <v>37.52893333333333</v>
      </c>
      <c r="ET197">
        <v>0</v>
      </c>
      <c r="EU197">
        <v>0</v>
      </c>
      <c r="EV197">
        <v>0</v>
      </c>
      <c r="EW197">
        <v>1758414643.4</v>
      </c>
      <c r="EX197">
        <v>0</v>
      </c>
      <c r="EY197">
        <v>218.04</v>
      </c>
      <c r="EZ197">
        <v>16.66923075557023</v>
      </c>
      <c r="FA197">
        <v>-28.49230765290045</v>
      </c>
      <c r="FB197">
        <v>-10.844</v>
      </c>
      <c r="FC197">
        <v>15</v>
      </c>
      <c r="FD197">
        <v>0</v>
      </c>
      <c r="FE197" t="s">
        <v>424</v>
      </c>
      <c r="FF197">
        <v>1747247426.5</v>
      </c>
      <c r="FG197">
        <v>1747247420.5</v>
      </c>
      <c r="FH197">
        <v>0</v>
      </c>
      <c r="FI197">
        <v>1.027</v>
      </c>
      <c r="FJ197">
        <v>0.031</v>
      </c>
      <c r="FK197">
        <v>0.02</v>
      </c>
      <c r="FL197">
        <v>0.05</v>
      </c>
      <c r="FM197">
        <v>420</v>
      </c>
      <c r="FN197">
        <v>16</v>
      </c>
      <c r="FO197">
        <v>0.01</v>
      </c>
      <c r="FP197">
        <v>0.1</v>
      </c>
      <c r="FQ197">
        <v>0.2461600243902439</v>
      </c>
      <c r="FR197">
        <v>-0.1767639303135887</v>
      </c>
      <c r="FS197">
        <v>0.03696683537422119</v>
      </c>
      <c r="FT197">
        <v>0</v>
      </c>
      <c r="FU197">
        <v>217.6647058823529</v>
      </c>
      <c r="FV197">
        <v>23.15966390450201</v>
      </c>
      <c r="FW197">
        <v>7.14735172481393</v>
      </c>
      <c r="FX197">
        <v>-1</v>
      </c>
      <c r="FY197">
        <v>0.0441222756097561</v>
      </c>
      <c r="FZ197">
        <v>-0.003655252264808464</v>
      </c>
      <c r="GA197">
        <v>0.0008151979597321484</v>
      </c>
      <c r="GB197">
        <v>1</v>
      </c>
      <c r="GC197">
        <v>1</v>
      </c>
      <c r="GD197">
        <v>2</v>
      </c>
      <c r="GE197" t="s">
        <v>433</v>
      </c>
      <c r="GF197">
        <v>3.13649</v>
      </c>
      <c r="GG197">
        <v>2.71509</v>
      </c>
      <c r="GH197">
        <v>0.0936799</v>
      </c>
      <c r="GI197">
        <v>0.0928538</v>
      </c>
      <c r="GJ197">
        <v>0.10486</v>
      </c>
      <c r="GK197">
        <v>0.103508</v>
      </c>
      <c r="GL197">
        <v>28827.1</v>
      </c>
      <c r="GM197">
        <v>28888.4</v>
      </c>
      <c r="GN197">
        <v>29569.4</v>
      </c>
      <c r="GO197">
        <v>29430.5</v>
      </c>
      <c r="GP197">
        <v>34978.4</v>
      </c>
      <c r="GQ197">
        <v>34945</v>
      </c>
      <c r="GR197">
        <v>41619</v>
      </c>
      <c r="GS197">
        <v>41814.1</v>
      </c>
      <c r="GT197">
        <v>1.92148</v>
      </c>
      <c r="GU197">
        <v>1.87678</v>
      </c>
      <c r="GV197">
        <v>0.0927895</v>
      </c>
      <c r="GW197">
        <v>0</v>
      </c>
      <c r="GX197">
        <v>28.4711</v>
      </c>
      <c r="GY197">
        <v>999.9</v>
      </c>
      <c r="GZ197">
        <v>59.1</v>
      </c>
      <c r="HA197">
        <v>30.6</v>
      </c>
      <c r="HB197">
        <v>28.8695</v>
      </c>
      <c r="HC197">
        <v>62.0146</v>
      </c>
      <c r="HD197">
        <v>27.8486</v>
      </c>
      <c r="HE197">
        <v>1</v>
      </c>
      <c r="HF197">
        <v>0.105099</v>
      </c>
      <c r="HG197">
        <v>-1.38306</v>
      </c>
      <c r="HH197">
        <v>20.3527</v>
      </c>
      <c r="HI197">
        <v>5.22747</v>
      </c>
      <c r="HJ197">
        <v>12.0159</v>
      </c>
      <c r="HK197">
        <v>4.9913</v>
      </c>
      <c r="HL197">
        <v>3.289</v>
      </c>
      <c r="HM197">
        <v>9999</v>
      </c>
      <c r="HN197">
        <v>9999</v>
      </c>
      <c r="HO197">
        <v>9999</v>
      </c>
      <c r="HP197">
        <v>999.9</v>
      </c>
      <c r="HQ197">
        <v>1.86752</v>
      </c>
      <c r="HR197">
        <v>1.86662</v>
      </c>
      <c r="HS197">
        <v>1.866</v>
      </c>
      <c r="HT197">
        <v>1.86598</v>
      </c>
      <c r="HU197">
        <v>1.86783</v>
      </c>
      <c r="HV197">
        <v>1.87026</v>
      </c>
      <c r="HW197">
        <v>1.8689</v>
      </c>
      <c r="HX197">
        <v>1.87039</v>
      </c>
      <c r="HY197">
        <v>0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0.54</v>
      </c>
      <c r="IM197">
        <v>0.1704</v>
      </c>
      <c r="IN197">
        <v>0.2733293791174444</v>
      </c>
      <c r="IO197">
        <v>0.0008355358253796512</v>
      </c>
      <c r="IP197">
        <v>-4.886686190924696E-07</v>
      </c>
      <c r="IQ197">
        <v>2.414133949906871E-11</v>
      </c>
      <c r="IR197">
        <v>-0.06279029043895908</v>
      </c>
      <c r="IS197">
        <v>-0.001004982055389802</v>
      </c>
      <c r="IT197">
        <v>0.0007271071577586355</v>
      </c>
      <c r="IU197">
        <v>-1.113211564567604E-05</v>
      </c>
      <c r="IV197">
        <v>10</v>
      </c>
      <c r="IW197">
        <v>2306</v>
      </c>
      <c r="IX197">
        <v>1</v>
      </c>
      <c r="IY197">
        <v>28</v>
      </c>
      <c r="IZ197">
        <v>186120.3</v>
      </c>
      <c r="JA197">
        <v>186120.4</v>
      </c>
      <c r="JB197">
        <v>1.04004</v>
      </c>
      <c r="JC197">
        <v>2.2583</v>
      </c>
      <c r="JD197">
        <v>1.39648</v>
      </c>
      <c r="JE197">
        <v>2.34253</v>
      </c>
      <c r="JF197">
        <v>1.49536</v>
      </c>
      <c r="JG197">
        <v>2.70752</v>
      </c>
      <c r="JH197">
        <v>36.0347</v>
      </c>
      <c r="JI197">
        <v>24.1575</v>
      </c>
      <c r="JJ197">
        <v>18</v>
      </c>
      <c r="JK197">
        <v>490.286</v>
      </c>
      <c r="JL197">
        <v>451.988</v>
      </c>
      <c r="JM197">
        <v>30.6206</v>
      </c>
      <c r="JN197">
        <v>28.9568</v>
      </c>
      <c r="JO197">
        <v>30.0001</v>
      </c>
      <c r="JP197">
        <v>28.7914</v>
      </c>
      <c r="JQ197">
        <v>28.7182</v>
      </c>
      <c r="JR197">
        <v>20.8277</v>
      </c>
      <c r="JS197">
        <v>26.1051</v>
      </c>
      <c r="JT197">
        <v>95.1999</v>
      </c>
      <c r="JU197">
        <v>30.6248</v>
      </c>
      <c r="JV197">
        <v>420</v>
      </c>
      <c r="JW197">
        <v>23.5806</v>
      </c>
      <c r="JX197">
        <v>101.073</v>
      </c>
      <c r="JY197">
        <v>100.547</v>
      </c>
    </row>
    <row r="198" spans="1:285">
      <c r="A198">
        <v>182</v>
      </c>
      <c r="B198">
        <v>1758414645.5</v>
      </c>
      <c r="C198">
        <v>1770.400000095367</v>
      </c>
      <c r="D198" t="s">
        <v>795</v>
      </c>
      <c r="E198" t="s">
        <v>796</v>
      </c>
      <c r="F198">
        <v>5</v>
      </c>
      <c r="G198" t="s">
        <v>734</v>
      </c>
      <c r="H198" t="s">
        <v>420</v>
      </c>
      <c r="I198" t="s">
        <v>421</v>
      </c>
      <c r="J198">
        <v>1758414637.551724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1.65</v>
      </c>
      <c r="DB198">
        <v>0.5</v>
      </c>
      <c r="DC198" t="s">
        <v>423</v>
      </c>
      <c r="DD198">
        <v>2</v>
      </c>
      <c r="DE198">
        <v>1758414637.551724</v>
      </c>
      <c r="DF198">
        <v>420.235551724138</v>
      </c>
      <c r="DG198">
        <v>420.0065862068966</v>
      </c>
      <c r="DH198">
        <v>23.65352758620689</v>
      </c>
      <c r="DI198">
        <v>23.60949310344828</v>
      </c>
      <c r="DJ198">
        <v>419.6957931034483</v>
      </c>
      <c r="DK198">
        <v>23.48311034482759</v>
      </c>
      <c r="DL198">
        <v>500.0084827586207</v>
      </c>
      <c r="DM198">
        <v>90.26964137931037</v>
      </c>
      <c r="DN198">
        <v>0.05480169310344828</v>
      </c>
      <c r="DO198">
        <v>30.08795172413794</v>
      </c>
      <c r="DP198">
        <v>29.98645172413794</v>
      </c>
      <c r="DQ198">
        <v>999.9000000000002</v>
      </c>
      <c r="DR198">
        <v>0</v>
      </c>
      <c r="DS198">
        <v>0</v>
      </c>
      <c r="DT198">
        <v>10004.83034482759</v>
      </c>
      <c r="DU198">
        <v>0</v>
      </c>
      <c r="DV198">
        <v>0.6744899999999998</v>
      </c>
      <c r="DW198">
        <v>0.2289733448275862</v>
      </c>
      <c r="DX198">
        <v>430.4163103448276</v>
      </c>
      <c r="DY198">
        <v>430.1624137931035</v>
      </c>
      <c r="DZ198">
        <v>0.04402245862068966</v>
      </c>
      <c r="EA198">
        <v>420.0065862068966</v>
      </c>
      <c r="EB198">
        <v>23.60949310344828</v>
      </c>
      <c r="EC198">
        <v>2.13519724137931</v>
      </c>
      <c r="ED198">
        <v>2.131220689655172</v>
      </c>
      <c r="EE198">
        <v>18.4842</v>
      </c>
      <c r="EF198">
        <v>18.4544827586207</v>
      </c>
      <c r="EG198">
        <v>0.00500097</v>
      </c>
      <c r="EH198">
        <v>0</v>
      </c>
      <c r="EI198">
        <v>0</v>
      </c>
      <c r="EJ198">
        <v>0</v>
      </c>
      <c r="EK198">
        <v>219.1448275862069</v>
      </c>
      <c r="EL198">
        <v>0.00500097</v>
      </c>
      <c r="EM198">
        <v>-11.81724137931034</v>
      </c>
      <c r="EN198">
        <v>-2.751724137931034</v>
      </c>
      <c r="EO198">
        <v>35.64210344827587</v>
      </c>
      <c r="EP198">
        <v>39.21520689655172</v>
      </c>
      <c r="EQ198">
        <v>37.42644827586206</v>
      </c>
      <c r="ER198">
        <v>39.336</v>
      </c>
      <c r="ES198">
        <v>37.52137931034483</v>
      </c>
      <c r="ET198">
        <v>0</v>
      </c>
      <c r="EU198">
        <v>0</v>
      </c>
      <c r="EV198">
        <v>0</v>
      </c>
      <c r="EW198">
        <v>1758414645.2</v>
      </c>
      <c r="EX198">
        <v>0</v>
      </c>
      <c r="EY198">
        <v>218.3730769230769</v>
      </c>
      <c r="EZ198">
        <v>13.76752139506575</v>
      </c>
      <c r="FA198">
        <v>-13.11794872747223</v>
      </c>
      <c r="FB198">
        <v>-10.92692307692308</v>
      </c>
      <c r="FC198">
        <v>15</v>
      </c>
      <c r="FD198">
        <v>0</v>
      </c>
      <c r="FE198" t="s">
        <v>424</v>
      </c>
      <c r="FF198">
        <v>1747247426.5</v>
      </c>
      <c r="FG198">
        <v>1747247420.5</v>
      </c>
      <c r="FH198">
        <v>0</v>
      </c>
      <c r="FI198">
        <v>1.027</v>
      </c>
      <c r="FJ198">
        <v>0.031</v>
      </c>
      <c r="FK198">
        <v>0.02</v>
      </c>
      <c r="FL198">
        <v>0.05</v>
      </c>
      <c r="FM198">
        <v>420</v>
      </c>
      <c r="FN198">
        <v>16</v>
      </c>
      <c r="FO198">
        <v>0.01</v>
      </c>
      <c r="FP198">
        <v>0.1</v>
      </c>
      <c r="FQ198">
        <v>0.2386333170731707</v>
      </c>
      <c r="FR198">
        <v>-0.186032675958188</v>
      </c>
      <c r="FS198">
        <v>0.03657945209583068</v>
      </c>
      <c r="FT198">
        <v>0</v>
      </c>
      <c r="FU198">
        <v>217.8882352941176</v>
      </c>
      <c r="FV198">
        <v>11.17494278673655</v>
      </c>
      <c r="FW198">
        <v>6.478687444495235</v>
      </c>
      <c r="FX198">
        <v>-1</v>
      </c>
      <c r="FY198">
        <v>0.04412288048780488</v>
      </c>
      <c r="FZ198">
        <v>-0.003096514285714063</v>
      </c>
      <c r="GA198">
        <v>0.0008206360549849275</v>
      </c>
      <c r="GB198">
        <v>1</v>
      </c>
      <c r="GC198">
        <v>1</v>
      </c>
      <c r="GD198">
        <v>2</v>
      </c>
      <c r="GE198" t="s">
        <v>433</v>
      </c>
      <c r="GF198">
        <v>3.13642</v>
      </c>
      <c r="GG198">
        <v>2.71529</v>
      </c>
      <c r="GH198">
        <v>0.0936784</v>
      </c>
      <c r="GI198">
        <v>0.09285590000000001</v>
      </c>
      <c r="GJ198">
        <v>0.104864</v>
      </c>
      <c r="GK198">
        <v>0.103509</v>
      </c>
      <c r="GL198">
        <v>28827</v>
      </c>
      <c r="GM198">
        <v>28888.3</v>
      </c>
      <c r="GN198">
        <v>29569.3</v>
      </c>
      <c r="GO198">
        <v>29430.4</v>
      </c>
      <c r="GP198">
        <v>34978.2</v>
      </c>
      <c r="GQ198">
        <v>34945</v>
      </c>
      <c r="GR198">
        <v>41618.9</v>
      </c>
      <c r="GS198">
        <v>41814.1</v>
      </c>
      <c r="GT198">
        <v>1.92153</v>
      </c>
      <c r="GU198">
        <v>1.87675</v>
      </c>
      <c r="GV198">
        <v>0.092797</v>
      </c>
      <c r="GW198">
        <v>0</v>
      </c>
      <c r="GX198">
        <v>28.4699</v>
      </c>
      <c r="GY198">
        <v>999.9</v>
      </c>
      <c r="GZ198">
        <v>59.1</v>
      </c>
      <c r="HA198">
        <v>30.6</v>
      </c>
      <c r="HB198">
        <v>28.8703</v>
      </c>
      <c r="HC198">
        <v>62.1446</v>
      </c>
      <c r="HD198">
        <v>27.9768</v>
      </c>
      <c r="HE198">
        <v>1</v>
      </c>
      <c r="HF198">
        <v>0.105145</v>
      </c>
      <c r="HG198">
        <v>-1.38878</v>
      </c>
      <c r="HH198">
        <v>20.3526</v>
      </c>
      <c r="HI198">
        <v>5.22807</v>
      </c>
      <c r="HJ198">
        <v>12.0158</v>
      </c>
      <c r="HK198">
        <v>4.99155</v>
      </c>
      <c r="HL198">
        <v>3.289</v>
      </c>
      <c r="HM198">
        <v>9999</v>
      </c>
      <c r="HN198">
        <v>9999</v>
      </c>
      <c r="HO198">
        <v>9999</v>
      </c>
      <c r="HP198">
        <v>999.9</v>
      </c>
      <c r="HQ198">
        <v>1.86752</v>
      </c>
      <c r="HR198">
        <v>1.86663</v>
      </c>
      <c r="HS198">
        <v>1.866</v>
      </c>
      <c r="HT198">
        <v>1.86597</v>
      </c>
      <c r="HU198">
        <v>1.86782</v>
      </c>
      <c r="HV198">
        <v>1.87026</v>
      </c>
      <c r="HW198">
        <v>1.8689</v>
      </c>
      <c r="HX198">
        <v>1.87038</v>
      </c>
      <c r="HY198">
        <v>0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0.539</v>
      </c>
      <c r="IM198">
        <v>0.1704</v>
      </c>
      <c r="IN198">
        <v>0.2733293791174444</v>
      </c>
      <c r="IO198">
        <v>0.0008355358253796512</v>
      </c>
      <c r="IP198">
        <v>-4.886686190924696E-07</v>
      </c>
      <c r="IQ198">
        <v>2.414133949906871E-11</v>
      </c>
      <c r="IR198">
        <v>-0.06279029043895908</v>
      </c>
      <c r="IS198">
        <v>-0.001004982055389802</v>
      </c>
      <c r="IT198">
        <v>0.0007271071577586355</v>
      </c>
      <c r="IU198">
        <v>-1.113211564567604E-05</v>
      </c>
      <c r="IV198">
        <v>10</v>
      </c>
      <c r="IW198">
        <v>2306</v>
      </c>
      <c r="IX198">
        <v>1</v>
      </c>
      <c r="IY198">
        <v>28</v>
      </c>
      <c r="IZ198">
        <v>186120.3</v>
      </c>
      <c r="JA198">
        <v>186120.4</v>
      </c>
      <c r="JB198">
        <v>1.04004</v>
      </c>
      <c r="JC198">
        <v>2.26807</v>
      </c>
      <c r="JD198">
        <v>1.39771</v>
      </c>
      <c r="JE198">
        <v>2.34131</v>
      </c>
      <c r="JF198">
        <v>1.49536</v>
      </c>
      <c r="JG198">
        <v>2.61719</v>
      </c>
      <c r="JH198">
        <v>36.0582</v>
      </c>
      <c r="JI198">
        <v>24.1488</v>
      </c>
      <c r="JJ198">
        <v>18</v>
      </c>
      <c r="JK198">
        <v>490.318</v>
      </c>
      <c r="JL198">
        <v>451.973</v>
      </c>
      <c r="JM198">
        <v>30.6235</v>
      </c>
      <c r="JN198">
        <v>28.9568</v>
      </c>
      <c r="JO198">
        <v>30.0001</v>
      </c>
      <c r="JP198">
        <v>28.7914</v>
      </c>
      <c r="JQ198">
        <v>28.7182</v>
      </c>
      <c r="JR198">
        <v>20.8268</v>
      </c>
      <c r="JS198">
        <v>26.1051</v>
      </c>
      <c r="JT198">
        <v>95.1999</v>
      </c>
      <c r="JU198">
        <v>30.6248</v>
      </c>
      <c r="JV198">
        <v>420</v>
      </c>
      <c r="JW198">
        <v>23.5805</v>
      </c>
      <c r="JX198">
        <v>101.072</v>
      </c>
      <c r="JY198">
        <v>100.547</v>
      </c>
    </row>
    <row r="199" spans="1:285">
      <c r="A199">
        <v>183</v>
      </c>
      <c r="B199">
        <v>1758414647.5</v>
      </c>
      <c r="C199">
        <v>1772.400000095367</v>
      </c>
      <c r="D199" t="s">
        <v>797</v>
      </c>
      <c r="E199" t="s">
        <v>798</v>
      </c>
      <c r="F199">
        <v>5</v>
      </c>
      <c r="G199" t="s">
        <v>734</v>
      </c>
      <c r="H199" t="s">
        <v>420</v>
      </c>
      <c r="I199" t="s">
        <v>421</v>
      </c>
      <c r="J199">
        <v>1758414639.410714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1.65</v>
      </c>
      <c r="DB199">
        <v>0.5</v>
      </c>
      <c r="DC199" t="s">
        <v>423</v>
      </c>
      <c r="DD199">
        <v>2</v>
      </c>
      <c r="DE199">
        <v>1758414639.410714</v>
      </c>
      <c r="DF199">
        <v>420.2323214285714</v>
      </c>
      <c r="DG199">
        <v>420.0138571428571</v>
      </c>
      <c r="DH199">
        <v>23.65316785714285</v>
      </c>
      <c r="DI199">
        <v>23.60917857142857</v>
      </c>
      <c r="DJ199">
        <v>419.6925357142857</v>
      </c>
      <c r="DK199">
        <v>23.48275714285714</v>
      </c>
      <c r="DL199">
        <v>500.0090357142857</v>
      </c>
      <c r="DM199">
        <v>90.26942857142856</v>
      </c>
      <c r="DN199">
        <v>0.05476419642857143</v>
      </c>
      <c r="DO199">
        <v>30.08792500000001</v>
      </c>
      <c r="DP199">
        <v>29.98693571428572</v>
      </c>
      <c r="DQ199">
        <v>999.9000000000002</v>
      </c>
      <c r="DR199">
        <v>0</v>
      </c>
      <c r="DS199">
        <v>0</v>
      </c>
      <c r="DT199">
        <v>10005.225</v>
      </c>
      <c r="DU199">
        <v>0</v>
      </c>
      <c r="DV199">
        <v>0.6744899999999998</v>
      </c>
      <c r="DW199">
        <v>0.2184393214285714</v>
      </c>
      <c r="DX199">
        <v>430.4128214285714</v>
      </c>
      <c r="DY199">
        <v>430.1697857142858</v>
      </c>
      <c r="DZ199">
        <v>0.04397971071428571</v>
      </c>
      <c r="EA199">
        <v>420.0138571428571</v>
      </c>
      <c r="EB199">
        <v>23.60917857142857</v>
      </c>
      <c r="EC199">
        <v>2.13516</v>
      </c>
      <c r="ED199">
        <v>2.131187857142857</v>
      </c>
      <c r="EE199">
        <v>18.48392142857143</v>
      </c>
      <c r="EF199">
        <v>18.45423214285714</v>
      </c>
      <c r="EG199">
        <v>0.00500097</v>
      </c>
      <c r="EH199">
        <v>0</v>
      </c>
      <c r="EI199">
        <v>0</v>
      </c>
      <c r="EJ199">
        <v>0</v>
      </c>
      <c r="EK199">
        <v>219.6928571428571</v>
      </c>
      <c r="EL199">
        <v>0.00500097</v>
      </c>
      <c r="EM199">
        <v>-11.3</v>
      </c>
      <c r="EN199">
        <v>-2.6</v>
      </c>
      <c r="EO199">
        <v>35.63385714285715</v>
      </c>
      <c r="EP199">
        <v>39.19171428571428</v>
      </c>
      <c r="EQ199">
        <v>37.41042857142857</v>
      </c>
      <c r="ER199">
        <v>39.30560714285713</v>
      </c>
      <c r="ES199">
        <v>37.50653571428571</v>
      </c>
      <c r="ET199">
        <v>0</v>
      </c>
      <c r="EU199">
        <v>0</v>
      </c>
      <c r="EV199">
        <v>0</v>
      </c>
      <c r="EW199">
        <v>1758414647.6</v>
      </c>
      <c r="EX199">
        <v>0</v>
      </c>
      <c r="EY199">
        <v>218.7961538461539</v>
      </c>
      <c r="EZ199">
        <v>12.18119665397112</v>
      </c>
      <c r="FA199">
        <v>1.647863056584997</v>
      </c>
      <c r="FB199">
        <v>-10.2</v>
      </c>
      <c r="FC199">
        <v>15</v>
      </c>
      <c r="FD199">
        <v>0</v>
      </c>
      <c r="FE199" t="s">
        <v>424</v>
      </c>
      <c r="FF199">
        <v>1747247426.5</v>
      </c>
      <c r="FG199">
        <v>1747247420.5</v>
      </c>
      <c r="FH199">
        <v>0</v>
      </c>
      <c r="FI199">
        <v>1.027</v>
      </c>
      <c r="FJ199">
        <v>0.031</v>
      </c>
      <c r="FK199">
        <v>0.02</v>
      </c>
      <c r="FL199">
        <v>0.05</v>
      </c>
      <c r="FM199">
        <v>420</v>
      </c>
      <c r="FN199">
        <v>16</v>
      </c>
      <c r="FO199">
        <v>0.01</v>
      </c>
      <c r="FP199">
        <v>0.1</v>
      </c>
      <c r="FQ199">
        <v>0.23653945</v>
      </c>
      <c r="FR199">
        <v>-0.2711787692307697</v>
      </c>
      <c r="FS199">
        <v>0.03851541168282509</v>
      </c>
      <c r="FT199">
        <v>0</v>
      </c>
      <c r="FU199">
        <v>217.5029411764706</v>
      </c>
      <c r="FV199">
        <v>17.62108480451352</v>
      </c>
      <c r="FW199">
        <v>6.284550865795827</v>
      </c>
      <c r="FX199">
        <v>-1</v>
      </c>
      <c r="FY199">
        <v>0.0441243625</v>
      </c>
      <c r="FZ199">
        <v>-0.002061236397748719</v>
      </c>
      <c r="GA199">
        <v>0.0008306592462278078</v>
      </c>
      <c r="GB199">
        <v>1</v>
      </c>
      <c r="GC199">
        <v>1</v>
      </c>
      <c r="GD199">
        <v>2</v>
      </c>
      <c r="GE199" t="s">
        <v>433</v>
      </c>
      <c r="GF199">
        <v>3.13638</v>
      </c>
      <c r="GG199">
        <v>2.71535</v>
      </c>
      <c r="GH199">
        <v>0.0936762</v>
      </c>
      <c r="GI199">
        <v>0.0928549</v>
      </c>
      <c r="GJ199">
        <v>0.10486</v>
      </c>
      <c r="GK199">
        <v>0.103506</v>
      </c>
      <c r="GL199">
        <v>28826.9</v>
      </c>
      <c r="GM199">
        <v>28888.3</v>
      </c>
      <c r="GN199">
        <v>29569.1</v>
      </c>
      <c r="GO199">
        <v>29430.3</v>
      </c>
      <c r="GP199">
        <v>34978.2</v>
      </c>
      <c r="GQ199">
        <v>34945.3</v>
      </c>
      <c r="GR199">
        <v>41618.8</v>
      </c>
      <c r="GS199">
        <v>41814.3</v>
      </c>
      <c r="GT199">
        <v>1.92165</v>
      </c>
      <c r="GU199">
        <v>1.87678</v>
      </c>
      <c r="GV199">
        <v>0.0930354</v>
      </c>
      <c r="GW199">
        <v>0</v>
      </c>
      <c r="GX199">
        <v>28.4687</v>
      </c>
      <c r="GY199">
        <v>999.9</v>
      </c>
      <c r="GZ199">
        <v>59.1</v>
      </c>
      <c r="HA199">
        <v>30.6</v>
      </c>
      <c r="HB199">
        <v>28.8694</v>
      </c>
      <c r="HC199">
        <v>62.0346</v>
      </c>
      <c r="HD199">
        <v>28.0168</v>
      </c>
      <c r="HE199">
        <v>1</v>
      </c>
      <c r="HF199">
        <v>0.105114</v>
      </c>
      <c r="HG199">
        <v>-1.38393</v>
      </c>
      <c r="HH199">
        <v>20.3526</v>
      </c>
      <c r="HI199">
        <v>5.22777</v>
      </c>
      <c r="HJ199">
        <v>12.0158</v>
      </c>
      <c r="HK199">
        <v>4.99145</v>
      </c>
      <c r="HL199">
        <v>3.289</v>
      </c>
      <c r="HM199">
        <v>9999</v>
      </c>
      <c r="HN199">
        <v>9999</v>
      </c>
      <c r="HO199">
        <v>9999</v>
      </c>
      <c r="HP199">
        <v>999.9</v>
      </c>
      <c r="HQ199">
        <v>1.86752</v>
      </c>
      <c r="HR199">
        <v>1.86663</v>
      </c>
      <c r="HS199">
        <v>1.866</v>
      </c>
      <c r="HT199">
        <v>1.86598</v>
      </c>
      <c r="HU199">
        <v>1.86781</v>
      </c>
      <c r="HV199">
        <v>1.87026</v>
      </c>
      <c r="HW199">
        <v>1.8689</v>
      </c>
      <c r="HX199">
        <v>1.87037</v>
      </c>
      <c r="HY199">
        <v>0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0.539</v>
      </c>
      <c r="IM199">
        <v>0.1704</v>
      </c>
      <c r="IN199">
        <v>0.2733293791174444</v>
      </c>
      <c r="IO199">
        <v>0.0008355358253796512</v>
      </c>
      <c r="IP199">
        <v>-4.886686190924696E-07</v>
      </c>
      <c r="IQ199">
        <v>2.414133949906871E-11</v>
      </c>
      <c r="IR199">
        <v>-0.06279029043895908</v>
      </c>
      <c r="IS199">
        <v>-0.001004982055389802</v>
      </c>
      <c r="IT199">
        <v>0.0007271071577586355</v>
      </c>
      <c r="IU199">
        <v>-1.113211564567604E-05</v>
      </c>
      <c r="IV199">
        <v>10</v>
      </c>
      <c r="IW199">
        <v>2306</v>
      </c>
      <c r="IX199">
        <v>1</v>
      </c>
      <c r="IY199">
        <v>28</v>
      </c>
      <c r="IZ199">
        <v>186120.4</v>
      </c>
      <c r="JA199">
        <v>186120.5</v>
      </c>
      <c r="JB199">
        <v>1.04004</v>
      </c>
      <c r="JC199">
        <v>2.28394</v>
      </c>
      <c r="JD199">
        <v>1.39771</v>
      </c>
      <c r="JE199">
        <v>2.34009</v>
      </c>
      <c r="JF199">
        <v>1.49536</v>
      </c>
      <c r="JG199">
        <v>2.54517</v>
      </c>
      <c r="JH199">
        <v>36.0582</v>
      </c>
      <c r="JI199">
        <v>24.1488</v>
      </c>
      <c r="JJ199">
        <v>18</v>
      </c>
      <c r="JK199">
        <v>490.397</v>
      </c>
      <c r="JL199">
        <v>451.988</v>
      </c>
      <c r="JM199">
        <v>30.627</v>
      </c>
      <c r="JN199">
        <v>28.9564</v>
      </c>
      <c r="JO199">
        <v>30.0001</v>
      </c>
      <c r="JP199">
        <v>28.7914</v>
      </c>
      <c r="JQ199">
        <v>28.7182</v>
      </c>
      <c r="JR199">
        <v>20.8259</v>
      </c>
      <c r="JS199">
        <v>26.1051</v>
      </c>
      <c r="JT199">
        <v>95.1999</v>
      </c>
      <c r="JU199">
        <v>30.6369</v>
      </c>
      <c r="JV199">
        <v>420</v>
      </c>
      <c r="JW199">
        <v>23.5805</v>
      </c>
      <c r="JX199">
        <v>101.072</v>
      </c>
      <c r="JY199">
        <v>100.547</v>
      </c>
    </row>
    <row r="200" spans="1:285">
      <c r="A200">
        <v>184</v>
      </c>
      <c r="B200">
        <v>1758414649.5</v>
      </c>
      <c r="C200">
        <v>1774.400000095367</v>
      </c>
      <c r="D200" t="s">
        <v>799</v>
      </c>
      <c r="E200" t="s">
        <v>800</v>
      </c>
      <c r="F200">
        <v>5</v>
      </c>
      <c r="G200" t="s">
        <v>734</v>
      </c>
      <c r="H200" t="s">
        <v>420</v>
      </c>
      <c r="I200" t="s">
        <v>421</v>
      </c>
      <c r="J200">
        <v>1758414641.333333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1.65</v>
      </c>
      <c r="DB200">
        <v>0.5</v>
      </c>
      <c r="DC200" t="s">
        <v>423</v>
      </c>
      <c r="DD200">
        <v>2</v>
      </c>
      <c r="DE200">
        <v>1758414641.333333</v>
      </c>
      <c r="DF200">
        <v>420.2284074074074</v>
      </c>
      <c r="DG200">
        <v>420.0078888888889</v>
      </c>
      <c r="DH200">
        <v>23.65272222222222</v>
      </c>
      <c r="DI200">
        <v>23.60862592592592</v>
      </c>
      <c r="DJ200">
        <v>419.6886666666666</v>
      </c>
      <c r="DK200">
        <v>23.48231481481482</v>
      </c>
      <c r="DL200">
        <v>500.0055185185186</v>
      </c>
      <c r="DM200">
        <v>90.26924444444445</v>
      </c>
      <c r="DN200">
        <v>0.05478982222222223</v>
      </c>
      <c r="DO200">
        <v>30.08787037037038</v>
      </c>
      <c r="DP200">
        <v>29.9873037037037</v>
      </c>
      <c r="DQ200">
        <v>999.9000000000001</v>
      </c>
      <c r="DR200">
        <v>0</v>
      </c>
      <c r="DS200">
        <v>0</v>
      </c>
      <c r="DT200">
        <v>10003.86555555556</v>
      </c>
      <c r="DU200">
        <v>0</v>
      </c>
      <c r="DV200">
        <v>0.6744899999999999</v>
      </c>
      <c r="DW200">
        <v>0.2205346666666667</v>
      </c>
      <c r="DX200">
        <v>430.4086296296296</v>
      </c>
      <c r="DY200">
        <v>430.1634074074074</v>
      </c>
      <c r="DZ200">
        <v>0.04408518518518519</v>
      </c>
      <c r="EA200">
        <v>420.0078888888889</v>
      </c>
      <c r="EB200">
        <v>23.60862592592592</v>
      </c>
      <c r="EC200">
        <v>2.135114444444445</v>
      </c>
      <c r="ED200">
        <v>2.131133333333333</v>
      </c>
      <c r="EE200">
        <v>18.48358518518518</v>
      </c>
      <c r="EF200">
        <v>18.45381851851851</v>
      </c>
      <c r="EG200">
        <v>0.00500097</v>
      </c>
      <c r="EH200">
        <v>0</v>
      </c>
      <c r="EI200">
        <v>0</v>
      </c>
      <c r="EJ200">
        <v>0</v>
      </c>
      <c r="EK200">
        <v>218.8407407407407</v>
      </c>
      <c r="EL200">
        <v>0.00500097</v>
      </c>
      <c r="EM200">
        <v>-9.96296296296296</v>
      </c>
      <c r="EN200">
        <v>-2.151851851851851</v>
      </c>
      <c r="EO200">
        <v>35.625</v>
      </c>
      <c r="EP200">
        <v>39.17566666666666</v>
      </c>
      <c r="EQ200">
        <v>37.40255555555555</v>
      </c>
      <c r="ER200">
        <v>39.27755555555555</v>
      </c>
      <c r="ES200">
        <v>37.4905925925926</v>
      </c>
      <c r="ET200">
        <v>0</v>
      </c>
      <c r="EU200">
        <v>0</v>
      </c>
      <c r="EV200">
        <v>0</v>
      </c>
      <c r="EW200">
        <v>1758414649.4</v>
      </c>
      <c r="EX200">
        <v>0</v>
      </c>
      <c r="EY200">
        <v>218.628</v>
      </c>
      <c r="EZ200">
        <v>-2.953846065344675</v>
      </c>
      <c r="FA200">
        <v>54.1999995720692</v>
      </c>
      <c r="FB200">
        <v>-9.868</v>
      </c>
      <c r="FC200">
        <v>15</v>
      </c>
      <c r="FD200">
        <v>0</v>
      </c>
      <c r="FE200" t="s">
        <v>424</v>
      </c>
      <c r="FF200">
        <v>1747247426.5</v>
      </c>
      <c r="FG200">
        <v>1747247420.5</v>
      </c>
      <c r="FH200">
        <v>0</v>
      </c>
      <c r="FI200">
        <v>1.027</v>
      </c>
      <c r="FJ200">
        <v>0.031</v>
      </c>
      <c r="FK200">
        <v>0.02</v>
      </c>
      <c r="FL200">
        <v>0.05</v>
      </c>
      <c r="FM200">
        <v>420</v>
      </c>
      <c r="FN200">
        <v>16</v>
      </c>
      <c r="FO200">
        <v>0.01</v>
      </c>
      <c r="FP200">
        <v>0.1</v>
      </c>
      <c r="FQ200">
        <v>0.2307694634146342</v>
      </c>
      <c r="FR200">
        <v>-0.2395179512195117</v>
      </c>
      <c r="FS200">
        <v>0.03655454091714593</v>
      </c>
      <c r="FT200">
        <v>0</v>
      </c>
      <c r="FU200">
        <v>218.0058823529412</v>
      </c>
      <c r="FV200">
        <v>4.861726544512733</v>
      </c>
      <c r="FW200">
        <v>6.530874240030988</v>
      </c>
      <c r="FX200">
        <v>-1</v>
      </c>
      <c r="FY200">
        <v>0.04422564634146341</v>
      </c>
      <c r="FZ200">
        <v>-0.0002240926829267628</v>
      </c>
      <c r="GA200">
        <v>0.0008716459974815687</v>
      </c>
      <c r="GB200">
        <v>1</v>
      </c>
      <c r="GC200">
        <v>1</v>
      </c>
      <c r="GD200">
        <v>2</v>
      </c>
      <c r="GE200" t="s">
        <v>433</v>
      </c>
      <c r="GF200">
        <v>3.13644</v>
      </c>
      <c r="GG200">
        <v>2.71528</v>
      </c>
      <c r="GH200">
        <v>0.09368020000000001</v>
      </c>
      <c r="GI200">
        <v>0.0928484</v>
      </c>
      <c r="GJ200">
        <v>0.104858</v>
      </c>
      <c r="GK200">
        <v>0.103505</v>
      </c>
      <c r="GL200">
        <v>28826.9</v>
      </c>
      <c r="GM200">
        <v>28888.7</v>
      </c>
      <c r="GN200">
        <v>29569.2</v>
      </c>
      <c r="GO200">
        <v>29430.5</v>
      </c>
      <c r="GP200">
        <v>34978.4</v>
      </c>
      <c r="GQ200">
        <v>34945.7</v>
      </c>
      <c r="GR200">
        <v>41618.9</v>
      </c>
      <c r="GS200">
        <v>41814.7</v>
      </c>
      <c r="GT200">
        <v>1.92165</v>
      </c>
      <c r="GU200">
        <v>1.87672</v>
      </c>
      <c r="GV200">
        <v>0.0932217</v>
      </c>
      <c r="GW200">
        <v>0</v>
      </c>
      <c r="GX200">
        <v>28.4677</v>
      </c>
      <c r="GY200">
        <v>999.9</v>
      </c>
      <c r="GZ200">
        <v>59.1</v>
      </c>
      <c r="HA200">
        <v>30.6</v>
      </c>
      <c r="HB200">
        <v>28.8693</v>
      </c>
      <c r="HC200">
        <v>62.0146</v>
      </c>
      <c r="HD200">
        <v>27.8646</v>
      </c>
      <c r="HE200">
        <v>1</v>
      </c>
      <c r="HF200">
        <v>0.105076</v>
      </c>
      <c r="HG200">
        <v>-1.39978</v>
      </c>
      <c r="HH200">
        <v>20.3526</v>
      </c>
      <c r="HI200">
        <v>5.22777</v>
      </c>
      <c r="HJ200">
        <v>12.0159</v>
      </c>
      <c r="HK200">
        <v>4.9913</v>
      </c>
      <c r="HL200">
        <v>3.289</v>
      </c>
      <c r="HM200">
        <v>9999</v>
      </c>
      <c r="HN200">
        <v>9999</v>
      </c>
      <c r="HO200">
        <v>9999</v>
      </c>
      <c r="HP200">
        <v>999.9</v>
      </c>
      <c r="HQ200">
        <v>1.86752</v>
      </c>
      <c r="HR200">
        <v>1.86662</v>
      </c>
      <c r="HS200">
        <v>1.866</v>
      </c>
      <c r="HT200">
        <v>1.86598</v>
      </c>
      <c r="HU200">
        <v>1.86781</v>
      </c>
      <c r="HV200">
        <v>1.87026</v>
      </c>
      <c r="HW200">
        <v>1.8689</v>
      </c>
      <c r="HX200">
        <v>1.87036</v>
      </c>
      <c r="HY200">
        <v>0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0.54</v>
      </c>
      <c r="IM200">
        <v>0.1704</v>
      </c>
      <c r="IN200">
        <v>0.2733293791174444</v>
      </c>
      <c r="IO200">
        <v>0.0008355358253796512</v>
      </c>
      <c r="IP200">
        <v>-4.886686190924696E-07</v>
      </c>
      <c r="IQ200">
        <v>2.414133949906871E-11</v>
      </c>
      <c r="IR200">
        <v>-0.06279029043895908</v>
      </c>
      <c r="IS200">
        <v>-0.001004982055389802</v>
      </c>
      <c r="IT200">
        <v>0.0007271071577586355</v>
      </c>
      <c r="IU200">
        <v>-1.113211564567604E-05</v>
      </c>
      <c r="IV200">
        <v>10</v>
      </c>
      <c r="IW200">
        <v>2306</v>
      </c>
      <c r="IX200">
        <v>1</v>
      </c>
      <c r="IY200">
        <v>28</v>
      </c>
      <c r="IZ200">
        <v>186120.4</v>
      </c>
      <c r="JA200">
        <v>186120.5</v>
      </c>
      <c r="JB200">
        <v>1.04004</v>
      </c>
      <c r="JC200">
        <v>2.27051</v>
      </c>
      <c r="JD200">
        <v>1.39648</v>
      </c>
      <c r="JE200">
        <v>2.34253</v>
      </c>
      <c r="JF200">
        <v>1.49536</v>
      </c>
      <c r="JG200">
        <v>2.64404</v>
      </c>
      <c r="JH200">
        <v>36.0347</v>
      </c>
      <c r="JI200">
        <v>24.1575</v>
      </c>
      <c r="JJ200">
        <v>18</v>
      </c>
      <c r="JK200">
        <v>490.397</v>
      </c>
      <c r="JL200">
        <v>451.957</v>
      </c>
      <c r="JM200">
        <v>30.6299</v>
      </c>
      <c r="JN200">
        <v>28.9551</v>
      </c>
      <c r="JO200">
        <v>30.0001</v>
      </c>
      <c r="JP200">
        <v>28.7914</v>
      </c>
      <c r="JQ200">
        <v>28.7182</v>
      </c>
      <c r="JR200">
        <v>20.8272</v>
      </c>
      <c r="JS200">
        <v>26.1051</v>
      </c>
      <c r="JT200">
        <v>95.1999</v>
      </c>
      <c r="JU200">
        <v>30.6369</v>
      </c>
      <c r="JV200">
        <v>420</v>
      </c>
      <c r="JW200">
        <v>23.5804</v>
      </c>
      <c r="JX200">
        <v>101.072</v>
      </c>
      <c r="JY200">
        <v>100.548</v>
      </c>
    </row>
    <row r="201" spans="1:285">
      <c r="A201">
        <v>185</v>
      </c>
      <c r="B201">
        <v>1758414651.5</v>
      </c>
      <c r="C201">
        <v>1776.400000095367</v>
      </c>
      <c r="D201" t="s">
        <v>801</v>
      </c>
      <c r="E201" t="s">
        <v>802</v>
      </c>
      <c r="F201">
        <v>5</v>
      </c>
      <c r="G201" t="s">
        <v>734</v>
      </c>
      <c r="H201" t="s">
        <v>420</v>
      </c>
      <c r="I201" t="s">
        <v>421</v>
      </c>
      <c r="J201">
        <v>1758414643.326923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1.65</v>
      </c>
      <c r="DB201">
        <v>0.5</v>
      </c>
      <c r="DC201" t="s">
        <v>423</v>
      </c>
      <c r="DD201">
        <v>2</v>
      </c>
      <c r="DE201">
        <v>1758414643.326923</v>
      </c>
      <c r="DF201">
        <v>420.2240384615384</v>
      </c>
      <c r="DG201">
        <v>420.0003846153846</v>
      </c>
      <c r="DH201">
        <v>23.65216923076923</v>
      </c>
      <c r="DI201">
        <v>23.60815384615384</v>
      </c>
      <c r="DJ201">
        <v>419.6843461538461</v>
      </c>
      <c r="DK201">
        <v>23.48177307692307</v>
      </c>
      <c r="DL201">
        <v>500.0054999999999</v>
      </c>
      <c r="DM201">
        <v>90.26892307692309</v>
      </c>
      <c r="DN201">
        <v>0.05489719999999999</v>
      </c>
      <c r="DO201">
        <v>30.08776153846154</v>
      </c>
      <c r="DP201">
        <v>29.98658076923077</v>
      </c>
      <c r="DQ201">
        <v>999.9000000000001</v>
      </c>
      <c r="DR201">
        <v>0</v>
      </c>
      <c r="DS201">
        <v>0</v>
      </c>
      <c r="DT201">
        <v>10001.58423076923</v>
      </c>
      <c r="DU201">
        <v>0</v>
      </c>
      <c r="DV201">
        <v>0.6744899999999999</v>
      </c>
      <c r="DW201">
        <v>0.2237348846153846</v>
      </c>
      <c r="DX201">
        <v>430.4040000000001</v>
      </c>
      <c r="DY201">
        <v>430.1555</v>
      </c>
      <c r="DZ201">
        <v>0.04401265769230768</v>
      </c>
      <c r="EA201">
        <v>420.0003846153846</v>
      </c>
      <c r="EB201">
        <v>23.60815384615384</v>
      </c>
      <c r="EC201">
        <v>2.135057307692308</v>
      </c>
      <c r="ED201">
        <v>2.131083076923077</v>
      </c>
      <c r="EE201">
        <v>18.48315769230769</v>
      </c>
      <c r="EF201">
        <v>18.45343846153846</v>
      </c>
      <c r="EG201">
        <v>0.00500097</v>
      </c>
      <c r="EH201">
        <v>0</v>
      </c>
      <c r="EI201">
        <v>0</v>
      </c>
      <c r="EJ201">
        <v>0</v>
      </c>
      <c r="EK201">
        <v>220.1192307692308</v>
      </c>
      <c r="EL201">
        <v>0.00500097</v>
      </c>
      <c r="EM201">
        <v>-10.56538461538461</v>
      </c>
      <c r="EN201">
        <v>-2.165384615384615</v>
      </c>
      <c r="EO201">
        <v>35.62257692307692</v>
      </c>
      <c r="EP201">
        <v>39.15353846153846</v>
      </c>
      <c r="EQ201">
        <v>37.39407692307692</v>
      </c>
      <c r="ER201">
        <v>39.24496153846154</v>
      </c>
      <c r="ES201">
        <v>37.47819230769231</v>
      </c>
      <c r="ET201">
        <v>0</v>
      </c>
      <c r="EU201">
        <v>0</v>
      </c>
      <c r="EV201">
        <v>0</v>
      </c>
      <c r="EW201">
        <v>1758414651.2</v>
      </c>
      <c r="EX201">
        <v>0</v>
      </c>
      <c r="EY201">
        <v>219.2615384615385</v>
      </c>
      <c r="EZ201">
        <v>16.72478636836592</v>
      </c>
      <c r="FA201">
        <v>11.2239314334592</v>
      </c>
      <c r="FB201">
        <v>-10.24230769230769</v>
      </c>
      <c r="FC201">
        <v>15</v>
      </c>
      <c r="FD201">
        <v>0</v>
      </c>
      <c r="FE201" t="s">
        <v>424</v>
      </c>
      <c r="FF201">
        <v>1747247426.5</v>
      </c>
      <c r="FG201">
        <v>1747247420.5</v>
      </c>
      <c r="FH201">
        <v>0</v>
      </c>
      <c r="FI201">
        <v>1.027</v>
      </c>
      <c r="FJ201">
        <v>0.031</v>
      </c>
      <c r="FK201">
        <v>0.02</v>
      </c>
      <c r="FL201">
        <v>0.05</v>
      </c>
      <c r="FM201">
        <v>420</v>
      </c>
      <c r="FN201">
        <v>16</v>
      </c>
      <c r="FO201">
        <v>0.01</v>
      </c>
      <c r="FP201">
        <v>0.1</v>
      </c>
      <c r="FQ201">
        <v>0.224684875</v>
      </c>
      <c r="FR201">
        <v>-0.07082320075046929</v>
      </c>
      <c r="FS201">
        <v>0.02722874550010292</v>
      </c>
      <c r="FT201">
        <v>1</v>
      </c>
      <c r="FU201">
        <v>218.9588235294117</v>
      </c>
      <c r="FV201">
        <v>5.170359089063128</v>
      </c>
      <c r="FW201">
        <v>6.462612731844552</v>
      </c>
      <c r="FX201">
        <v>-1</v>
      </c>
      <c r="FY201">
        <v>0.044210815</v>
      </c>
      <c r="FZ201">
        <v>0.001471082926829102</v>
      </c>
      <c r="GA201">
        <v>0.0008784225508119653</v>
      </c>
      <c r="GB201">
        <v>1</v>
      </c>
      <c r="GC201">
        <v>2</v>
      </c>
      <c r="GD201">
        <v>2</v>
      </c>
      <c r="GE201" t="s">
        <v>425</v>
      </c>
      <c r="GF201">
        <v>3.1364</v>
      </c>
      <c r="GG201">
        <v>2.71522</v>
      </c>
      <c r="GH201">
        <v>0.0936799</v>
      </c>
      <c r="GI201">
        <v>0.0928523</v>
      </c>
      <c r="GJ201">
        <v>0.104855</v>
      </c>
      <c r="GK201">
        <v>0.103503</v>
      </c>
      <c r="GL201">
        <v>28827</v>
      </c>
      <c r="GM201">
        <v>28888.7</v>
      </c>
      <c r="GN201">
        <v>29569.3</v>
      </c>
      <c r="GO201">
        <v>29430.7</v>
      </c>
      <c r="GP201">
        <v>34978.7</v>
      </c>
      <c r="GQ201">
        <v>34945.7</v>
      </c>
      <c r="GR201">
        <v>41619.1</v>
      </c>
      <c r="GS201">
        <v>41814.6</v>
      </c>
      <c r="GT201">
        <v>1.92167</v>
      </c>
      <c r="GU201">
        <v>1.8765</v>
      </c>
      <c r="GV201">
        <v>0.09337810000000001</v>
      </c>
      <c r="GW201">
        <v>0</v>
      </c>
      <c r="GX201">
        <v>28.4669</v>
      </c>
      <c r="GY201">
        <v>999.9</v>
      </c>
      <c r="GZ201">
        <v>59.1</v>
      </c>
      <c r="HA201">
        <v>30.6</v>
      </c>
      <c r="HB201">
        <v>28.8687</v>
      </c>
      <c r="HC201">
        <v>62.1446</v>
      </c>
      <c r="HD201">
        <v>28.0288</v>
      </c>
      <c r="HE201">
        <v>1</v>
      </c>
      <c r="HF201">
        <v>0.105114</v>
      </c>
      <c r="HG201">
        <v>-1.40725</v>
      </c>
      <c r="HH201">
        <v>20.3526</v>
      </c>
      <c r="HI201">
        <v>5.22807</v>
      </c>
      <c r="HJ201">
        <v>12.0159</v>
      </c>
      <c r="HK201">
        <v>4.9915</v>
      </c>
      <c r="HL201">
        <v>3.28903</v>
      </c>
      <c r="HM201">
        <v>9999</v>
      </c>
      <c r="HN201">
        <v>9999</v>
      </c>
      <c r="HO201">
        <v>9999</v>
      </c>
      <c r="HP201">
        <v>999.9</v>
      </c>
      <c r="HQ201">
        <v>1.86752</v>
      </c>
      <c r="HR201">
        <v>1.86661</v>
      </c>
      <c r="HS201">
        <v>1.86599</v>
      </c>
      <c r="HT201">
        <v>1.86597</v>
      </c>
      <c r="HU201">
        <v>1.8678</v>
      </c>
      <c r="HV201">
        <v>1.87026</v>
      </c>
      <c r="HW201">
        <v>1.8689</v>
      </c>
      <c r="HX201">
        <v>1.87036</v>
      </c>
      <c r="HY201">
        <v>0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0.539</v>
      </c>
      <c r="IM201">
        <v>0.1704</v>
      </c>
      <c r="IN201">
        <v>0.2733293791174444</v>
      </c>
      <c r="IO201">
        <v>0.0008355358253796512</v>
      </c>
      <c r="IP201">
        <v>-4.886686190924696E-07</v>
      </c>
      <c r="IQ201">
        <v>2.414133949906871E-11</v>
      </c>
      <c r="IR201">
        <v>-0.06279029043895908</v>
      </c>
      <c r="IS201">
        <v>-0.001004982055389802</v>
      </c>
      <c r="IT201">
        <v>0.0007271071577586355</v>
      </c>
      <c r="IU201">
        <v>-1.113211564567604E-05</v>
      </c>
      <c r="IV201">
        <v>10</v>
      </c>
      <c r="IW201">
        <v>2306</v>
      </c>
      <c r="IX201">
        <v>1</v>
      </c>
      <c r="IY201">
        <v>28</v>
      </c>
      <c r="IZ201">
        <v>186120.4</v>
      </c>
      <c r="JA201">
        <v>186120.5</v>
      </c>
      <c r="JB201">
        <v>1.04004</v>
      </c>
      <c r="JC201">
        <v>2.27661</v>
      </c>
      <c r="JD201">
        <v>1.39648</v>
      </c>
      <c r="JE201">
        <v>2.34497</v>
      </c>
      <c r="JF201">
        <v>1.49536</v>
      </c>
      <c r="JG201">
        <v>2.61963</v>
      </c>
      <c r="JH201">
        <v>36.0582</v>
      </c>
      <c r="JI201">
        <v>24.1488</v>
      </c>
      <c r="JJ201">
        <v>18</v>
      </c>
      <c r="JK201">
        <v>490.413</v>
      </c>
      <c r="JL201">
        <v>451.816</v>
      </c>
      <c r="JM201">
        <v>30.6341</v>
      </c>
      <c r="JN201">
        <v>28.9543</v>
      </c>
      <c r="JO201">
        <v>30.0001</v>
      </c>
      <c r="JP201">
        <v>28.7914</v>
      </c>
      <c r="JQ201">
        <v>28.7182</v>
      </c>
      <c r="JR201">
        <v>20.8257</v>
      </c>
      <c r="JS201">
        <v>26.1051</v>
      </c>
      <c r="JT201">
        <v>95.1999</v>
      </c>
      <c r="JU201">
        <v>30.6369</v>
      </c>
      <c r="JV201">
        <v>420</v>
      </c>
      <c r="JW201">
        <v>23.5805</v>
      </c>
      <c r="JX201">
        <v>101.072</v>
      </c>
      <c r="JY201">
        <v>100.548</v>
      </c>
    </row>
    <row r="202" spans="1:285">
      <c r="A202">
        <v>186</v>
      </c>
      <c r="B202">
        <v>1758414653.5</v>
      </c>
      <c r="C202">
        <v>1778.400000095367</v>
      </c>
      <c r="D202" t="s">
        <v>803</v>
      </c>
      <c r="E202" t="s">
        <v>804</v>
      </c>
      <c r="F202">
        <v>5</v>
      </c>
      <c r="G202" t="s">
        <v>734</v>
      </c>
      <c r="H202" t="s">
        <v>420</v>
      </c>
      <c r="I202" t="s">
        <v>421</v>
      </c>
      <c r="J202">
        <v>1758414645.4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1.65</v>
      </c>
      <c r="DB202">
        <v>0.5</v>
      </c>
      <c r="DC202" t="s">
        <v>423</v>
      </c>
      <c r="DD202">
        <v>2</v>
      </c>
      <c r="DE202">
        <v>1758414645.4</v>
      </c>
      <c r="DF202">
        <v>420.22124</v>
      </c>
      <c r="DG202">
        <v>420.00348</v>
      </c>
      <c r="DH202">
        <v>23.651564</v>
      </c>
      <c r="DI202">
        <v>23.607716</v>
      </c>
      <c r="DJ202">
        <v>419.68156</v>
      </c>
      <c r="DK202">
        <v>23.481176</v>
      </c>
      <c r="DL202">
        <v>499.99964</v>
      </c>
      <c r="DM202">
        <v>90.268508</v>
      </c>
      <c r="DN202">
        <v>0.05497189599999999</v>
      </c>
      <c r="DO202">
        <v>30.087576</v>
      </c>
      <c r="DP202">
        <v>29.985396</v>
      </c>
      <c r="DQ202">
        <v>999.9</v>
      </c>
      <c r="DR202">
        <v>0</v>
      </c>
      <c r="DS202">
        <v>0</v>
      </c>
      <c r="DT202">
        <v>9999.197200000001</v>
      </c>
      <c r="DU202">
        <v>0</v>
      </c>
      <c r="DV202">
        <v>0.67449</v>
      </c>
      <c r="DW202">
        <v>0.21782952</v>
      </c>
      <c r="DX202">
        <v>430.40092</v>
      </c>
      <c r="DY202">
        <v>430.15848</v>
      </c>
      <c r="DZ202">
        <v>0.043837056</v>
      </c>
      <c r="EA202">
        <v>420.00348</v>
      </c>
      <c r="EB202">
        <v>23.607716</v>
      </c>
      <c r="EC202">
        <v>2.1349928</v>
      </c>
      <c r="ED202">
        <v>2.1310348</v>
      </c>
      <c r="EE202">
        <v>18.482676</v>
      </c>
      <c r="EF202">
        <v>18.453072</v>
      </c>
      <c r="EG202">
        <v>0.00500097</v>
      </c>
      <c r="EH202">
        <v>0</v>
      </c>
      <c r="EI202">
        <v>0</v>
      </c>
      <c r="EJ202">
        <v>0</v>
      </c>
      <c r="EK202">
        <v>220.388</v>
      </c>
      <c r="EL202">
        <v>0.00500097</v>
      </c>
      <c r="EM202">
        <v>-11.744</v>
      </c>
      <c r="EN202">
        <v>-2.34</v>
      </c>
      <c r="EO202">
        <v>35.61492000000001</v>
      </c>
      <c r="EP202">
        <v>39.1372</v>
      </c>
      <c r="EQ202">
        <v>37.37988</v>
      </c>
      <c r="ER202">
        <v>39.2148</v>
      </c>
      <c r="ES202">
        <v>37.46976</v>
      </c>
      <c r="ET202">
        <v>0</v>
      </c>
      <c r="EU202">
        <v>0</v>
      </c>
      <c r="EV202">
        <v>0</v>
      </c>
      <c r="EW202">
        <v>1758414653.6</v>
      </c>
      <c r="EX202">
        <v>0</v>
      </c>
      <c r="EY202">
        <v>219.1538461538462</v>
      </c>
      <c r="EZ202">
        <v>-10.54358951966591</v>
      </c>
      <c r="FA202">
        <v>9.364102389084634</v>
      </c>
      <c r="FB202">
        <v>-11.60384615384616</v>
      </c>
      <c r="FC202">
        <v>15</v>
      </c>
      <c r="FD202">
        <v>0</v>
      </c>
      <c r="FE202" t="s">
        <v>424</v>
      </c>
      <c r="FF202">
        <v>1747247426.5</v>
      </c>
      <c r="FG202">
        <v>1747247420.5</v>
      </c>
      <c r="FH202">
        <v>0</v>
      </c>
      <c r="FI202">
        <v>1.027</v>
      </c>
      <c r="FJ202">
        <v>0.031</v>
      </c>
      <c r="FK202">
        <v>0.02</v>
      </c>
      <c r="FL202">
        <v>0.05</v>
      </c>
      <c r="FM202">
        <v>420</v>
      </c>
      <c r="FN202">
        <v>16</v>
      </c>
      <c r="FO202">
        <v>0.01</v>
      </c>
      <c r="FP202">
        <v>0.1</v>
      </c>
      <c r="FQ202">
        <v>0.2204581951219512</v>
      </c>
      <c r="FR202">
        <v>0.008219101045296514</v>
      </c>
      <c r="FS202">
        <v>0.02289830768080589</v>
      </c>
      <c r="FT202">
        <v>1</v>
      </c>
      <c r="FU202">
        <v>218.9088235294118</v>
      </c>
      <c r="FV202">
        <v>5.443850341649565</v>
      </c>
      <c r="FW202">
        <v>6.870840673243226</v>
      </c>
      <c r="FX202">
        <v>-1</v>
      </c>
      <c r="FY202">
        <v>0.04408683170731707</v>
      </c>
      <c r="FZ202">
        <v>0.00054397630662026</v>
      </c>
      <c r="GA202">
        <v>0.0009171795795752147</v>
      </c>
      <c r="GB202">
        <v>1</v>
      </c>
      <c r="GC202">
        <v>2</v>
      </c>
      <c r="GD202">
        <v>2</v>
      </c>
      <c r="GE202" t="s">
        <v>425</v>
      </c>
      <c r="GF202">
        <v>3.13644</v>
      </c>
      <c r="GG202">
        <v>2.71526</v>
      </c>
      <c r="GH202">
        <v>0.0936824</v>
      </c>
      <c r="GI202">
        <v>0.0928561</v>
      </c>
      <c r="GJ202">
        <v>0.104852</v>
      </c>
      <c r="GK202">
        <v>0.103504</v>
      </c>
      <c r="GL202">
        <v>28827</v>
      </c>
      <c r="GM202">
        <v>28888.6</v>
      </c>
      <c r="GN202">
        <v>29569.4</v>
      </c>
      <c r="GO202">
        <v>29430.6</v>
      </c>
      <c r="GP202">
        <v>34978.8</v>
      </c>
      <c r="GQ202">
        <v>34945.6</v>
      </c>
      <c r="GR202">
        <v>41619.1</v>
      </c>
      <c r="GS202">
        <v>41814.6</v>
      </c>
      <c r="GT202">
        <v>1.92168</v>
      </c>
      <c r="GU202">
        <v>1.87663</v>
      </c>
      <c r="GV202">
        <v>0.0935942</v>
      </c>
      <c r="GW202">
        <v>0</v>
      </c>
      <c r="GX202">
        <v>28.4656</v>
      </c>
      <c r="GY202">
        <v>999.9</v>
      </c>
      <c r="GZ202">
        <v>59.1</v>
      </c>
      <c r="HA202">
        <v>30.6</v>
      </c>
      <c r="HB202">
        <v>28.8687</v>
      </c>
      <c r="HC202">
        <v>62.1846</v>
      </c>
      <c r="HD202">
        <v>27.9607</v>
      </c>
      <c r="HE202">
        <v>1</v>
      </c>
      <c r="HF202">
        <v>0.105091</v>
      </c>
      <c r="HG202">
        <v>-1.40695</v>
      </c>
      <c r="HH202">
        <v>20.3526</v>
      </c>
      <c r="HI202">
        <v>5.22807</v>
      </c>
      <c r="HJ202">
        <v>12.0159</v>
      </c>
      <c r="HK202">
        <v>4.9916</v>
      </c>
      <c r="HL202">
        <v>3.28905</v>
      </c>
      <c r="HM202">
        <v>9999</v>
      </c>
      <c r="HN202">
        <v>9999</v>
      </c>
      <c r="HO202">
        <v>9999</v>
      </c>
      <c r="HP202">
        <v>999.9</v>
      </c>
      <c r="HQ202">
        <v>1.86752</v>
      </c>
      <c r="HR202">
        <v>1.86661</v>
      </c>
      <c r="HS202">
        <v>1.86599</v>
      </c>
      <c r="HT202">
        <v>1.86598</v>
      </c>
      <c r="HU202">
        <v>1.8678</v>
      </c>
      <c r="HV202">
        <v>1.87025</v>
      </c>
      <c r="HW202">
        <v>1.86889</v>
      </c>
      <c r="HX202">
        <v>1.87038</v>
      </c>
      <c r="HY202">
        <v>0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0.54</v>
      </c>
      <c r="IM202">
        <v>0.1703</v>
      </c>
      <c r="IN202">
        <v>0.2733293791174444</v>
      </c>
      <c r="IO202">
        <v>0.0008355358253796512</v>
      </c>
      <c r="IP202">
        <v>-4.886686190924696E-07</v>
      </c>
      <c r="IQ202">
        <v>2.414133949906871E-11</v>
      </c>
      <c r="IR202">
        <v>-0.06279029043895908</v>
      </c>
      <c r="IS202">
        <v>-0.001004982055389802</v>
      </c>
      <c r="IT202">
        <v>0.0007271071577586355</v>
      </c>
      <c r="IU202">
        <v>-1.113211564567604E-05</v>
      </c>
      <c r="IV202">
        <v>10</v>
      </c>
      <c r="IW202">
        <v>2306</v>
      </c>
      <c r="IX202">
        <v>1</v>
      </c>
      <c r="IY202">
        <v>28</v>
      </c>
      <c r="IZ202">
        <v>186120.5</v>
      </c>
      <c r="JA202">
        <v>186120.5</v>
      </c>
      <c r="JB202">
        <v>1.04004</v>
      </c>
      <c r="JC202">
        <v>2.27417</v>
      </c>
      <c r="JD202">
        <v>1.39648</v>
      </c>
      <c r="JE202">
        <v>2.34253</v>
      </c>
      <c r="JF202">
        <v>1.49536</v>
      </c>
      <c r="JG202">
        <v>2.58789</v>
      </c>
      <c r="JH202">
        <v>36.0347</v>
      </c>
      <c r="JI202">
        <v>24.1488</v>
      </c>
      <c r="JJ202">
        <v>18</v>
      </c>
      <c r="JK202">
        <v>490.413</v>
      </c>
      <c r="JL202">
        <v>451.895</v>
      </c>
      <c r="JM202">
        <v>30.6384</v>
      </c>
      <c r="JN202">
        <v>28.9543</v>
      </c>
      <c r="JO202">
        <v>30.0001</v>
      </c>
      <c r="JP202">
        <v>28.7914</v>
      </c>
      <c r="JQ202">
        <v>28.7182</v>
      </c>
      <c r="JR202">
        <v>20.8262</v>
      </c>
      <c r="JS202">
        <v>26.1051</v>
      </c>
      <c r="JT202">
        <v>95.1999</v>
      </c>
      <c r="JU202">
        <v>30.6462</v>
      </c>
      <c r="JV202">
        <v>420</v>
      </c>
      <c r="JW202">
        <v>23.5805</v>
      </c>
      <c r="JX202">
        <v>101.073</v>
      </c>
      <c r="JY202">
        <v>100.548</v>
      </c>
    </row>
    <row r="203" spans="1:285">
      <c r="A203">
        <v>187</v>
      </c>
      <c r="B203">
        <v>1758414655.5</v>
      </c>
      <c r="C203">
        <v>1780.400000095367</v>
      </c>
      <c r="D203" t="s">
        <v>805</v>
      </c>
      <c r="E203" t="s">
        <v>806</v>
      </c>
      <c r="F203">
        <v>5</v>
      </c>
      <c r="G203" t="s">
        <v>734</v>
      </c>
      <c r="H203" t="s">
        <v>420</v>
      </c>
      <c r="I203" t="s">
        <v>421</v>
      </c>
      <c r="J203">
        <v>1758414647.5625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1.65</v>
      </c>
      <c r="DB203">
        <v>0.5</v>
      </c>
      <c r="DC203" t="s">
        <v>423</v>
      </c>
      <c r="DD203">
        <v>2</v>
      </c>
      <c r="DE203">
        <v>1758414647.5625</v>
      </c>
      <c r="DF203">
        <v>420.2238333333334</v>
      </c>
      <c r="DG203">
        <v>420.007625</v>
      </c>
      <c r="DH203">
        <v>23.6510625</v>
      </c>
      <c r="DI203">
        <v>23.60719583333333</v>
      </c>
      <c r="DJ203">
        <v>419.6840833333333</v>
      </c>
      <c r="DK203">
        <v>23.48068333333333</v>
      </c>
      <c r="DL203">
        <v>499.994</v>
      </c>
      <c r="DM203">
        <v>90.26828333333333</v>
      </c>
      <c r="DN203">
        <v>0.05498968333333334</v>
      </c>
      <c r="DO203">
        <v>30.08715833333333</v>
      </c>
      <c r="DP203">
        <v>29.9857</v>
      </c>
      <c r="DQ203">
        <v>999.9</v>
      </c>
      <c r="DR203">
        <v>0</v>
      </c>
      <c r="DS203">
        <v>0</v>
      </c>
      <c r="DT203">
        <v>9997.702916666667</v>
      </c>
      <c r="DU203">
        <v>0</v>
      </c>
      <c r="DV203">
        <v>0.67449</v>
      </c>
      <c r="DW203">
        <v>0.21620175</v>
      </c>
      <c r="DX203">
        <v>430.4033333333334</v>
      </c>
      <c r="DY203">
        <v>430.1625416666668</v>
      </c>
      <c r="DZ203">
        <v>0.04386345833333333</v>
      </c>
      <c r="EA203">
        <v>420.007625</v>
      </c>
      <c r="EB203">
        <v>23.60719583333333</v>
      </c>
      <c r="EC203">
        <v>2.134941666666667</v>
      </c>
      <c r="ED203">
        <v>2.130982083333333</v>
      </c>
      <c r="EE203">
        <v>18.48229583333334</v>
      </c>
      <c r="EF203">
        <v>18.45267916666667</v>
      </c>
      <c r="EG203">
        <v>0.00500097</v>
      </c>
      <c r="EH203">
        <v>0</v>
      </c>
      <c r="EI203">
        <v>0</v>
      </c>
      <c r="EJ203">
        <v>0</v>
      </c>
      <c r="EK203">
        <v>219.1041666666667</v>
      </c>
      <c r="EL203">
        <v>0.00500097</v>
      </c>
      <c r="EM203">
        <v>-9.829166666666667</v>
      </c>
      <c r="EN203">
        <v>-1.933333333333333</v>
      </c>
      <c r="EO203">
        <v>35.606625</v>
      </c>
      <c r="EP203">
        <v>39.1195</v>
      </c>
      <c r="EQ203">
        <v>37.361875</v>
      </c>
      <c r="ER203">
        <v>39.182125</v>
      </c>
      <c r="ES203">
        <v>37.460625</v>
      </c>
      <c r="ET203">
        <v>0</v>
      </c>
      <c r="EU203">
        <v>0</v>
      </c>
      <c r="EV203">
        <v>0</v>
      </c>
      <c r="EW203">
        <v>1758414655.4</v>
      </c>
      <c r="EX203">
        <v>0</v>
      </c>
      <c r="EY203">
        <v>218.3</v>
      </c>
      <c r="EZ203">
        <v>-30.61538454319967</v>
      </c>
      <c r="FA203">
        <v>-16.18461545374269</v>
      </c>
      <c r="FB203">
        <v>-10.208</v>
      </c>
      <c r="FC203">
        <v>15</v>
      </c>
      <c r="FD203">
        <v>0</v>
      </c>
      <c r="FE203" t="s">
        <v>424</v>
      </c>
      <c r="FF203">
        <v>1747247426.5</v>
      </c>
      <c r="FG203">
        <v>1747247420.5</v>
      </c>
      <c r="FH203">
        <v>0</v>
      </c>
      <c r="FI203">
        <v>1.027</v>
      </c>
      <c r="FJ203">
        <v>0.031</v>
      </c>
      <c r="FK203">
        <v>0.02</v>
      </c>
      <c r="FL203">
        <v>0.05</v>
      </c>
      <c r="FM203">
        <v>420</v>
      </c>
      <c r="FN203">
        <v>16</v>
      </c>
      <c r="FO203">
        <v>0.01</v>
      </c>
      <c r="FP203">
        <v>0.1</v>
      </c>
      <c r="FQ203">
        <v>0.222313625</v>
      </c>
      <c r="FR203">
        <v>-0.02840488930581629</v>
      </c>
      <c r="FS203">
        <v>0.02228743371575954</v>
      </c>
      <c r="FT203">
        <v>1</v>
      </c>
      <c r="FU203">
        <v>218.3176470588235</v>
      </c>
      <c r="FV203">
        <v>-4.103896041857623</v>
      </c>
      <c r="FW203">
        <v>7.183865524592768</v>
      </c>
      <c r="FX203">
        <v>-1</v>
      </c>
      <c r="FY203">
        <v>0.0439688225</v>
      </c>
      <c r="FZ203">
        <v>-0.001580468667917654</v>
      </c>
      <c r="GA203">
        <v>0.001022451351773643</v>
      </c>
      <c r="GB203">
        <v>1</v>
      </c>
      <c r="GC203">
        <v>2</v>
      </c>
      <c r="GD203">
        <v>2</v>
      </c>
      <c r="GE203" t="s">
        <v>425</v>
      </c>
      <c r="GF203">
        <v>3.13648</v>
      </c>
      <c r="GG203">
        <v>2.71534</v>
      </c>
      <c r="GH203">
        <v>0.0936833</v>
      </c>
      <c r="GI203">
        <v>0.092852</v>
      </c>
      <c r="GJ203">
        <v>0.104853</v>
      </c>
      <c r="GK203">
        <v>0.103506</v>
      </c>
      <c r="GL203">
        <v>28827</v>
      </c>
      <c r="GM203">
        <v>28888.7</v>
      </c>
      <c r="GN203">
        <v>29569.3</v>
      </c>
      <c r="GO203">
        <v>29430.6</v>
      </c>
      <c r="GP203">
        <v>34978.6</v>
      </c>
      <c r="GQ203">
        <v>34945.6</v>
      </c>
      <c r="GR203">
        <v>41618.9</v>
      </c>
      <c r="GS203">
        <v>41814.7</v>
      </c>
      <c r="GT203">
        <v>1.92153</v>
      </c>
      <c r="GU203">
        <v>1.87665</v>
      </c>
      <c r="GV203">
        <v>0.09349730000000001</v>
      </c>
      <c r="GW203">
        <v>0</v>
      </c>
      <c r="GX203">
        <v>28.4644</v>
      </c>
      <c r="GY203">
        <v>999.9</v>
      </c>
      <c r="GZ203">
        <v>59.1</v>
      </c>
      <c r="HA203">
        <v>30.6</v>
      </c>
      <c r="HB203">
        <v>28.8682</v>
      </c>
      <c r="HC203">
        <v>62.0446</v>
      </c>
      <c r="HD203">
        <v>27.9367</v>
      </c>
      <c r="HE203">
        <v>1</v>
      </c>
      <c r="HF203">
        <v>0.105107</v>
      </c>
      <c r="HG203">
        <v>-1.41205</v>
      </c>
      <c r="HH203">
        <v>20.3526</v>
      </c>
      <c r="HI203">
        <v>5.22792</v>
      </c>
      <c r="HJ203">
        <v>12.0159</v>
      </c>
      <c r="HK203">
        <v>4.99145</v>
      </c>
      <c r="HL203">
        <v>3.28903</v>
      </c>
      <c r="HM203">
        <v>9999</v>
      </c>
      <c r="HN203">
        <v>9999</v>
      </c>
      <c r="HO203">
        <v>9999</v>
      </c>
      <c r="HP203">
        <v>999.9</v>
      </c>
      <c r="HQ203">
        <v>1.86752</v>
      </c>
      <c r="HR203">
        <v>1.86662</v>
      </c>
      <c r="HS203">
        <v>1.86599</v>
      </c>
      <c r="HT203">
        <v>1.86597</v>
      </c>
      <c r="HU203">
        <v>1.86781</v>
      </c>
      <c r="HV203">
        <v>1.87026</v>
      </c>
      <c r="HW203">
        <v>1.8689</v>
      </c>
      <c r="HX203">
        <v>1.87038</v>
      </c>
      <c r="HY203">
        <v>0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0.54</v>
      </c>
      <c r="IM203">
        <v>0.1704</v>
      </c>
      <c r="IN203">
        <v>0.2733293791174444</v>
      </c>
      <c r="IO203">
        <v>0.0008355358253796512</v>
      </c>
      <c r="IP203">
        <v>-4.886686190924696E-07</v>
      </c>
      <c r="IQ203">
        <v>2.414133949906871E-11</v>
      </c>
      <c r="IR203">
        <v>-0.06279029043895908</v>
      </c>
      <c r="IS203">
        <v>-0.001004982055389802</v>
      </c>
      <c r="IT203">
        <v>0.0007271071577586355</v>
      </c>
      <c r="IU203">
        <v>-1.113211564567604E-05</v>
      </c>
      <c r="IV203">
        <v>10</v>
      </c>
      <c r="IW203">
        <v>2306</v>
      </c>
      <c r="IX203">
        <v>1</v>
      </c>
      <c r="IY203">
        <v>28</v>
      </c>
      <c r="IZ203">
        <v>186120.5</v>
      </c>
      <c r="JA203">
        <v>186120.6</v>
      </c>
      <c r="JB203">
        <v>1.04004</v>
      </c>
      <c r="JC203">
        <v>2.26318</v>
      </c>
      <c r="JD203">
        <v>1.39648</v>
      </c>
      <c r="JE203">
        <v>2.34497</v>
      </c>
      <c r="JF203">
        <v>1.49536</v>
      </c>
      <c r="JG203">
        <v>2.70508</v>
      </c>
      <c r="JH203">
        <v>36.0582</v>
      </c>
      <c r="JI203">
        <v>24.1488</v>
      </c>
      <c r="JJ203">
        <v>18</v>
      </c>
      <c r="JK203">
        <v>490.318</v>
      </c>
      <c r="JL203">
        <v>451.909</v>
      </c>
      <c r="JM203">
        <v>30.6427</v>
      </c>
      <c r="JN203">
        <v>28.9543</v>
      </c>
      <c r="JO203">
        <v>30.0001</v>
      </c>
      <c r="JP203">
        <v>28.7914</v>
      </c>
      <c r="JQ203">
        <v>28.7179</v>
      </c>
      <c r="JR203">
        <v>20.8266</v>
      </c>
      <c r="JS203">
        <v>26.1051</v>
      </c>
      <c r="JT203">
        <v>95.1999</v>
      </c>
      <c r="JU203">
        <v>30.6462</v>
      </c>
      <c r="JV203">
        <v>420</v>
      </c>
      <c r="JW203">
        <v>23.5805</v>
      </c>
      <c r="JX203">
        <v>101.072</v>
      </c>
      <c r="JY203">
        <v>100.548</v>
      </c>
    </row>
    <row r="204" spans="1:285">
      <c r="A204">
        <v>188</v>
      </c>
      <c r="B204">
        <v>1758414657.5</v>
      </c>
      <c r="C204">
        <v>1782.400000095367</v>
      </c>
      <c r="D204" t="s">
        <v>807</v>
      </c>
      <c r="E204" t="s">
        <v>808</v>
      </c>
      <c r="F204">
        <v>5</v>
      </c>
      <c r="G204" t="s">
        <v>734</v>
      </c>
      <c r="H204" t="s">
        <v>420</v>
      </c>
      <c r="I204" t="s">
        <v>421</v>
      </c>
      <c r="J204">
        <v>1758414649.826087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1.65</v>
      </c>
      <c r="DB204">
        <v>0.5</v>
      </c>
      <c r="DC204" t="s">
        <v>423</v>
      </c>
      <c r="DD204">
        <v>2</v>
      </c>
      <c r="DE204">
        <v>1758414649.826087</v>
      </c>
      <c r="DF204">
        <v>420.2306521739131</v>
      </c>
      <c r="DG204">
        <v>420.0056086956521</v>
      </c>
      <c r="DH204">
        <v>23.65083043478261</v>
      </c>
      <c r="DI204">
        <v>23.60694782608696</v>
      </c>
      <c r="DJ204">
        <v>419.6908695652174</v>
      </c>
      <c r="DK204">
        <v>23.48045217391304</v>
      </c>
      <c r="DL204">
        <v>499.9879999999998</v>
      </c>
      <c r="DM204">
        <v>90.26828695652175</v>
      </c>
      <c r="DN204">
        <v>0.05501786521739131</v>
      </c>
      <c r="DO204">
        <v>30.08672608695651</v>
      </c>
      <c r="DP204">
        <v>29.98593913043478</v>
      </c>
      <c r="DQ204">
        <v>999.9000000000003</v>
      </c>
      <c r="DR204">
        <v>0</v>
      </c>
      <c r="DS204">
        <v>0</v>
      </c>
      <c r="DT204">
        <v>9997.764782608696</v>
      </c>
      <c r="DU204">
        <v>0</v>
      </c>
      <c r="DV204">
        <v>0.6744900000000001</v>
      </c>
      <c r="DW204">
        <v>0.2249981304347826</v>
      </c>
      <c r="DX204">
        <v>430.4101739130435</v>
      </c>
      <c r="DY204">
        <v>430.1603478260869</v>
      </c>
      <c r="DZ204">
        <v>0.04388104782608696</v>
      </c>
      <c r="EA204">
        <v>420.0056086956521</v>
      </c>
      <c r="EB204">
        <v>23.60694782608696</v>
      </c>
      <c r="EC204">
        <v>2.134920434782609</v>
      </c>
      <c r="ED204">
        <v>2.13096</v>
      </c>
      <c r="EE204">
        <v>18.4821347826087</v>
      </c>
      <c r="EF204">
        <v>18.45251304347826</v>
      </c>
      <c r="EG204">
        <v>0.005000969999999999</v>
      </c>
      <c r="EH204">
        <v>0</v>
      </c>
      <c r="EI204">
        <v>0</v>
      </c>
      <c r="EJ204">
        <v>0</v>
      </c>
      <c r="EK204">
        <v>217.7739130434783</v>
      </c>
      <c r="EL204">
        <v>0.005000969999999999</v>
      </c>
      <c r="EM204">
        <v>-9.082608695652175</v>
      </c>
      <c r="EN204">
        <v>-1.982608695652174</v>
      </c>
      <c r="EO204">
        <v>35.59760869565218</v>
      </c>
      <c r="EP204">
        <v>39.09486956521739</v>
      </c>
      <c r="EQ204">
        <v>37.35308695652174</v>
      </c>
      <c r="ER204">
        <v>39.15465217391305</v>
      </c>
      <c r="ES204">
        <v>37.45069565217392</v>
      </c>
      <c r="ET204">
        <v>0</v>
      </c>
      <c r="EU204">
        <v>0</v>
      </c>
      <c r="EV204">
        <v>0</v>
      </c>
      <c r="EW204">
        <v>1758414657.2</v>
      </c>
      <c r="EX204">
        <v>0</v>
      </c>
      <c r="EY204">
        <v>217.55</v>
      </c>
      <c r="EZ204">
        <v>-15.49743583670647</v>
      </c>
      <c r="FA204">
        <v>-20.50940161418292</v>
      </c>
      <c r="FB204">
        <v>-10.05</v>
      </c>
      <c r="FC204">
        <v>15</v>
      </c>
      <c r="FD204">
        <v>0</v>
      </c>
      <c r="FE204" t="s">
        <v>424</v>
      </c>
      <c r="FF204">
        <v>1747247426.5</v>
      </c>
      <c r="FG204">
        <v>1747247420.5</v>
      </c>
      <c r="FH204">
        <v>0</v>
      </c>
      <c r="FI204">
        <v>1.027</v>
      </c>
      <c r="FJ204">
        <v>0.031</v>
      </c>
      <c r="FK204">
        <v>0.02</v>
      </c>
      <c r="FL204">
        <v>0.05</v>
      </c>
      <c r="FM204">
        <v>420</v>
      </c>
      <c r="FN204">
        <v>16</v>
      </c>
      <c r="FO204">
        <v>0.01</v>
      </c>
      <c r="FP204">
        <v>0.1</v>
      </c>
      <c r="FQ204">
        <v>0.2249159756097561</v>
      </c>
      <c r="FR204">
        <v>0.0427492891986059</v>
      </c>
      <c r="FS204">
        <v>0.02425536096888917</v>
      </c>
      <c r="FT204">
        <v>1</v>
      </c>
      <c r="FU204">
        <v>218.2441176470588</v>
      </c>
      <c r="FV204">
        <v>-14.25057287590649</v>
      </c>
      <c r="FW204">
        <v>6.885841875842078</v>
      </c>
      <c r="FX204">
        <v>-1</v>
      </c>
      <c r="FY204">
        <v>0.04369684878048781</v>
      </c>
      <c r="FZ204">
        <v>-0.001408147735191715</v>
      </c>
      <c r="GA204">
        <v>0.001000277485189265</v>
      </c>
      <c r="GB204">
        <v>1</v>
      </c>
      <c r="GC204">
        <v>2</v>
      </c>
      <c r="GD204">
        <v>2</v>
      </c>
      <c r="GE204" t="s">
        <v>425</v>
      </c>
      <c r="GF204">
        <v>3.1364</v>
      </c>
      <c r="GG204">
        <v>2.71549</v>
      </c>
      <c r="GH204">
        <v>0.09368219999999999</v>
      </c>
      <c r="GI204">
        <v>0.092845</v>
      </c>
      <c r="GJ204">
        <v>0.104859</v>
      </c>
      <c r="GK204">
        <v>0.103509</v>
      </c>
      <c r="GL204">
        <v>28827</v>
      </c>
      <c r="GM204">
        <v>28888.9</v>
      </c>
      <c r="GN204">
        <v>29569.4</v>
      </c>
      <c r="GO204">
        <v>29430.6</v>
      </c>
      <c r="GP204">
        <v>34978.5</v>
      </c>
      <c r="GQ204">
        <v>34945.4</v>
      </c>
      <c r="GR204">
        <v>41619.1</v>
      </c>
      <c r="GS204">
        <v>41814.6</v>
      </c>
      <c r="GT204">
        <v>1.92148</v>
      </c>
      <c r="GU204">
        <v>1.87643</v>
      </c>
      <c r="GV204">
        <v>0.09332600000000001</v>
      </c>
      <c r="GW204">
        <v>0</v>
      </c>
      <c r="GX204">
        <v>28.4632</v>
      </c>
      <c r="GY204">
        <v>999.9</v>
      </c>
      <c r="GZ204">
        <v>59.1</v>
      </c>
      <c r="HA204">
        <v>30.6</v>
      </c>
      <c r="HB204">
        <v>28.8692</v>
      </c>
      <c r="HC204">
        <v>62.0546</v>
      </c>
      <c r="HD204">
        <v>27.9407</v>
      </c>
      <c r="HE204">
        <v>1</v>
      </c>
      <c r="HF204">
        <v>0.105099</v>
      </c>
      <c r="HG204">
        <v>-1.40384</v>
      </c>
      <c r="HH204">
        <v>20.3527</v>
      </c>
      <c r="HI204">
        <v>5.22777</v>
      </c>
      <c r="HJ204">
        <v>12.0158</v>
      </c>
      <c r="HK204">
        <v>4.9914</v>
      </c>
      <c r="HL204">
        <v>3.289</v>
      </c>
      <c r="HM204">
        <v>9999</v>
      </c>
      <c r="HN204">
        <v>9999</v>
      </c>
      <c r="HO204">
        <v>9999</v>
      </c>
      <c r="HP204">
        <v>999.9</v>
      </c>
      <c r="HQ204">
        <v>1.86752</v>
      </c>
      <c r="HR204">
        <v>1.86663</v>
      </c>
      <c r="HS204">
        <v>1.86598</v>
      </c>
      <c r="HT204">
        <v>1.86596</v>
      </c>
      <c r="HU204">
        <v>1.86781</v>
      </c>
      <c r="HV204">
        <v>1.87025</v>
      </c>
      <c r="HW204">
        <v>1.8689</v>
      </c>
      <c r="HX204">
        <v>1.87038</v>
      </c>
      <c r="HY204">
        <v>0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0.54</v>
      </c>
      <c r="IM204">
        <v>0.1703</v>
      </c>
      <c r="IN204">
        <v>0.2733293791174444</v>
      </c>
      <c r="IO204">
        <v>0.0008355358253796512</v>
      </c>
      <c r="IP204">
        <v>-4.886686190924696E-07</v>
      </c>
      <c r="IQ204">
        <v>2.414133949906871E-11</v>
      </c>
      <c r="IR204">
        <v>-0.06279029043895908</v>
      </c>
      <c r="IS204">
        <v>-0.001004982055389802</v>
      </c>
      <c r="IT204">
        <v>0.0007271071577586355</v>
      </c>
      <c r="IU204">
        <v>-1.113211564567604E-05</v>
      </c>
      <c r="IV204">
        <v>10</v>
      </c>
      <c r="IW204">
        <v>2306</v>
      </c>
      <c r="IX204">
        <v>1</v>
      </c>
      <c r="IY204">
        <v>28</v>
      </c>
      <c r="IZ204">
        <v>186120.5</v>
      </c>
      <c r="JA204">
        <v>186120.6</v>
      </c>
      <c r="JB204">
        <v>1.04004</v>
      </c>
      <c r="JC204">
        <v>2.27173</v>
      </c>
      <c r="JD204">
        <v>1.39648</v>
      </c>
      <c r="JE204">
        <v>2.34497</v>
      </c>
      <c r="JF204">
        <v>1.49536</v>
      </c>
      <c r="JG204">
        <v>2.62817</v>
      </c>
      <c r="JH204">
        <v>36.0582</v>
      </c>
      <c r="JI204">
        <v>24.1488</v>
      </c>
      <c r="JJ204">
        <v>18</v>
      </c>
      <c r="JK204">
        <v>490.286</v>
      </c>
      <c r="JL204">
        <v>451.759</v>
      </c>
      <c r="JM204">
        <v>30.6472</v>
      </c>
      <c r="JN204">
        <v>28.9543</v>
      </c>
      <c r="JO204">
        <v>30.0001</v>
      </c>
      <c r="JP204">
        <v>28.7914</v>
      </c>
      <c r="JQ204">
        <v>28.7167</v>
      </c>
      <c r="JR204">
        <v>20.8285</v>
      </c>
      <c r="JS204">
        <v>26.1051</v>
      </c>
      <c r="JT204">
        <v>95.1999</v>
      </c>
      <c r="JU204">
        <v>30.6542</v>
      </c>
      <c r="JV204">
        <v>420</v>
      </c>
      <c r="JW204">
        <v>23.5805</v>
      </c>
      <c r="JX204">
        <v>101.073</v>
      </c>
      <c r="JY204">
        <v>100.548</v>
      </c>
    </row>
    <row r="205" spans="1:285">
      <c r="A205">
        <v>189</v>
      </c>
      <c r="B205">
        <v>1758414659.5</v>
      </c>
      <c r="C205">
        <v>1784.400000095367</v>
      </c>
      <c r="D205" t="s">
        <v>809</v>
      </c>
      <c r="E205" t="s">
        <v>810</v>
      </c>
      <c r="F205">
        <v>5</v>
      </c>
      <c r="G205" t="s">
        <v>734</v>
      </c>
      <c r="H205" t="s">
        <v>420</v>
      </c>
      <c r="I205" t="s">
        <v>421</v>
      </c>
      <c r="J205">
        <v>1758414651.5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1.65</v>
      </c>
      <c r="DB205">
        <v>0.5</v>
      </c>
      <c r="DC205" t="s">
        <v>423</v>
      </c>
      <c r="DD205">
        <v>2</v>
      </c>
      <c r="DE205">
        <v>1758414651.5</v>
      </c>
      <c r="DF205">
        <v>420.2340833333333</v>
      </c>
      <c r="DG205">
        <v>419.999</v>
      </c>
      <c r="DH205">
        <v>23.65091666666667</v>
      </c>
      <c r="DI205">
        <v>23.60700833333334</v>
      </c>
      <c r="DJ205">
        <v>419.6942916666667</v>
      </c>
      <c r="DK205">
        <v>23.4805375</v>
      </c>
      <c r="DL205">
        <v>499.9888333333333</v>
      </c>
      <c r="DM205">
        <v>90.26836666666668</v>
      </c>
      <c r="DN205">
        <v>0.05501593333333333</v>
      </c>
      <c r="DO205">
        <v>30.086575</v>
      </c>
      <c r="DP205">
        <v>29.985875</v>
      </c>
      <c r="DQ205">
        <v>999.9</v>
      </c>
      <c r="DR205">
        <v>0</v>
      </c>
      <c r="DS205">
        <v>0</v>
      </c>
      <c r="DT205">
        <v>9996.997916666667</v>
      </c>
      <c r="DU205">
        <v>0</v>
      </c>
      <c r="DV205">
        <v>0.67449</v>
      </c>
      <c r="DW205">
        <v>0.2350336666666667</v>
      </c>
      <c r="DX205">
        <v>430.4137083333333</v>
      </c>
      <c r="DY205">
        <v>430.1535833333333</v>
      </c>
      <c r="DZ205">
        <v>0.04390709166666665</v>
      </c>
      <c r="EA205">
        <v>419.999</v>
      </c>
      <c r="EB205">
        <v>23.60700833333334</v>
      </c>
      <c r="EC205">
        <v>2.13493</v>
      </c>
      <c r="ED205">
        <v>2.130967083333334</v>
      </c>
      <c r="EE205">
        <v>18.48220416666667</v>
      </c>
      <c r="EF205">
        <v>18.45256666666667</v>
      </c>
      <c r="EG205">
        <v>0.00500097</v>
      </c>
      <c r="EH205">
        <v>0</v>
      </c>
      <c r="EI205">
        <v>0</v>
      </c>
      <c r="EJ205">
        <v>0</v>
      </c>
      <c r="EK205">
        <v>216.5458333333333</v>
      </c>
      <c r="EL205">
        <v>0.00500097</v>
      </c>
      <c r="EM205">
        <v>-8.491666666666667</v>
      </c>
      <c r="EN205">
        <v>-1.933333333333333</v>
      </c>
      <c r="EO205">
        <v>35.590875</v>
      </c>
      <c r="EP205">
        <v>39.07533333333333</v>
      </c>
      <c r="EQ205">
        <v>37.346125</v>
      </c>
      <c r="ER205">
        <v>39.12995833333333</v>
      </c>
      <c r="ES205">
        <v>37.437125</v>
      </c>
      <c r="ET205">
        <v>0</v>
      </c>
      <c r="EU205">
        <v>0</v>
      </c>
      <c r="EV205">
        <v>0</v>
      </c>
      <c r="EW205">
        <v>1758414659.6</v>
      </c>
      <c r="EX205">
        <v>0</v>
      </c>
      <c r="EY205">
        <v>216.6307692307692</v>
      </c>
      <c r="EZ205">
        <v>-39.11794857578618</v>
      </c>
      <c r="FA205">
        <v>-18.57777737139506</v>
      </c>
      <c r="FB205">
        <v>-10.20769230769231</v>
      </c>
      <c r="FC205">
        <v>15</v>
      </c>
      <c r="FD205">
        <v>0</v>
      </c>
      <c r="FE205" t="s">
        <v>424</v>
      </c>
      <c r="FF205">
        <v>1747247426.5</v>
      </c>
      <c r="FG205">
        <v>1747247420.5</v>
      </c>
      <c r="FH205">
        <v>0</v>
      </c>
      <c r="FI205">
        <v>1.027</v>
      </c>
      <c r="FJ205">
        <v>0.031</v>
      </c>
      <c r="FK205">
        <v>0.02</v>
      </c>
      <c r="FL205">
        <v>0.05</v>
      </c>
      <c r="FM205">
        <v>420</v>
      </c>
      <c r="FN205">
        <v>16</v>
      </c>
      <c r="FO205">
        <v>0.01</v>
      </c>
      <c r="FP205">
        <v>0.1</v>
      </c>
      <c r="FQ205">
        <v>0.226148925</v>
      </c>
      <c r="FR205">
        <v>0.1917117185741082</v>
      </c>
      <c r="FS205">
        <v>0.0277893252422468</v>
      </c>
      <c r="FT205">
        <v>0</v>
      </c>
      <c r="FU205">
        <v>218.1205882352941</v>
      </c>
      <c r="FV205">
        <v>-18.00305573035718</v>
      </c>
      <c r="FW205">
        <v>6.586607598299691</v>
      </c>
      <c r="FX205">
        <v>-1</v>
      </c>
      <c r="FY205">
        <v>0.0436814375</v>
      </c>
      <c r="FZ205">
        <v>-0.001316889681050749</v>
      </c>
      <c r="GA205">
        <v>0.0009939747978916517</v>
      </c>
      <c r="GB205">
        <v>1</v>
      </c>
      <c r="GC205">
        <v>1</v>
      </c>
      <c r="GD205">
        <v>2</v>
      </c>
      <c r="GE205" t="s">
        <v>433</v>
      </c>
      <c r="GF205">
        <v>3.13643</v>
      </c>
      <c r="GG205">
        <v>2.71504</v>
      </c>
      <c r="GH205">
        <v>0.0936795</v>
      </c>
      <c r="GI205">
        <v>0.092845</v>
      </c>
      <c r="GJ205">
        <v>0.104863</v>
      </c>
      <c r="GK205">
        <v>0.103507</v>
      </c>
      <c r="GL205">
        <v>28827.2</v>
      </c>
      <c r="GM205">
        <v>28888.7</v>
      </c>
      <c r="GN205">
        <v>29569.5</v>
      </c>
      <c r="GO205">
        <v>29430.4</v>
      </c>
      <c r="GP205">
        <v>34978.6</v>
      </c>
      <c r="GQ205">
        <v>34945.2</v>
      </c>
      <c r="GR205">
        <v>41619.4</v>
      </c>
      <c r="GS205">
        <v>41814.3</v>
      </c>
      <c r="GT205">
        <v>1.92165</v>
      </c>
      <c r="GU205">
        <v>1.8766</v>
      </c>
      <c r="GV205">
        <v>0.0936314</v>
      </c>
      <c r="GW205">
        <v>0</v>
      </c>
      <c r="GX205">
        <v>28.462</v>
      </c>
      <c r="GY205">
        <v>999.9</v>
      </c>
      <c r="GZ205">
        <v>59.1</v>
      </c>
      <c r="HA205">
        <v>30.6</v>
      </c>
      <c r="HB205">
        <v>28.8698</v>
      </c>
      <c r="HC205">
        <v>62.1246</v>
      </c>
      <c r="HD205">
        <v>27.8606</v>
      </c>
      <c r="HE205">
        <v>1</v>
      </c>
      <c r="HF205">
        <v>0.105076</v>
      </c>
      <c r="HG205">
        <v>-1.40828</v>
      </c>
      <c r="HH205">
        <v>20.352</v>
      </c>
      <c r="HI205">
        <v>5.22388</v>
      </c>
      <c r="HJ205">
        <v>12.0153</v>
      </c>
      <c r="HK205">
        <v>4.99045</v>
      </c>
      <c r="HL205">
        <v>3.28845</v>
      </c>
      <c r="HM205">
        <v>9999</v>
      </c>
      <c r="HN205">
        <v>9999</v>
      </c>
      <c r="HO205">
        <v>9999</v>
      </c>
      <c r="HP205">
        <v>999.9</v>
      </c>
      <c r="HQ205">
        <v>1.86752</v>
      </c>
      <c r="HR205">
        <v>1.86663</v>
      </c>
      <c r="HS205">
        <v>1.86598</v>
      </c>
      <c r="HT205">
        <v>1.86598</v>
      </c>
      <c r="HU205">
        <v>1.86781</v>
      </c>
      <c r="HV205">
        <v>1.87024</v>
      </c>
      <c r="HW205">
        <v>1.8689</v>
      </c>
      <c r="HX205">
        <v>1.87037</v>
      </c>
      <c r="HY205">
        <v>0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0.54</v>
      </c>
      <c r="IM205">
        <v>0.1704</v>
      </c>
      <c r="IN205">
        <v>0.2733293791174444</v>
      </c>
      <c r="IO205">
        <v>0.0008355358253796512</v>
      </c>
      <c r="IP205">
        <v>-4.886686190924696E-07</v>
      </c>
      <c r="IQ205">
        <v>2.414133949906871E-11</v>
      </c>
      <c r="IR205">
        <v>-0.06279029043895908</v>
      </c>
      <c r="IS205">
        <v>-0.001004982055389802</v>
      </c>
      <c r="IT205">
        <v>0.0007271071577586355</v>
      </c>
      <c r="IU205">
        <v>-1.113211564567604E-05</v>
      </c>
      <c r="IV205">
        <v>10</v>
      </c>
      <c r="IW205">
        <v>2306</v>
      </c>
      <c r="IX205">
        <v>1</v>
      </c>
      <c r="IY205">
        <v>28</v>
      </c>
      <c r="IZ205">
        <v>186120.5</v>
      </c>
      <c r="JA205">
        <v>186120.6</v>
      </c>
      <c r="JB205">
        <v>1.04004</v>
      </c>
      <c r="JC205">
        <v>2.26074</v>
      </c>
      <c r="JD205">
        <v>1.39648</v>
      </c>
      <c r="JE205">
        <v>2.34131</v>
      </c>
      <c r="JF205">
        <v>1.49536</v>
      </c>
      <c r="JG205">
        <v>2.71973</v>
      </c>
      <c r="JH205">
        <v>36.0582</v>
      </c>
      <c r="JI205">
        <v>24.1488</v>
      </c>
      <c r="JJ205">
        <v>18</v>
      </c>
      <c r="JK205">
        <v>490.397</v>
      </c>
      <c r="JL205">
        <v>451.86</v>
      </c>
      <c r="JM205">
        <v>30.6504</v>
      </c>
      <c r="JN205">
        <v>28.9543</v>
      </c>
      <c r="JO205">
        <v>30.0001</v>
      </c>
      <c r="JP205">
        <v>28.7914</v>
      </c>
      <c r="JQ205">
        <v>28.7157</v>
      </c>
      <c r="JR205">
        <v>20.8286</v>
      </c>
      <c r="JS205">
        <v>26.1051</v>
      </c>
      <c r="JT205">
        <v>95.1999</v>
      </c>
      <c r="JU205">
        <v>30.6542</v>
      </c>
      <c r="JV205">
        <v>420</v>
      </c>
      <c r="JW205">
        <v>23.5805</v>
      </c>
      <c r="JX205">
        <v>101.073</v>
      </c>
      <c r="JY205">
        <v>100.547</v>
      </c>
    </row>
    <row r="206" spans="1:285">
      <c r="A206">
        <v>190</v>
      </c>
      <c r="B206">
        <v>1758414661.5</v>
      </c>
      <c r="C206">
        <v>1786.400000095367</v>
      </c>
      <c r="D206" t="s">
        <v>811</v>
      </c>
      <c r="E206" t="s">
        <v>812</v>
      </c>
      <c r="F206">
        <v>5</v>
      </c>
      <c r="G206" t="s">
        <v>734</v>
      </c>
      <c r="H206" t="s">
        <v>420</v>
      </c>
      <c r="I206" t="s">
        <v>421</v>
      </c>
      <c r="J206">
        <v>1758414653.5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1.65</v>
      </c>
      <c r="DB206">
        <v>0.5</v>
      </c>
      <c r="DC206" t="s">
        <v>423</v>
      </c>
      <c r="DD206">
        <v>2</v>
      </c>
      <c r="DE206">
        <v>1758414653.5</v>
      </c>
      <c r="DF206">
        <v>420.2332500000001</v>
      </c>
      <c r="DG206">
        <v>419.9927916666666</v>
      </c>
      <c r="DH206">
        <v>23.65080416666666</v>
      </c>
      <c r="DI206">
        <v>23.60685</v>
      </c>
      <c r="DJ206">
        <v>419.6935</v>
      </c>
      <c r="DK206">
        <v>23.480425</v>
      </c>
      <c r="DL206">
        <v>499.9920416666667</v>
      </c>
      <c r="DM206">
        <v>90.2684</v>
      </c>
      <c r="DN206">
        <v>0.05500525833333333</v>
      </c>
      <c r="DO206">
        <v>30.0864875</v>
      </c>
      <c r="DP206">
        <v>29.98720416666667</v>
      </c>
      <c r="DQ206">
        <v>999.9</v>
      </c>
      <c r="DR206">
        <v>0</v>
      </c>
      <c r="DS206">
        <v>0</v>
      </c>
      <c r="DT206">
        <v>9995.229583333334</v>
      </c>
      <c r="DU206">
        <v>0</v>
      </c>
      <c r="DV206">
        <v>0.67449</v>
      </c>
      <c r="DW206">
        <v>0.240425125</v>
      </c>
      <c r="DX206">
        <v>430.4127916666666</v>
      </c>
      <c r="DY206">
        <v>430.147125</v>
      </c>
      <c r="DZ206">
        <v>0.04395397916666666</v>
      </c>
      <c r="EA206">
        <v>419.9927916666666</v>
      </c>
      <c r="EB206">
        <v>23.60685</v>
      </c>
      <c r="EC206">
        <v>2.134920833333334</v>
      </c>
      <c r="ED206">
        <v>2.130954166666667</v>
      </c>
      <c r="EE206">
        <v>18.4821375</v>
      </c>
      <c r="EF206">
        <v>18.4524625</v>
      </c>
      <c r="EG206">
        <v>0.00500097</v>
      </c>
      <c r="EH206">
        <v>0</v>
      </c>
      <c r="EI206">
        <v>0</v>
      </c>
      <c r="EJ206">
        <v>0</v>
      </c>
      <c r="EK206">
        <v>216.9458333333334</v>
      </c>
      <c r="EL206">
        <v>0.00500097</v>
      </c>
      <c r="EM206">
        <v>-7.970833333333334</v>
      </c>
      <c r="EN206">
        <v>-1.575</v>
      </c>
      <c r="EO206">
        <v>35.583</v>
      </c>
      <c r="EP206">
        <v>39.05970833333333</v>
      </c>
      <c r="EQ206">
        <v>37.33825</v>
      </c>
      <c r="ER206">
        <v>39.09870833333333</v>
      </c>
      <c r="ES206">
        <v>37.4215</v>
      </c>
      <c r="ET206">
        <v>0</v>
      </c>
      <c r="EU206">
        <v>0</v>
      </c>
      <c r="EV206">
        <v>0</v>
      </c>
      <c r="EW206">
        <v>1758414661.4</v>
      </c>
      <c r="EX206">
        <v>0</v>
      </c>
      <c r="EY206">
        <v>216.9</v>
      </c>
      <c r="EZ206">
        <v>-18.89999975027147</v>
      </c>
      <c r="FA206">
        <v>18.17692368465529</v>
      </c>
      <c r="FB206">
        <v>-9.956</v>
      </c>
      <c r="FC206">
        <v>15</v>
      </c>
      <c r="FD206">
        <v>0</v>
      </c>
      <c r="FE206" t="s">
        <v>424</v>
      </c>
      <c r="FF206">
        <v>1747247426.5</v>
      </c>
      <c r="FG206">
        <v>1747247420.5</v>
      </c>
      <c r="FH206">
        <v>0</v>
      </c>
      <c r="FI206">
        <v>1.027</v>
      </c>
      <c r="FJ206">
        <v>0.031</v>
      </c>
      <c r="FK206">
        <v>0.02</v>
      </c>
      <c r="FL206">
        <v>0.05</v>
      </c>
      <c r="FM206">
        <v>420</v>
      </c>
      <c r="FN206">
        <v>16</v>
      </c>
      <c r="FO206">
        <v>0.01</v>
      </c>
      <c r="FP206">
        <v>0.1</v>
      </c>
      <c r="FQ206">
        <v>0.2325736829268293</v>
      </c>
      <c r="FR206">
        <v>0.2440053658536586</v>
      </c>
      <c r="FS206">
        <v>0.03055734031926322</v>
      </c>
      <c r="FT206">
        <v>0</v>
      </c>
      <c r="FU206">
        <v>217.5617647058824</v>
      </c>
      <c r="FV206">
        <v>-21.73720399672632</v>
      </c>
      <c r="FW206">
        <v>6.860972950463339</v>
      </c>
      <c r="FX206">
        <v>-1</v>
      </c>
      <c r="FY206">
        <v>0.04397109024390244</v>
      </c>
      <c r="FZ206">
        <v>-0.001326098257839632</v>
      </c>
      <c r="GA206">
        <v>0.0009542215593325599</v>
      </c>
      <c r="GB206">
        <v>1</v>
      </c>
      <c r="GC206">
        <v>1</v>
      </c>
      <c r="GD206">
        <v>2</v>
      </c>
      <c r="GE206" t="s">
        <v>433</v>
      </c>
      <c r="GF206">
        <v>3.13639</v>
      </c>
      <c r="GG206">
        <v>2.71486</v>
      </c>
      <c r="GH206">
        <v>0.093678</v>
      </c>
      <c r="GI206">
        <v>0.0928528</v>
      </c>
      <c r="GJ206">
        <v>0.10486</v>
      </c>
      <c r="GK206">
        <v>0.103505</v>
      </c>
      <c r="GL206">
        <v>28827.4</v>
      </c>
      <c r="GM206">
        <v>28888.2</v>
      </c>
      <c r="GN206">
        <v>29569.7</v>
      </c>
      <c r="GO206">
        <v>29430.2</v>
      </c>
      <c r="GP206">
        <v>34978.9</v>
      </c>
      <c r="GQ206">
        <v>34944.9</v>
      </c>
      <c r="GR206">
        <v>41619.6</v>
      </c>
      <c r="GS206">
        <v>41813.8</v>
      </c>
      <c r="GT206">
        <v>1.92157</v>
      </c>
      <c r="GU206">
        <v>1.87663</v>
      </c>
      <c r="GV206">
        <v>0.0941902</v>
      </c>
      <c r="GW206">
        <v>0</v>
      </c>
      <c r="GX206">
        <v>28.4608</v>
      </c>
      <c r="GY206">
        <v>999.9</v>
      </c>
      <c r="GZ206">
        <v>59.1</v>
      </c>
      <c r="HA206">
        <v>30.6</v>
      </c>
      <c r="HB206">
        <v>28.8684</v>
      </c>
      <c r="HC206">
        <v>62.0446</v>
      </c>
      <c r="HD206">
        <v>28.0529</v>
      </c>
      <c r="HE206">
        <v>1</v>
      </c>
      <c r="HF206">
        <v>0.105046</v>
      </c>
      <c r="HG206">
        <v>-1.40776</v>
      </c>
      <c r="HH206">
        <v>20.3519</v>
      </c>
      <c r="HI206">
        <v>5.22373</v>
      </c>
      <c r="HJ206">
        <v>12.0149</v>
      </c>
      <c r="HK206">
        <v>4.9903</v>
      </c>
      <c r="HL206">
        <v>3.28848</v>
      </c>
      <c r="HM206">
        <v>9999</v>
      </c>
      <c r="HN206">
        <v>9999</v>
      </c>
      <c r="HO206">
        <v>9999</v>
      </c>
      <c r="HP206">
        <v>999.9</v>
      </c>
      <c r="HQ206">
        <v>1.86752</v>
      </c>
      <c r="HR206">
        <v>1.86663</v>
      </c>
      <c r="HS206">
        <v>1.86599</v>
      </c>
      <c r="HT206">
        <v>1.86597</v>
      </c>
      <c r="HU206">
        <v>1.86782</v>
      </c>
      <c r="HV206">
        <v>1.87026</v>
      </c>
      <c r="HW206">
        <v>1.8689</v>
      </c>
      <c r="HX206">
        <v>1.87037</v>
      </c>
      <c r="HY206">
        <v>0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0.54</v>
      </c>
      <c r="IM206">
        <v>0.1703</v>
      </c>
      <c r="IN206">
        <v>0.2733293791174444</v>
      </c>
      <c r="IO206">
        <v>0.0008355358253796512</v>
      </c>
      <c r="IP206">
        <v>-4.886686190924696E-07</v>
      </c>
      <c r="IQ206">
        <v>2.414133949906871E-11</v>
      </c>
      <c r="IR206">
        <v>-0.06279029043895908</v>
      </c>
      <c r="IS206">
        <v>-0.001004982055389802</v>
      </c>
      <c r="IT206">
        <v>0.0007271071577586355</v>
      </c>
      <c r="IU206">
        <v>-1.113211564567604E-05</v>
      </c>
      <c r="IV206">
        <v>10</v>
      </c>
      <c r="IW206">
        <v>2306</v>
      </c>
      <c r="IX206">
        <v>1</v>
      </c>
      <c r="IY206">
        <v>28</v>
      </c>
      <c r="IZ206">
        <v>186120.6</v>
      </c>
      <c r="JA206">
        <v>186120.7</v>
      </c>
      <c r="JB206">
        <v>1.04004</v>
      </c>
      <c r="JC206">
        <v>2.28027</v>
      </c>
      <c r="JD206">
        <v>1.39648</v>
      </c>
      <c r="JE206">
        <v>2.34497</v>
      </c>
      <c r="JF206">
        <v>1.49536</v>
      </c>
      <c r="JG206">
        <v>2.57568</v>
      </c>
      <c r="JH206">
        <v>36.0582</v>
      </c>
      <c r="JI206">
        <v>24.14</v>
      </c>
      <c r="JJ206">
        <v>18</v>
      </c>
      <c r="JK206">
        <v>490.35</v>
      </c>
      <c r="JL206">
        <v>451.876</v>
      </c>
      <c r="JM206">
        <v>30.6539</v>
      </c>
      <c r="JN206">
        <v>28.9543</v>
      </c>
      <c r="JO206">
        <v>30</v>
      </c>
      <c r="JP206">
        <v>28.7914</v>
      </c>
      <c r="JQ206">
        <v>28.7157</v>
      </c>
      <c r="JR206">
        <v>20.8286</v>
      </c>
      <c r="JS206">
        <v>26.1051</v>
      </c>
      <c r="JT206">
        <v>95.1999</v>
      </c>
      <c r="JU206">
        <v>30.6542</v>
      </c>
      <c r="JV206">
        <v>420</v>
      </c>
      <c r="JW206">
        <v>23.5805</v>
      </c>
      <c r="JX206">
        <v>101.074</v>
      </c>
      <c r="JY206">
        <v>100.546</v>
      </c>
    </row>
    <row r="207" spans="1:285">
      <c r="A207">
        <v>191</v>
      </c>
      <c r="B207">
        <v>1758414663.5</v>
      </c>
      <c r="C207">
        <v>1788.400000095367</v>
      </c>
      <c r="D207" t="s">
        <v>813</v>
      </c>
      <c r="E207" t="s">
        <v>814</v>
      </c>
      <c r="F207">
        <v>5</v>
      </c>
      <c r="G207" t="s">
        <v>734</v>
      </c>
      <c r="H207" t="s">
        <v>420</v>
      </c>
      <c r="I207" t="s">
        <v>421</v>
      </c>
      <c r="J207">
        <v>1758414655.5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1.65</v>
      </c>
      <c r="DB207">
        <v>0.5</v>
      </c>
      <c r="DC207" t="s">
        <v>423</v>
      </c>
      <c r="DD207">
        <v>2</v>
      </c>
      <c r="DE207">
        <v>1758414655.5</v>
      </c>
      <c r="DF207">
        <v>420.2352916666667</v>
      </c>
      <c r="DG207">
        <v>419.9925</v>
      </c>
      <c r="DH207">
        <v>23.6505</v>
      </c>
      <c r="DI207">
        <v>23.6065375</v>
      </c>
      <c r="DJ207">
        <v>419.6955416666667</v>
      </c>
      <c r="DK207">
        <v>23.480125</v>
      </c>
      <c r="DL207">
        <v>499.9888333333333</v>
      </c>
      <c r="DM207">
        <v>90.26871666666666</v>
      </c>
      <c r="DN207">
        <v>0.05499752083333333</v>
      </c>
      <c r="DO207">
        <v>30.0864</v>
      </c>
      <c r="DP207">
        <v>29.9887125</v>
      </c>
      <c r="DQ207">
        <v>999.9</v>
      </c>
      <c r="DR207">
        <v>0</v>
      </c>
      <c r="DS207">
        <v>0</v>
      </c>
      <c r="DT207">
        <v>9995.04875</v>
      </c>
      <c r="DU207">
        <v>0</v>
      </c>
      <c r="DV207">
        <v>0.67449</v>
      </c>
      <c r="DW207">
        <v>0.242755875</v>
      </c>
      <c r="DX207">
        <v>430.4147916666666</v>
      </c>
      <c r="DY207">
        <v>430.1466666666667</v>
      </c>
      <c r="DZ207">
        <v>0.0439632</v>
      </c>
      <c r="EA207">
        <v>419.9925</v>
      </c>
      <c r="EB207">
        <v>23.6065375</v>
      </c>
      <c r="EC207">
        <v>2.134900416666667</v>
      </c>
      <c r="ED207">
        <v>2.130933333333333</v>
      </c>
      <c r="EE207">
        <v>18.48198333333333</v>
      </c>
      <c r="EF207">
        <v>18.45230416666667</v>
      </c>
      <c r="EG207">
        <v>0.00500097</v>
      </c>
      <c r="EH207">
        <v>0</v>
      </c>
      <c r="EI207">
        <v>0</v>
      </c>
      <c r="EJ207">
        <v>0</v>
      </c>
      <c r="EK207">
        <v>216.2291666666667</v>
      </c>
      <c r="EL207">
        <v>0.00500097</v>
      </c>
      <c r="EM207">
        <v>-8.3125</v>
      </c>
      <c r="EN207">
        <v>-1.645833333333333</v>
      </c>
      <c r="EO207">
        <v>35.575125</v>
      </c>
      <c r="EP207">
        <v>39.04408333333333</v>
      </c>
      <c r="EQ207">
        <v>37.32520833333333</v>
      </c>
      <c r="ER207">
        <v>39.07533333333333</v>
      </c>
      <c r="ES207">
        <v>37.41375</v>
      </c>
      <c r="ET207">
        <v>0</v>
      </c>
      <c r="EU207">
        <v>0</v>
      </c>
      <c r="EV207">
        <v>0</v>
      </c>
      <c r="EW207">
        <v>1758414663.2</v>
      </c>
      <c r="EX207">
        <v>0</v>
      </c>
      <c r="EY207">
        <v>216.3653846153846</v>
      </c>
      <c r="EZ207">
        <v>-9.241025461026897</v>
      </c>
      <c r="FA207">
        <v>15.81196635312903</v>
      </c>
      <c r="FB207">
        <v>-9.534615384615385</v>
      </c>
      <c r="FC207">
        <v>15</v>
      </c>
      <c r="FD207">
        <v>0</v>
      </c>
      <c r="FE207" t="s">
        <v>424</v>
      </c>
      <c r="FF207">
        <v>1747247426.5</v>
      </c>
      <c r="FG207">
        <v>1747247420.5</v>
      </c>
      <c r="FH207">
        <v>0</v>
      </c>
      <c r="FI207">
        <v>1.027</v>
      </c>
      <c r="FJ207">
        <v>0.031</v>
      </c>
      <c r="FK207">
        <v>0.02</v>
      </c>
      <c r="FL207">
        <v>0.05</v>
      </c>
      <c r="FM207">
        <v>420</v>
      </c>
      <c r="FN207">
        <v>16</v>
      </c>
      <c r="FO207">
        <v>0.01</v>
      </c>
      <c r="FP207">
        <v>0.1</v>
      </c>
      <c r="FQ207">
        <v>0.234857925</v>
      </c>
      <c r="FR207">
        <v>0.167078960600375</v>
      </c>
      <c r="FS207">
        <v>0.02901584169413969</v>
      </c>
      <c r="FT207">
        <v>0</v>
      </c>
      <c r="FU207">
        <v>216.8647058823529</v>
      </c>
      <c r="FV207">
        <v>-4.828113011012976</v>
      </c>
      <c r="FW207">
        <v>6.470197849186103</v>
      </c>
      <c r="FX207">
        <v>-1</v>
      </c>
      <c r="FY207">
        <v>0.04408155</v>
      </c>
      <c r="FZ207">
        <v>-0.001031963977486078</v>
      </c>
      <c r="GA207">
        <v>0.0009832176218925286</v>
      </c>
      <c r="GB207">
        <v>1</v>
      </c>
      <c r="GC207">
        <v>1</v>
      </c>
      <c r="GD207">
        <v>2</v>
      </c>
      <c r="GE207" t="s">
        <v>433</v>
      </c>
      <c r="GF207">
        <v>3.13639</v>
      </c>
      <c r="GG207">
        <v>2.71504</v>
      </c>
      <c r="GH207">
        <v>0.0936862</v>
      </c>
      <c r="GI207">
        <v>0.0928611</v>
      </c>
      <c r="GJ207">
        <v>0.104856</v>
      </c>
      <c r="GK207">
        <v>0.103505</v>
      </c>
      <c r="GL207">
        <v>28827.2</v>
      </c>
      <c r="GM207">
        <v>28888</v>
      </c>
      <c r="GN207">
        <v>29569.7</v>
      </c>
      <c r="GO207">
        <v>29430.3</v>
      </c>
      <c r="GP207">
        <v>34978.7</v>
      </c>
      <c r="GQ207">
        <v>34945</v>
      </c>
      <c r="GR207">
        <v>41619.2</v>
      </c>
      <c r="GS207">
        <v>41813.9</v>
      </c>
      <c r="GT207">
        <v>1.92165</v>
      </c>
      <c r="GU207">
        <v>1.87643</v>
      </c>
      <c r="GV207">
        <v>0.09416040000000001</v>
      </c>
      <c r="GW207">
        <v>0</v>
      </c>
      <c r="GX207">
        <v>28.4596</v>
      </c>
      <c r="GY207">
        <v>999.9</v>
      </c>
      <c r="GZ207">
        <v>59.1</v>
      </c>
      <c r="HA207">
        <v>30.6</v>
      </c>
      <c r="HB207">
        <v>28.8701</v>
      </c>
      <c r="HC207">
        <v>62.1146</v>
      </c>
      <c r="HD207">
        <v>27.9367</v>
      </c>
      <c r="HE207">
        <v>1</v>
      </c>
      <c r="HF207">
        <v>0.10503</v>
      </c>
      <c r="HG207">
        <v>-1.40667</v>
      </c>
      <c r="HH207">
        <v>20.3523</v>
      </c>
      <c r="HI207">
        <v>5.22568</v>
      </c>
      <c r="HJ207">
        <v>12.015</v>
      </c>
      <c r="HK207">
        <v>4.99075</v>
      </c>
      <c r="HL207">
        <v>3.2887</v>
      </c>
      <c r="HM207">
        <v>9999</v>
      </c>
      <c r="HN207">
        <v>9999</v>
      </c>
      <c r="HO207">
        <v>9999</v>
      </c>
      <c r="HP207">
        <v>999.9</v>
      </c>
      <c r="HQ207">
        <v>1.86752</v>
      </c>
      <c r="HR207">
        <v>1.86663</v>
      </c>
      <c r="HS207">
        <v>1.866</v>
      </c>
      <c r="HT207">
        <v>1.86596</v>
      </c>
      <c r="HU207">
        <v>1.86782</v>
      </c>
      <c r="HV207">
        <v>1.87026</v>
      </c>
      <c r="HW207">
        <v>1.8689</v>
      </c>
      <c r="HX207">
        <v>1.87037</v>
      </c>
      <c r="HY207">
        <v>0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0.54</v>
      </c>
      <c r="IM207">
        <v>0.1703</v>
      </c>
      <c r="IN207">
        <v>0.2733293791174444</v>
      </c>
      <c r="IO207">
        <v>0.0008355358253796512</v>
      </c>
      <c r="IP207">
        <v>-4.886686190924696E-07</v>
      </c>
      <c r="IQ207">
        <v>2.414133949906871E-11</v>
      </c>
      <c r="IR207">
        <v>-0.06279029043895908</v>
      </c>
      <c r="IS207">
        <v>-0.001004982055389802</v>
      </c>
      <c r="IT207">
        <v>0.0007271071577586355</v>
      </c>
      <c r="IU207">
        <v>-1.113211564567604E-05</v>
      </c>
      <c r="IV207">
        <v>10</v>
      </c>
      <c r="IW207">
        <v>2306</v>
      </c>
      <c r="IX207">
        <v>1</v>
      </c>
      <c r="IY207">
        <v>28</v>
      </c>
      <c r="IZ207">
        <v>186120.6</v>
      </c>
      <c r="JA207">
        <v>186120.7</v>
      </c>
      <c r="JB207">
        <v>1.04004</v>
      </c>
      <c r="JC207">
        <v>2.26562</v>
      </c>
      <c r="JD207">
        <v>1.39648</v>
      </c>
      <c r="JE207">
        <v>2.34131</v>
      </c>
      <c r="JF207">
        <v>1.49536</v>
      </c>
      <c r="JG207">
        <v>2.63672</v>
      </c>
      <c r="JH207">
        <v>36.0582</v>
      </c>
      <c r="JI207">
        <v>24.1488</v>
      </c>
      <c r="JJ207">
        <v>18</v>
      </c>
      <c r="JK207">
        <v>490.397</v>
      </c>
      <c r="JL207">
        <v>451.751</v>
      </c>
      <c r="JM207">
        <v>30.6568</v>
      </c>
      <c r="JN207">
        <v>28.9539</v>
      </c>
      <c r="JO207">
        <v>30</v>
      </c>
      <c r="JP207">
        <v>28.7914</v>
      </c>
      <c r="JQ207">
        <v>28.7157</v>
      </c>
      <c r="JR207">
        <v>20.8265</v>
      </c>
      <c r="JS207">
        <v>26.1051</v>
      </c>
      <c r="JT207">
        <v>95.1999</v>
      </c>
      <c r="JU207">
        <v>30.6617</v>
      </c>
      <c r="JV207">
        <v>420</v>
      </c>
      <c r="JW207">
        <v>23.5805</v>
      </c>
      <c r="JX207">
        <v>101.073</v>
      </c>
      <c r="JY207">
        <v>100.546</v>
      </c>
    </row>
    <row r="208" spans="1:285">
      <c r="A208">
        <v>192</v>
      </c>
      <c r="B208">
        <v>1758414665.5</v>
      </c>
      <c r="C208">
        <v>1790.400000095367</v>
      </c>
      <c r="D208" t="s">
        <v>815</v>
      </c>
      <c r="E208" t="s">
        <v>816</v>
      </c>
      <c r="F208">
        <v>5</v>
      </c>
      <c r="G208" t="s">
        <v>734</v>
      </c>
      <c r="H208" t="s">
        <v>420</v>
      </c>
      <c r="I208" t="s">
        <v>421</v>
      </c>
      <c r="J208">
        <v>1758414657.5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1.65</v>
      </c>
      <c r="DB208">
        <v>0.5</v>
      </c>
      <c r="DC208" t="s">
        <v>423</v>
      </c>
      <c r="DD208">
        <v>2</v>
      </c>
      <c r="DE208">
        <v>1758414657.5</v>
      </c>
      <c r="DF208">
        <v>420.2376666666667</v>
      </c>
      <c r="DG208">
        <v>419.9981666666666</v>
      </c>
      <c r="DH208">
        <v>23.650225</v>
      </c>
      <c r="DI208">
        <v>23.60629166666667</v>
      </c>
      <c r="DJ208">
        <v>419.6978333333333</v>
      </c>
      <c r="DK208">
        <v>23.47985</v>
      </c>
      <c r="DL208">
        <v>499.995375</v>
      </c>
      <c r="DM208">
        <v>90.26911666666668</v>
      </c>
      <c r="DN208">
        <v>0.05493879583333333</v>
      </c>
      <c r="DO208">
        <v>30.0863625</v>
      </c>
      <c r="DP208">
        <v>29.989525</v>
      </c>
      <c r="DQ208">
        <v>999.9</v>
      </c>
      <c r="DR208">
        <v>0</v>
      </c>
      <c r="DS208">
        <v>0</v>
      </c>
      <c r="DT208">
        <v>9995.461666666666</v>
      </c>
      <c r="DU208">
        <v>0</v>
      </c>
      <c r="DV208">
        <v>0.67449</v>
      </c>
      <c r="DW208">
        <v>0.2393785833333334</v>
      </c>
      <c r="DX208">
        <v>430.4170416666666</v>
      </c>
      <c r="DY208">
        <v>430.1524166666666</v>
      </c>
      <c r="DZ208">
        <v>0.04393125000000001</v>
      </c>
      <c r="EA208">
        <v>419.9981666666666</v>
      </c>
      <c r="EB208">
        <v>23.60629166666667</v>
      </c>
      <c r="EC208">
        <v>2.134885</v>
      </c>
      <c r="ED208">
        <v>2.130920833333333</v>
      </c>
      <c r="EE208">
        <v>18.48186666666667</v>
      </c>
      <c r="EF208">
        <v>18.4522125</v>
      </c>
      <c r="EG208">
        <v>0.00500097</v>
      </c>
      <c r="EH208">
        <v>0</v>
      </c>
      <c r="EI208">
        <v>0</v>
      </c>
      <c r="EJ208">
        <v>0</v>
      </c>
      <c r="EK208">
        <v>217.075</v>
      </c>
      <c r="EL208">
        <v>0.00500097</v>
      </c>
      <c r="EM208">
        <v>-10.025</v>
      </c>
      <c r="EN208">
        <v>-2.05</v>
      </c>
      <c r="EO208">
        <v>35.56466666666667</v>
      </c>
      <c r="EP208">
        <v>39.02058333333333</v>
      </c>
      <c r="EQ208">
        <v>37.30958333333333</v>
      </c>
      <c r="ER208">
        <v>39.04408333333333</v>
      </c>
      <c r="ES208">
        <v>37.406</v>
      </c>
      <c r="ET208">
        <v>0</v>
      </c>
      <c r="EU208">
        <v>0</v>
      </c>
      <c r="EV208">
        <v>0</v>
      </c>
      <c r="EW208">
        <v>1758414665.6</v>
      </c>
      <c r="EX208">
        <v>0</v>
      </c>
      <c r="EY208">
        <v>216.4923076923077</v>
      </c>
      <c r="EZ208">
        <v>0.676923213233471</v>
      </c>
      <c r="FA208">
        <v>46.67008596550292</v>
      </c>
      <c r="FB208">
        <v>-9.465384615384615</v>
      </c>
      <c r="FC208">
        <v>15</v>
      </c>
      <c r="FD208">
        <v>0</v>
      </c>
      <c r="FE208" t="s">
        <v>424</v>
      </c>
      <c r="FF208">
        <v>1747247426.5</v>
      </c>
      <c r="FG208">
        <v>1747247420.5</v>
      </c>
      <c r="FH208">
        <v>0</v>
      </c>
      <c r="FI208">
        <v>1.027</v>
      </c>
      <c r="FJ208">
        <v>0.031</v>
      </c>
      <c r="FK208">
        <v>0.02</v>
      </c>
      <c r="FL208">
        <v>0.05</v>
      </c>
      <c r="FM208">
        <v>420</v>
      </c>
      <c r="FN208">
        <v>16</v>
      </c>
      <c r="FO208">
        <v>0.01</v>
      </c>
      <c r="FP208">
        <v>0.1</v>
      </c>
      <c r="FQ208">
        <v>0.2329853170731708</v>
      </c>
      <c r="FR208">
        <v>0.07180417421602854</v>
      </c>
      <c r="FS208">
        <v>0.02977339407185552</v>
      </c>
      <c r="FT208">
        <v>1</v>
      </c>
      <c r="FU208">
        <v>217.1441176470588</v>
      </c>
      <c r="FV208">
        <v>-10.70893800216276</v>
      </c>
      <c r="FW208">
        <v>6.505571873242497</v>
      </c>
      <c r="FX208">
        <v>-1</v>
      </c>
      <c r="FY208">
        <v>0.04412311951219512</v>
      </c>
      <c r="FZ208">
        <v>0.0001383324041811922</v>
      </c>
      <c r="GA208">
        <v>0.000973187095094411</v>
      </c>
      <c r="GB208">
        <v>1</v>
      </c>
      <c r="GC208">
        <v>2</v>
      </c>
      <c r="GD208">
        <v>2</v>
      </c>
      <c r="GE208" t="s">
        <v>425</v>
      </c>
      <c r="GF208">
        <v>3.13652</v>
      </c>
      <c r="GG208">
        <v>2.71496</v>
      </c>
      <c r="GH208">
        <v>0.09368700000000001</v>
      </c>
      <c r="GI208">
        <v>0.09286320000000001</v>
      </c>
      <c r="GJ208">
        <v>0.104853</v>
      </c>
      <c r="GK208">
        <v>0.103501</v>
      </c>
      <c r="GL208">
        <v>28827.4</v>
      </c>
      <c r="GM208">
        <v>28888.2</v>
      </c>
      <c r="GN208">
        <v>29569.9</v>
      </c>
      <c r="GO208">
        <v>29430.5</v>
      </c>
      <c r="GP208">
        <v>34978.9</v>
      </c>
      <c r="GQ208">
        <v>34945.5</v>
      </c>
      <c r="GR208">
        <v>41619.3</v>
      </c>
      <c r="GS208">
        <v>41814.4</v>
      </c>
      <c r="GT208">
        <v>1.92175</v>
      </c>
      <c r="GU208">
        <v>1.8765</v>
      </c>
      <c r="GV208">
        <v>0.0938475</v>
      </c>
      <c r="GW208">
        <v>0</v>
      </c>
      <c r="GX208">
        <v>28.4583</v>
      </c>
      <c r="GY208">
        <v>999.9</v>
      </c>
      <c r="GZ208">
        <v>59.1</v>
      </c>
      <c r="HA208">
        <v>30.6</v>
      </c>
      <c r="HB208">
        <v>28.8686</v>
      </c>
      <c r="HC208">
        <v>62.1846</v>
      </c>
      <c r="HD208">
        <v>27.9207</v>
      </c>
      <c r="HE208">
        <v>1</v>
      </c>
      <c r="HF208">
        <v>0.105069</v>
      </c>
      <c r="HG208">
        <v>-1.41182</v>
      </c>
      <c r="HH208">
        <v>20.352</v>
      </c>
      <c r="HI208">
        <v>5.22403</v>
      </c>
      <c r="HJ208">
        <v>12.0155</v>
      </c>
      <c r="HK208">
        <v>4.9904</v>
      </c>
      <c r="HL208">
        <v>3.28838</v>
      </c>
      <c r="HM208">
        <v>9999</v>
      </c>
      <c r="HN208">
        <v>9999</v>
      </c>
      <c r="HO208">
        <v>9999</v>
      </c>
      <c r="HP208">
        <v>999.9</v>
      </c>
      <c r="HQ208">
        <v>1.86752</v>
      </c>
      <c r="HR208">
        <v>1.86664</v>
      </c>
      <c r="HS208">
        <v>1.866</v>
      </c>
      <c r="HT208">
        <v>1.86597</v>
      </c>
      <c r="HU208">
        <v>1.86783</v>
      </c>
      <c r="HV208">
        <v>1.87026</v>
      </c>
      <c r="HW208">
        <v>1.8689</v>
      </c>
      <c r="HX208">
        <v>1.87037</v>
      </c>
      <c r="HY208">
        <v>0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0.54</v>
      </c>
      <c r="IM208">
        <v>0.1703</v>
      </c>
      <c r="IN208">
        <v>0.2733293791174444</v>
      </c>
      <c r="IO208">
        <v>0.0008355358253796512</v>
      </c>
      <c r="IP208">
        <v>-4.886686190924696E-07</v>
      </c>
      <c r="IQ208">
        <v>2.414133949906871E-11</v>
      </c>
      <c r="IR208">
        <v>-0.06279029043895908</v>
      </c>
      <c r="IS208">
        <v>-0.001004982055389802</v>
      </c>
      <c r="IT208">
        <v>0.0007271071577586355</v>
      </c>
      <c r="IU208">
        <v>-1.113211564567604E-05</v>
      </c>
      <c r="IV208">
        <v>10</v>
      </c>
      <c r="IW208">
        <v>2306</v>
      </c>
      <c r="IX208">
        <v>1</v>
      </c>
      <c r="IY208">
        <v>28</v>
      </c>
      <c r="IZ208">
        <v>186120.6</v>
      </c>
      <c r="JA208">
        <v>186120.8</v>
      </c>
      <c r="JB208">
        <v>1.04004</v>
      </c>
      <c r="JC208">
        <v>2.26685</v>
      </c>
      <c r="JD208">
        <v>1.39771</v>
      </c>
      <c r="JE208">
        <v>2.34253</v>
      </c>
      <c r="JF208">
        <v>1.49536</v>
      </c>
      <c r="JG208">
        <v>2.68677</v>
      </c>
      <c r="JH208">
        <v>36.0582</v>
      </c>
      <c r="JI208">
        <v>24.1488</v>
      </c>
      <c r="JJ208">
        <v>18</v>
      </c>
      <c r="JK208">
        <v>490.461</v>
      </c>
      <c r="JL208">
        <v>451.798</v>
      </c>
      <c r="JM208">
        <v>30.6597</v>
      </c>
      <c r="JN208">
        <v>28.9527</v>
      </c>
      <c r="JO208">
        <v>30.0001</v>
      </c>
      <c r="JP208">
        <v>28.7914</v>
      </c>
      <c r="JQ208">
        <v>28.7157</v>
      </c>
      <c r="JR208">
        <v>20.8257</v>
      </c>
      <c r="JS208">
        <v>26.1051</v>
      </c>
      <c r="JT208">
        <v>95.1999</v>
      </c>
      <c r="JU208">
        <v>30.6617</v>
      </c>
      <c r="JV208">
        <v>420</v>
      </c>
      <c r="JW208">
        <v>23.5805</v>
      </c>
      <c r="JX208">
        <v>101.074</v>
      </c>
      <c r="JY208">
        <v>100.547</v>
      </c>
    </row>
    <row r="209" spans="1:285">
      <c r="A209">
        <v>193</v>
      </c>
      <c r="B209">
        <v>1758414667.5</v>
      </c>
      <c r="C209">
        <v>1792.400000095367</v>
      </c>
      <c r="D209" t="s">
        <v>817</v>
      </c>
      <c r="E209" t="s">
        <v>818</v>
      </c>
      <c r="F209">
        <v>5</v>
      </c>
      <c r="G209" t="s">
        <v>734</v>
      </c>
      <c r="H209" t="s">
        <v>420</v>
      </c>
      <c r="I209" t="s">
        <v>421</v>
      </c>
      <c r="J209">
        <v>1758414659.5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1.65</v>
      </c>
      <c r="DB209">
        <v>0.5</v>
      </c>
      <c r="DC209" t="s">
        <v>423</v>
      </c>
      <c r="DD209">
        <v>2</v>
      </c>
      <c r="DE209">
        <v>1758414659.5</v>
      </c>
      <c r="DF209">
        <v>420.2395833333333</v>
      </c>
      <c r="DG209">
        <v>420.003625</v>
      </c>
      <c r="DH209">
        <v>23.650075</v>
      </c>
      <c r="DI209">
        <v>23.60608333333333</v>
      </c>
      <c r="DJ209">
        <v>419.69975</v>
      </c>
      <c r="DK209">
        <v>23.47969166666667</v>
      </c>
      <c r="DL209">
        <v>499.994125</v>
      </c>
      <c r="DM209">
        <v>90.26935833333334</v>
      </c>
      <c r="DN209">
        <v>0.05488529166666667</v>
      </c>
      <c r="DO209">
        <v>30.0863125</v>
      </c>
      <c r="DP209">
        <v>29.98971666666667</v>
      </c>
      <c r="DQ209">
        <v>999.9</v>
      </c>
      <c r="DR209">
        <v>0</v>
      </c>
      <c r="DS209">
        <v>0</v>
      </c>
      <c r="DT209">
        <v>9996.656666666666</v>
      </c>
      <c r="DU209">
        <v>0</v>
      </c>
      <c r="DV209">
        <v>0.67449</v>
      </c>
      <c r="DW209">
        <v>0.2358258333333333</v>
      </c>
      <c r="DX209">
        <v>430.418875</v>
      </c>
      <c r="DY209">
        <v>430.1579166666667</v>
      </c>
      <c r="DZ209">
        <v>0.0439841</v>
      </c>
      <c r="EA209">
        <v>420.003625</v>
      </c>
      <c r="EB209">
        <v>23.60608333333333</v>
      </c>
      <c r="EC209">
        <v>2.13487625</v>
      </c>
      <c r="ED209">
        <v>2.1309075</v>
      </c>
      <c r="EE209">
        <v>18.48180416666667</v>
      </c>
      <c r="EF209">
        <v>18.45211666666667</v>
      </c>
      <c r="EG209">
        <v>0.00500097</v>
      </c>
      <c r="EH209">
        <v>0</v>
      </c>
      <c r="EI209">
        <v>0</v>
      </c>
      <c r="EJ209">
        <v>0</v>
      </c>
      <c r="EK209">
        <v>215.4416666666667</v>
      </c>
      <c r="EL209">
        <v>0.00500097</v>
      </c>
      <c r="EM209">
        <v>-8.083333333333334</v>
      </c>
      <c r="EN209">
        <v>-1.7</v>
      </c>
      <c r="EO209">
        <v>35.55683333333334</v>
      </c>
      <c r="EP209">
        <v>39.00233333333333</v>
      </c>
      <c r="EQ209">
        <v>37.29395833333333</v>
      </c>
      <c r="ER209">
        <v>39.02058333333333</v>
      </c>
      <c r="ES209">
        <v>37.39825</v>
      </c>
      <c r="ET209">
        <v>0</v>
      </c>
      <c r="EU209">
        <v>0</v>
      </c>
      <c r="EV209">
        <v>0</v>
      </c>
      <c r="EW209">
        <v>1758414667.4</v>
      </c>
      <c r="EX209">
        <v>0</v>
      </c>
      <c r="EY209">
        <v>215.344</v>
      </c>
      <c r="EZ209">
        <v>7.938461490967086</v>
      </c>
      <c r="FA209">
        <v>18.16153901552072</v>
      </c>
      <c r="FB209">
        <v>-8.244</v>
      </c>
      <c r="FC209">
        <v>15</v>
      </c>
      <c r="FD209">
        <v>0</v>
      </c>
      <c r="FE209" t="s">
        <v>424</v>
      </c>
      <c r="FF209">
        <v>1747247426.5</v>
      </c>
      <c r="FG209">
        <v>1747247420.5</v>
      </c>
      <c r="FH209">
        <v>0</v>
      </c>
      <c r="FI209">
        <v>1.027</v>
      </c>
      <c r="FJ209">
        <v>0.031</v>
      </c>
      <c r="FK209">
        <v>0.02</v>
      </c>
      <c r="FL209">
        <v>0.05</v>
      </c>
      <c r="FM209">
        <v>420</v>
      </c>
      <c r="FN209">
        <v>16</v>
      </c>
      <c r="FO209">
        <v>0.01</v>
      </c>
      <c r="FP209">
        <v>0.1</v>
      </c>
      <c r="FQ209">
        <v>0.2352104</v>
      </c>
      <c r="FR209">
        <v>-0.003806116322702233</v>
      </c>
      <c r="FS209">
        <v>0.02853237505694189</v>
      </c>
      <c r="FT209">
        <v>1</v>
      </c>
      <c r="FU209">
        <v>216.8911764705882</v>
      </c>
      <c r="FV209">
        <v>-9.217723376804697</v>
      </c>
      <c r="FW209">
        <v>6.505127735195604</v>
      </c>
      <c r="FX209">
        <v>-1</v>
      </c>
      <c r="FY209">
        <v>0.0441328075</v>
      </c>
      <c r="FZ209">
        <v>0.00205147429643525</v>
      </c>
      <c r="GA209">
        <v>0.001004544814676652</v>
      </c>
      <c r="GB209">
        <v>1</v>
      </c>
      <c r="GC209">
        <v>2</v>
      </c>
      <c r="GD209">
        <v>2</v>
      </c>
      <c r="GE209" t="s">
        <v>425</v>
      </c>
      <c r="GF209">
        <v>3.13649</v>
      </c>
      <c r="GG209">
        <v>2.71513</v>
      </c>
      <c r="GH209">
        <v>0.0936857</v>
      </c>
      <c r="GI209">
        <v>0.09285789999999999</v>
      </c>
      <c r="GJ209">
        <v>0.104854</v>
      </c>
      <c r="GK209">
        <v>0.1035</v>
      </c>
      <c r="GL209">
        <v>28827.4</v>
      </c>
      <c r="GM209">
        <v>28888.3</v>
      </c>
      <c r="GN209">
        <v>29569.9</v>
      </c>
      <c r="GO209">
        <v>29430.5</v>
      </c>
      <c r="GP209">
        <v>34978.9</v>
      </c>
      <c r="GQ209">
        <v>34945.5</v>
      </c>
      <c r="GR209">
        <v>41619.4</v>
      </c>
      <c r="GS209">
        <v>41814.3</v>
      </c>
      <c r="GT209">
        <v>1.92162</v>
      </c>
      <c r="GU209">
        <v>1.87655</v>
      </c>
      <c r="GV209">
        <v>0.0941232</v>
      </c>
      <c r="GW209">
        <v>0</v>
      </c>
      <c r="GX209">
        <v>28.458</v>
      </c>
      <c r="GY209">
        <v>999.9</v>
      </c>
      <c r="GZ209">
        <v>59.1</v>
      </c>
      <c r="HA209">
        <v>30.6</v>
      </c>
      <c r="HB209">
        <v>28.8693</v>
      </c>
      <c r="HC209">
        <v>62.0746</v>
      </c>
      <c r="HD209">
        <v>28.0449</v>
      </c>
      <c r="HE209">
        <v>1</v>
      </c>
      <c r="HF209">
        <v>0.105008</v>
      </c>
      <c r="HG209">
        <v>-1.40495</v>
      </c>
      <c r="HH209">
        <v>20.3523</v>
      </c>
      <c r="HI209">
        <v>5.22523</v>
      </c>
      <c r="HJ209">
        <v>12.0158</v>
      </c>
      <c r="HK209">
        <v>4.9905</v>
      </c>
      <c r="HL209">
        <v>3.2887</v>
      </c>
      <c r="HM209">
        <v>9999</v>
      </c>
      <c r="HN209">
        <v>9999</v>
      </c>
      <c r="HO209">
        <v>9999</v>
      </c>
      <c r="HP209">
        <v>999.9</v>
      </c>
      <c r="HQ209">
        <v>1.86752</v>
      </c>
      <c r="HR209">
        <v>1.86664</v>
      </c>
      <c r="HS209">
        <v>1.866</v>
      </c>
      <c r="HT209">
        <v>1.86598</v>
      </c>
      <c r="HU209">
        <v>1.86782</v>
      </c>
      <c r="HV209">
        <v>1.87026</v>
      </c>
      <c r="HW209">
        <v>1.8689</v>
      </c>
      <c r="HX209">
        <v>1.87038</v>
      </c>
      <c r="HY209">
        <v>0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0.54</v>
      </c>
      <c r="IM209">
        <v>0.1704</v>
      </c>
      <c r="IN209">
        <v>0.2733293791174444</v>
      </c>
      <c r="IO209">
        <v>0.0008355358253796512</v>
      </c>
      <c r="IP209">
        <v>-4.886686190924696E-07</v>
      </c>
      <c r="IQ209">
        <v>2.414133949906871E-11</v>
      </c>
      <c r="IR209">
        <v>-0.06279029043895908</v>
      </c>
      <c r="IS209">
        <v>-0.001004982055389802</v>
      </c>
      <c r="IT209">
        <v>0.0007271071577586355</v>
      </c>
      <c r="IU209">
        <v>-1.113211564567604E-05</v>
      </c>
      <c r="IV209">
        <v>10</v>
      </c>
      <c r="IW209">
        <v>2306</v>
      </c>
      <c r="IX209">
        <v>1</v>
      </c>
      <c r="IY209">
        <v>28</v>
      </c>
      <c r="IZ209">
        <v>186120.7</v>
      </c>
      <c r="JA209">
        <v>186120.8</v>
      </c>
      <c r="JB209">
        <v>1.04004</v>
      </c>
      <c r="JC209">
        <v>2.28149</v>
      </c>
      <c r="JD209">
        <v>1.39648</v>
      </c>
      <c r="JE209">
        <v>2.34253</v>
      </c>
      <c r="JF209">
        <v>1.49536</v>
      </c>
      <c r="JG209">
        <v>2.56592</v>
      </c>
      <c r="JH209">
        <v>36.0582</v>
      </c>
      <c r="JI209">
        <v>24.14</v>
      </c>
      <c r="JJ209">
        <v>18</v>
      </c>
      <c r="JK209">
        <v>490.379</v>
      </c>
      <c r="JL209">
        <v>451.829</v>
      </c>
      <c r="JM209">
        <v>30.663</v>
      </c>
      <c r="JN209">
        <v>28.9518</v>
      </c>
      <c r="JO209">
        <v>30</v>
      </c>
      <c r="JP209">
        <v>28.791</v>
      </c>
      <c r="JQ209">
        <v>28.7157</v>
      </c>
      <c r="JR209">
        <v>20.8254</v>
      </c>
      <c r="JS209">
        <v>26.1051</v>
      </c>
      <c r="JT209">
        <v>95.1999</v>
      </c>
      <c r="JU209">
        <v>30.6677</v>
      </c>
      <c r="JV209">
        <v>420</v>
      </c>
      <c r="JW209">
        <v>23.5805</v>
      </c>
      <c r="JX209">
        <v>101.074</v>
      </c>
      <c r="JY209">
        <v>100.547</v>
      </c>
    </row>
    <row r="210" spans="1:285">
      <c r="A210">
        <v>194</v>
      </c>
      <c r="B210">
        <v>1758414669.5</v>
      </c>
      <c r="C210">
        <v>1794.400000095367</v>
      </c>
      <c r="D210" t="s">
        <v>819</v>
      </c>
      <c r="E210" t="s">
        <v>820</v>
      </c>
      <c r="F210">
        <v>5</v>
      </c>
      <c r="G210" t="s">
        <v>734</v>
      </c>
      <c r="H210" t="s">
        <v>420</v>
      </c>
      <c r="I210" t="s">
        <v>421</v>
      </c>
      <c r="J210">
        <v>1758414661.5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1.65</v>
      </c>
      <c r="DB210">
        <v>0.5</v>
      </c>
      <c r="DC210" t="s">
        <v>423</v>
      </c>
      <c r="DD210">
        <v>2</v>
      </c>
      <c r="DE210">
        <v>1758414661.5</v>
      </c>
      <c r="DF210">
        <v>420.24475</v>
      </c>
      <c r="DG210">
        <v>420.0039583333334</v>
      </c>
      <c r="DH210">
        <v>23.64998333333333</v>
      </c>
      <c r="DI210">
        <v>23.60582916666667</v>
      </c>
      <c r="DJ210">
        <v>419.7049583333333</v>
      </c>
      <c r="DK210">
        <v>23.4796</v>
      </c>
      <c r="DL210">
        <v>499.9933333333333</v>
      </c>
      <c r="DM210">
        <v>90.26955416666665</v>
      </c>
      <c r="DN210">
        <v>0.05482774583333334</v>
      </c>
      <c r="DO210">
        <v>30.08627916666667</v>
      </c>
      <c r="DP210">
        <v>29.9899375</v>
      </c>
      <c r="DQ210">
        <v>999.9</v>
      </c>
      <c r="DR210">
        <v>0</v>
      </c>
      <c r="DS210">
        <v>0</v>
      </c>
      <c r="DT210">
        <v>9998.296666666667</v>
      </c>
      <c r="DU210">
        <v>0</v>
      </c>
      <c r="DV210">
        <v>0.67449</v>
      </c>
      <c r="DW210">
        <v>0.2407404583333333</v>
      </c>
      <c r="DX210">
        <v>430.424125</v>
      </c>
      <c r="DY210">
        <v>430.1580833333334</v>
      </c>
      <c r="DZ210">
        <v>0.04415417083333334</v>
      </c>
      <c r="EA210">
        <v>420.0039583333334</v>
      </c>
      <c r="EB210">
        <v>23.60582916666667</v>
      </c>
      <c r="EC210">
        <v>2.1348725</v>
      </c>
      <c r="ED210">
        <v>2.130888333333333</v>
      </c>
      <c r="EE210">
        <v>18.48177916666667</v>
      </c>
      <c r="EF210">
        <v>18.451975</v>
      </c>
      <c r="EG210">
        <v>0.00500097</v>
      </c>
      <c r="EH210">
        <v>0</v>
      </c>
      <c r="EI210">
        <v>0</v>
      </c>
      <c r="EJ210">
        <v>0</v>
      </c>
      <c r="EK210">
        <v>215.425</v>
      </c>
      <c r="EL210">
        <v>0.00500097</v>
      </c>
      <c r="EM210">
        <v>-7.55</v>
      </c>
      <c r="EN210">
        <v>-1.704166666666667</v>
      </c>
      <c r="EO210">
        <v>35.54908333333334</v>
      </c>
      <c r="EP210">
        <v>38.98670833333333</v>
      </c>
      <c r="EQ210">
        <v>37.28358333333333</v>
      </c>
      <c r="ER210">
        <v>38.99191666666666</v>
      </c>
      <c r="ES210">
        <v>37.3905</v>
      </c>
      <c r="ET210">
        <v>0</v>
      </c>
      <c r="EU210">
        <v>0</v>
      </c>
      <c r="EV210">
        <v>0</v>
      </c>
      <c r="EW210">
        <v>1758414669.2</v>
      </c>
      <c r="EX210">
        <v>0</v>
      </c>
      <c r="EY210">
        <v>215.5692307692307</v>
      </c>
      <c r="EZ210">
        <v>6.694017105451725</v>
      </c>
      <c r="FA210">
        <v>3.439316772219259</v>
      </c>
      <c r="FB210">
        <v>-8.207692307692309</v>
      </c>
      <c r="FC210">
        <v>15</v>
      </c>
      <c r="FD210">
        <v>0</v>
      </c>
      <c r="FE210" t="s">
        <v>424</v>
      </c>
      <c r="FF210">
        <v>1747247426.5</v>
      </c>
      <c r="FG210">
        <v>1747247420.5</v>
      </c>
      <c r="FH210">
        <v>0</v>
      </c>
      <c r="FI210">
        <v>1.027</v>
      </c>
      <c r="FJ210">
        <v>0.031</v>
      </c>
      <c r="FK210">
        <v>0.02</v>
      </c>
      <c r="FL210">
        <v>0.05</v>
      </c>
      <c r="FM210">
        <v>420</v>
      </c>
      <c r="FN210">
        <v>16</v>
      </c>
      <c r="FO210">
        <v>0.01</v>
      </c>
      <c r="FP210">
        <v>0.1</v>
      </c>
      <c r="FQ210">
        <v>0.2390903170731707</v>
      </c>
      <c r="FR210">
        <v>-0.04594436236933797</v>
      </c>
      <c r="FS210">
        <v>0.02634453616646712</v>
      </c>
      <c r="FT210">
        <v>1</v>
      </c>
      <c r="FU210">
        <v>216.5323529411765</v>
      </c>
      <c r="FV210">
        <v>-12.0870892956331</v>
      </c>
      <c r="FW210">
        <v>6.34144725494088</v>
      </c>
      <c r="FX210">
        <v>-1</v>
      </c>
      <c r="FY210">
        <v>0.04410185609756098</v>
      </c>
      <c r="FZ210">
        <v>0.004402059930313562</v>
      </c>
      <c r="GA210">
        <v>0.0009676717822033333</v>
      </c>
      <c r="GB210">
        <v>1</v>
      </c>
      <c r="GC210">
        <v>2</v>
      </c>
      <c r="GD210">
        <v>2</v>
      </c>
      <c r="GE210" t="s">
        <v>425</v>
      </c>
      <c r="GF210">
        <v>3.13639</v>
      </c>
      <c r="GG210">
        <v>2.7148</v>
      </c>
      <c r="GH210">
        <v>0.0936858</v>
      </c>
      <c r="GI210">
        <v>0.0928544</v>
      </c>
      <c r="GJ210">
        <v>0.104854</v>
      </c>
      <c r="GK210">
        <v>0.103498</v>
      </c>
      <c r="GL210">
        <v>28827</v>
      </c>
      <c r="GM210">
        <v>28888.2</v>
      </c>
      <c r="GN210">
        <v>29569.5</v>
      </c>
      <c r="GO210">
        <v>29430.2</v>
      </c>
      <c r="GP210">
        <v>34978.6</v>
      </c>
      <c r="GQ210">
        <v>34945.3</v>
      </c>
      <c r="GR210">
        <v>41619</v>
      </c>
      <c r="GS210">
        <v>41813.9</v>
      </c>
      <c r="GT210">
        <v>1.9215</v>
      </c>
      <c r="GU210">
        <v>1.87652</v>
      </c>
      <c r="GV210">
        <v>0.0942871</v>
      </c>
      <c r="GW210">
        <v>0</v>
      </c>
      <c r="GX210">
        <v>28.458</v>
      </c>
      <c r="GY210">
        <v>999.9</v>
      </c>
      <c r="GZ210">
        <v>59.1</v>
      </c>
      <c r="HA210">
        <v>30.6</v>
      </c>
      <c r="HB210">
        <v>28.8725</v>
      </c>
      <c r="HC210">
        <v>62.1146</v>
      </c>
      <c r="HD210">
        <v>27.9407</v>
      </c>
      <c r="HE210">
        <v>1</v>
      </c>
      <c r="HF210">
        <v>0.104954</v>
      </c>
      <c r="HG210">
        <v>-1.4081</v>
      </c>
      <c r="HH210">
        <v>20.3521</v>
      </c>
      <c r="HI210">
        <v>5.22328</v>
      </c>
      <c r="HJ210">
        <v>12.0156</v>
      </c>
      <c r="HK210">
        <v>4.99</v>
      </c>
      <c r="HL210">
        <v>3.28843</v>
      </c>
      <c r="HM210">
        <v>9999</v>
      </c>
      <c r="HN210">
        <v>9999</v>
      </c>
      <c r="HO210">
        <v>9999</v>
      </c>
      <c r="HP210">
        <v>999.9</v>
      </c>
      <c r="HQ210">
        <v>1.86752</v>
      </c>
      <c r="HR210">
        <v>1.86663</v>
      </c>
      <c r="HS210">
        <v>1.86598</v>
      </c>
      <c r="HT210">
        <v>1.86597</v>
      </c>
      <c r="HU210">
        <v>1.86782</v>
      </c>
      <c r="HV210">
        <v>1.87027</v>
      </c>
      <c r="HW210">
        <v>1.8689</v>
      </c>
      <c r="HX210">
        <v>1.87039</v>
      </c>
      <c r="HY210">
        <v>0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0.539</v>
      </c>
      <c r="IM210">
        <v>0.1704</v>
      </c>
      <c r="IN210">
        <v>0.2733293791174444</v>
      </c>
      <c r="IO210">
        <v>0.0008355358253796512</v>
      </c>
      <c r="IP210">
        <v>-4.886686190924696E-07</v>
      </c>
      <c r="IQ210">
        <v>2.414133949906871E-11</v>
      </c>
      <c r="IR210">
        <v>-0.06279029043895908</v>
      </c>
      <c r="IS210">
        <v>-0.001004982055389802</v>
      </c>
      <c r="IT210">
        <v>0.0007271071577586355</v>
      </c>
      <c r="IU210">
        <v>-1.113211564567604E-05</v>
      </c>
      <c r="IV210">
        <v>10</v>
      </c>
      <c r="IW210">
        <v>2306</v>
      </c>
      <c r="IX210">
        <v>1</v>
      </c>
      <c r="IY210">
        <v>28</v>
      </c>
      <c r="IZ210">
        <v>186120.7</v>
      </c>
      <c r="JA210">
        <v>186120.8</v>
      </c>
      <c r="JB210">
        <v>1.04004</v>
      </c>
      <c r="JC210">
        <v>2.27051</v>
      </c>
      <c r="JD210">
        <v>1.39648</v>
      </c>
      <c r="JE210">
        <v>2.34131</v>
      </c>
      <c r="JF210">
        <v>1.49536</v>
      </c>
      <c r="JG210">
        <v>2.63916</v>
      </c>
      <c r="JH210">
        <v>36.0582</v>
      </c>
      <c r="JI210">
        <v>24.1575</v>
      </c>
      <c r="JJ210">
        <v>18</v>
      </c>
      <c r="JK210">
        <v>490.295</v>
      </c>
      <c r="JL210">
        <v>451.813</v>
      </c>
      <c r="JM210">
        <v>30.6652</v>
      </c>
      <c r="JN210">
        <v>28.9518</v>
      </c>
      <c r="JO210">
        <v>30</v>
      </c>
      <c r="JP210">
        <v>28.7904</v>
      </c>
      <c r="JQ210">
        <v>28.7157</v>
      </c>
      <c r="JR210">
        <v>20.8263</v>
      </c>
      <c r="JS210">
        <v>26.1051</v>
      </c>
      <c r="JT210">
        <v>95.1999</v>
      </c>
      <c r="JU210">
        <v>30.6677</v>
      </c>
      <c r="JV210">
        <v>420</v>
      </c>
      <c r="JW210">
        <v>23.5805</v>
      </c>
      <c r="JX210">
        <v>101.073</v>
      </c>
      <c r="JY210">
        <v>100.546</v>
      </c>
    </row>
    <row r="211" spans="1:285">
      <c r="A211">
        <v>195</v>
      </c>
      <c r="B211">
        <v>1758414671.5</v>
      </c>
      <c r="C211">
        <v>1796.400000095367</v>
      </c>
      <c r="D211" t="s">
        <v>821</v>
      </c>
      <c r="E211" t="s">
        <v>822</v>
      </c>
      <c r="F211">
        <v>5</v>
      </c>
      <c r="G211" t="s">
        <v>734</v>
      </c>
      <c r="H211" t="s">
        <v>420</v>
      </c>
      <c r="I211" t="s">
        <v>421</v>
      </c>
      <c r="J211">
        <v>1758414663.5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1.65</v>
      </c>
      <c r="DB211">
        <v>0.5</v>
      </c>
      <c r="DC211" t="s">
        <v>423</v>
      </c>
      <c r="DD211">
        <v>2</v>
      </c>
      <c r="DE211">
        <v>1758414663.5</v>
      </c>
      <c r="DF211">
        <v>420.2452083333333</v>
      </c>
      <c r="DG211">
        <v>420.0031666666667</v>
      </c>
      <c r="DH211">
        <v>23.64994583333333</v>
      </c>
      <c r="DI211">
        <v>23.60541666666667</v>
      </c>
      <c r="DJ211">
        <v>419.7055</v>
      </c>
      <c r="DK211">
        <v>23.47956666666667</v>
      </c>
      <c r="DL211">
        <v>500.0020416666666</v>
      </c>
      <c r="DM211">
        <v>90.26959583333333</v>
      </c>
      <c r="DN211">
        <v>0.054769075</v>
      </c>
      <c r="DO211">
        <v>30.0865375</v>
      </c>
      <c r="DP211">
        <v>29.99047083333333</v>
      </c>
      <c r="DQ211">
        <v>999.9</v>
      </c>
      <c r="DR211">
        <v>0</v>
      </c>
      <c r="DS211">
        <v>0</v>
      </c>
      <c r="DT211">
        <v>9998.428333333333</v>
      </c>
      <c r="DU211">
        <v>0</v>
      </c>
      <c r="DV211">
        <v>0.67449</v>
      </c>
      <c r="DW211">
        <v>0.24204</v>
      </c>
      <c r="DX211">
        <v>430.4245833333334</v>
      </c>
      <c r="DY211">
        <v>430.1570416666667</v>
      </c>
      <c r="DZ211">
        <v>0.04453246666666667</v>
      </c>
      <c r="EA211">
        <v>420.0031666666667</v>
      </c>
      <c r="EB211">
        <v>23.60541666666667</v>
      </c>
      <c r="EC211">
        <v>2.134870416666667</v>
      </c>
      <c r="ED211">
        <v>2.130852083333334</v>
      </c>
      <c r="EE211">
        <v>18.48176666666667</v>
      </c>
      <c r="EF211">
        <v>18.4517</v>
      </c>
      <c r="EG211">
        <v>0.00500097</v>
      </c>
      <c r="EH211">
        <v>0</v>
      </c>
      <c r="EI211">
        <v>0</v>
      </c>
      <c r="EJ211">
        <v>0</v>
      </c>
      <c r="EK211">
        <v>216.9708333333333</v>
      </c>
      <c r="EL211">
        <v>0.00500097</v>
      </c>
      <c r="EM211">
        <v>-6.854166666666667</v>
      </c>
      <c r="EN211">
        <v>-1.7625</v>
      </c>
      <c r="EO211">
        <v>35.54133333333333</v>
      </c>
      <c r="EP211">
        <v>38.97108333333333</v>
      </c>
      <c r="EQ211">
        <v>37.27583333333333</v>
      </c>
      <c r="ER211">
        <v>38.96591666666666</v>
      </c>
      <c r="ES211">
        <v>37.374875</v>
      </c>
      <c r="ET211">
        <v>0</v>
      </c>
      <c r="EU211">
        <v>0</v>
      </c>
      <c r="EV211">
        <v>0</v>
      </c>
      <c r="EW211">
        <v>1758414671.6</v>
      </c>
      <c r="EX211">
        <v>0</v>
      </c>
      <c r="EY211">
        <v>216.7615384615385</v>
      </c>
      <c r="EZ211">
        <v>18.17435889188729</v>
      </c>
      <c r="FA211">
        <v>13.91794924701543</v>
      </c>
      <c r="FB211">
        <v>-7.31923076923077</v>
      </c>
      <c r="FC211">
        <v>15</v>
      </c>
      <c r="FD211">
        <v>0</v>
      </c>
      <c r="FE211" t="s">
        <v>424</v>
      </c>
      <c r="FF211">
        <v>1747247426.5</v>
      </c>
      <c r="FG211">
        <v>1747247420.5</v>
      </c>
      <c r="FH211">
        <v>0</v>
      </c>
      <c r="FI211">
        <v>1.027</v>
      </c>
      <c r="FJ211">
        <v>0.031</v>
      </c>
      <c r="FK211">
        <v>0.02</v>
      </c>
      <c r="FL211">
        <v>0.05</v>
      </c>
      <c r="FM211">
        <v>420</v>
      </c>
      <c r="FN211">
        <v>16</v>
      </c>
      <c r="FO211">
        <v>0.01</v>
      </c>
      <c r="FP211">
        <v>0.1</v>
      </c>
      <c r="FQ211">
        <v>0.238206475</v>
      </c>
      <c r="FR211">
        <v>-0.01527069793621063</v>
      </c>
      <c r="FS211">
        <v>0.02635439585627747</v>
      </c>
      <c r="FT211">
        <v>1</v>
      </c>
      <c r="FU211">
        <v>216.335294117647</v>
      </c>
      <c r="FV211">
        <v>-0.5622612373169935</v>
      </c>
      <c r="FW211">
        <v>6.376929113099408</v>
      </c>
      <c r="FX211">
        <v>-1</v>
      </c>
      <c r="FY211">
        <v>0.0441297075</v>
      </c>
      <c r="FZ211">
        <v>0.007579498311444586</v>
      </c>
      <c r="GA211">
        <v>0.001009742032250688</v>
      </c>
      <c r="GB211">
        <v>1</v>
      </c>
      <c r="GC211">
        <v>2</v>
      </c>
      <c r="GD211">
        <v>2</v>
      </c>
      <c r="GE211" t="s">
        <v>425</v>
      </c>
      <c r="GF211">
        <v>3.13649</v>
      </c>
      <c r="GG211">
        <v>2.71486</v>
      </c>
      <c r="GH211">
        <v>0.09368120000000001</v>
      </c>
      <c r="GI211">
        <v>0.0928537</v>
      </c>
      <c r="GJ211">
        <v>0.104851</v>
      </c>
      <c r="GK211">
        <v>0.103495</v>
      </c>
      <c r="GL211">
        <v>28827.1</v>
      </c>
      <c r="GM211">
        <v>28888.3</v>
      </c>
      <c r="GN211">
        <v>29569.4</v>
      </c>
      <c r="GO211">
        <v>29430.3</v>
      </c>
      <c r="GP211">
        <v>34978.6</v>
      </c>
      <c r="GQ211">
        <v>34945.5</v>
      </c>
      <c r="GR211">
        <v>41618.9</v>
      </c>
      <c r="GS211">
        <v>41814</v>
      </c>
      <c r="GT211">
        <v>1.92162</v>
      </c>
      <c r="GU211">
        <v>1.87645</v>
      </c>
      <c r="GV211">
        <v>0.0943765</v>
      </c>
      <c r="GW211">
        <v>0</v>
      </c>
      <c r="GX211">
        <v>28.4571</v>
      </c>
      <c r="GY211">
        <v>999.9</v>
      </c>
      <c r="GZ211">
        <v>59.1</v>
      </c>
      <c r="HA211">
        <v>30.6</v>
      </c>
      <c r="HB211">
        <v>28.8695</v>
      </c>
      <c r="HC211">
        <v>62.0346</v>
      </c>
      <c r="HD211">
        <v>27.8365</v>
      </c>
      <c r="HE211">
        <v>1</v>
      </c>
      <c r="HF211">
        <v>0.105008</v>
      </c>
      <c r="HG211">
        <v>-1.40761</v>
      </c>
      <c r="HH211">
        <v>20.3521</v>
      </c>
      <c r="HI211">
        <v>5.22373</v>
      </c>
      <c r="HJ211">
        <v>12.0156</v>
      </c>
      <c r="HK211">
        <v>4.9903</v>
      </c>
      <c r="HL211">
        <v>3.28843</v>
      </c>
      <c r="HM211">
        <v>9999</v>
      </c>
      <c r="HN211">
        <v>9999</v>
      </c>
      <c r="HO211">
        <v>9999</v>
      </c>
      <c r="HP211">
        <v>999.9</v>
      </c>
      <c r="HQ211">
        <v>1.86753</v>
      </c>
      <c r="HR211">
        <v>1.86664</v>
      </c>
      <c r="HS211">
        <v>1.86598</v>
      </c>
      <c r="HT211">
        <v>1.86599</v>
      </c>
      <c r="HU211">
        <v>1.86783</v>
      </c>
      <c r="HV211">
        <v>1.87027</v>
      </c>
      <c r="HW211">
        <v>1.86889</v>
      </c>
      <c r="HX211">
        <v>1.8704</v>
      </c>
      <c r="HY211">
        <v>0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0.54</v>
      </c>
      <c r="IM211">
        <v>0.1703</v>
      </c>
      <c r="IN211">
        <v>0.2733293791174444</v>
      </c>
      <c r="IO211">
        <v>0.0008355358253796512</v>
      </c>
      <c r="IP211">
        <v>-4.886686190924696E-07</v>
      </c>
      <c r="IQ211">
        <v>2.414133949906871E-11</v>
      </c>
      <c r="IR211">
        <v>-0.06279029043895908</v>
      </c>
      <c r="IS211">
        <v>-0.001004982055389802</v>
      </c>
      <c r="IT211">
        <v>0.0007271071577586355</v>
      </c>
      <c r="IU211">
        <v>-1.113211564567604E-05</v>
      </c>
      <c r="IV211">
        <v>10</v>
      </c>
      <c r="IW211">
        <v>2306</v>
      </c>
      <c r="IX211">
        <v>1</v>
      </c>
      <c r="IY211">
        <v>28</v>
      </c>
      <c r="IZ211">
        <v>186120.8</v>
      </c>
      <c r="JA211">
        <v>186120.9</v>
      </c>
      <c r="JB211">
        <v>1.04004</v>
      </c>
      <c r="JC211">
        <v>2.26074</v>
      </c>
      <c r="JD211">
        <v>1.39648</v>
      </c>
      <c r="JE211">
        <v>2.34131</v>
      </c>
      <c r="JF211">
        <v>1.49536</v>
      </c>
      <c r="JG211">
        <v>2.71118</v>
      </c>
      <c r="JH211">
        <v>36.0582</v>
      </c>
      <c r="JI211">
        <v>24.1575</v>
      </c>
      <c r="JJ211">
        <v>18</v>
      </c>
      <c r="JK211">
        <v>490.367</v>
      </c>
      <c r="JL211">
        <v>451.766</v>
      </c>
      <c r="JM211">
        <v>30.6678</v>
      </c>
      <c r="JN211">
        <v>28.9518</v>
      </c>
      <c r="JO211">
        <v>30</v>
      </c>
      <c r="JP211">
        <v>28.7896</v>
      </c>
      <c r="JQ211">
        <v>28.7157</v>
      </c>
      <c r="JR211">
        <v>20.8258</v>
      </c>
      <c r="JS211">
        <v>26.1051</v>
      </c>
      <c r="JT211">
        <v>95.1999</v>
      </c>
      <c r="JU211">
        <v>30.6677</v>
      </c>
      <c r="JV211">
        <v>420</v>
      </c>
      <c r="JW211">
        <v>23.5805</v>
      </c>
      <c r="JX211">
        <v>101.072</v>
      </c>
      <c r="JY211">
        <v>100.547</v>
      </c>
    </row>
    <row r="212" spans="1:285">
      <c r="A212">
        <v>196</v>
      </c>
      <c r="B212">
        <v>1758414673.5</v>
      </c>
      <c r="C212">
        <v>1798.400000095367</v>
      </c>
      <c r="D212" t="s">
        <v>823</v>
      </c>
      <c r="E212" t="s">
        <v>824</v>
      </c>
      <c r="F212">
        <v>5</v>
      </c>
      <c r="G212" t="s">
        <v>734</v>
      </c>
      <c r="H212" t="s">
        <v>420</v>
      </c>
      <c r="I212" t="s">
        <v>421</v>
      </c>
      <c r="J212">
        <v>1758414665.5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1.65</v>
      </c>
      <c r="DB212">
        <v>0.5</v>
      </c>
      <c r="DC212" t="s">
        <v>423</v>
      </c>
      <c r="DD212">
        <v>2</v>
      </c>
      <c r="DE212">
        <v>1758414665.5</v>
      </c>
      <c r="DF212">
        <v>420.2442083333333</v>
      </c>
      <c r="DG212">
        <v>420.0082083333334</v>
      </c>
      <c r="DH212">
        <v>23.64980833333334</v>
      </c>
      <c r="DI212">
        <v>23.60493333333333</v>
      </c>
      <c r="DJ212">
        <v>419.7045416666667</v>
      </c>
      <c r="DK212">
        <v>23.47943333333333</v>
      </c>
      <c r="DL212">
        <v>500.0106250000001</v>
      </c>
      <c r="DM212">
        <v>90.26955416666668</v>
      </c>
      <c r="DN212">
        <v>0.05475896666666667</v>
      </c>
      <c r="DO212">
        <v>30.08694166666666</v>
      </c>
      <c r="DP212">
        <v>29.99174583333333</v>
      </c>
      <c r="DQ212">
        <v>999.9</v>
      </c>
      <c r="DR212">
        <v>0</v>
      </c>
      <c r="DS212">
        <v>0</v>
      </c>
      <c r="DT212">
        <v>9997.467916666666</v>
      </c>
      <c r="DU212">
        <v>0</v>
      </c>
      <c r="DV212">
        <v>0.67449</v>
      </c>
      <c r="DW212">
        <v>0.2360191666666667</v>
      </c>
      <c r="DX212">
        <v>430.4235416666666</v>
      </c>
      <c r="DY212">
        <v>430.162</v>
      </c>
      <c r="DZ212">
        <v>0.0448793625</v>
      </c>
      <c r="EA212">
        <v>420.0082083333334</v>
      </c>
      <c r="EB212">
        <v>23.60493333333333</v>
      </c>
      <c r="EC212">
        <v>2.134857083333333</v>
      </c>
      <c r="ED212">
        <v>2.130806666666667</v>
      </c>
      <c r="EE212">
        <v>18.48166666666667</v>
      </c>
      <c r="EF212">
        <v>18.45135833333334</v>
      </c>
      <c r="EG212">
        <v>0.00500097</v>
      </c>
      <c r="EH212">
        <v>0</v>
      </c>
      <c r="EI212">
        <v>0</v>
      </c>
      <c r="EJ212">
        <v>0</v>
      </c>
      <c r="EK212">
        <v>216.8625</v>
      </c>
      <c r="EL212">
        <v>0.00500097</v>
      </c>
      <c r="EM212">
        <v>-5.929166666666667</v>
      </c>
      <c r="EN212">
        <v>-1.820833333333334</v>
      </c>
      <c r="EO212">
        <v>35.53358333333333</v>
      </c>
      <c r="EP212">
        <v>38.960625</v>
      </c>
      <c r="EQ212">
        <v>37.26283333333333</v>
      </c>
      <c r="ER212">
        <v>38.94254166666666</v>
      </c>
      <c r="ES212">
        <v>37.35925</v>
      </c>
      <c r="ET212">
        <v>0</v>
      </c>
      <c r="EU212">
        <v>0</v>
      </c>
      <c r="EV212">
        <v>0</v>
      </c>
      <c r="EW212">
        <v>1758414673.4</v>
      </c>
      <c r="EX212">
        <v>0</v>
      </c>
      <c r="EY212">
        <v>216.424</v>
      </c>
      <c r="EZ212">
        <v>2.261538297513591</v>
      </c>
      <c r="FA212">
        <v>46.50000039033394</v>
      </c>
      <c r="FB212">
        <v>-6.436</v>
      </c>
      <c r="FC212">
        <v>15</v>
      </c>
      <c r="FD212">
        <v>0</v>
      </c>
      <c r="FE212" t="s">
        <v>424</v>
      </c>
      <c r="FF212">
        <v>1747247426.5</v>
      </c>
      <c r="FG212">
        <v>1747247420.5</v>
      </c>
      <c r="FH212">
        <v>0</v>
      </c>
      <c r="FI212">
        <v>1.027</v>
      </c>
      <c r="FJ212">
        <v>0.031</v>
      </c>
      <c r="FK212">
        <v>0.02</v>
      </c>
      <c r="FL212">
        <v>0.05</v>
      </c>
      <c r="FM212">
        <v>420</v>
      </c>
      <c r="FN212">
        <v>16</v>
      </c>
      <c r="FO212">
        <v>0.01</v>
      </c>
      <c r="FP212">
        <v>0.1</v>
      </c>
      <c r="FQ212">
        <v>0.236279</v>
      </c>
      <c r="FR212">
        <v>-0.07898606968641091</v>
      </c>
      <c r="FS212">
        <v>0.02693743929289747</v>
      </c>
      <c r="FT212">
        <v>1</v>
      </c>
      <c r="FU212">
        <v>216.2941176470588</v>
      </c>
      <c r="FV212">
        <v>15.6363635882507</v>
      </c>
      <c r="FW212">
        <v>5.972138309362833</v>
      </c>
      <c r="FX212">
        <v>-1</v>
      </c>
      <c r="FY212">
        <v>0.04436623170731708</v>
      </c>
      <c r="FZ212">
        <v>0.009020167944250935</v>
      </c>
      <c r="GA212">
        <v>0.00107738081870193</v>
      </c>
      <c r="GB212">
        <v>1</v>
      </c>
      <c r="GC212">
        <v>2</v>
      </c>
      <c r="GD212">
        <v>2</v>
      </c>
      <c r="GE212" t="s">
        <v>425</v>
      </c>
      <c r="GF212">
        <v>3.13645</v>
      </c>
      <c r="GG212">
        <v>2.71526</v>
      </c>
      <c r="GH212">
        <v>0.0936797</v>
      </c>
      <c r="GI212">
        <v>0.0928568</v>
      </c>
      <c r="GJ212">
        <v>0.104852</v>
      </c>
      <c r="GK212">
        <v>0.103496</v>
      </c>
      <c r="GL212">
        <v>28827.1</v>
      </c>
      <c r="GM212">
        <v>28888.3</v>
      </c>
      <c r="GN212">
        <v>29569.4</v>
      </c>
      <c r="GO212">
        <v>29430.4</v>
      </c>
      <c r="GP212">
        <v>34978.7</v>
      </c>
      <c r="GQ212">
        <v>34945.6</v>
      </c>
      <c r="GR212">
        <v>41619</v>
      </c>
      <c r="GS212">
        <v>41814.2</v>
      </c>
      <c r="GT212">
        <v>1.9218</v>
      </c>
      <c r="GU212">
        <v>1.87643</v>
      </c>
      <c r="GV212">
        <v>0.09426470000000001</v>
      </c>
      <c r="GW212">
        <v>0</v>
      </c>
      <c r="GX212">
        <v>28.4559</v>
      </c>
      <c r="GY212">
        <v>999.9</v>
      </c>
      <c r="GZ212">
        <v>59</v>
      </c>
      <c r="HA212">
        <v>30.6</v>
      </c>
      <c r="HB212">
        <v>28.8184</v>
      </c>
      <c r="HC212">
        <v>62.1046</v>
      </c>
      <c r="HD212">
        <v>28.0329</v>
      </c>
      <c r="HE212">
        <v>1</v>
      </c>
      <c r="HF212">
        <v>0.105023</v>
      </c>
      <c r="HG212">
        <v>-1.40433</v>
      </c>
      <c r="HH212">
        <v>20.3528</v>
      </c>
      <c r="HI212">
        <v>5.22777</v>
      </c>
      <c r="HJ212">
        <v>12.0159</v>
      </c>
      <c r="HK212">
        <v>4.9914</v>
      </c>
      <c r="HL212">
        <v>3.289</v>
      </c>
      <c r="HM212">
        <v>9999</v>
      </c>
      <c r="HN212">
        <v>9999</v>
      </c>
      <c r="HO212">
        <v>9999</v>
      </c>
      <c r="HP212">
        <v>999.9</v>
      </c>
      <c r="HQ212">
        <v>1.86754</v>
      </c>
      <c r="HR212">
        <v>1.86664</v>
      </c>
      <c r="HS212">
        <v>1.866</v>
      </c>
      <c r="HT212">
        <v>1.86598</v>
      </c>
      <c r="HU212">
        <v>1.86783</v>
      </c>
      <c r="HV212">
        <v>1.87026</v>
      </c>
      <c r="HW212">
        <v>1.8689</v>
      </c>
      <c r="HX212">
        <v>1.87039</v>
      </c>
      <c r="HY212">
        <v>0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0.539</v>
      </c>
      <c r="IM212">
        <v>0.1704</v>
      </c>
      <c r="IN212">
        <v>0.2733293791174444</v>
      </c>
      <c r="IO212">
        <v>0.0008355358253796512</v>
      </c>
      <c r="IP212">
        <v>-4.886686190924696E-07</v>
      </c>
      <c r="IQ212">
        <v>2.414133949906871E-11</v>
      </c>
      <c r="IR212">
        <v>-0.06279029043895908</v>
      </c>
      <c r="IS212">
        <v>-0.001004982055389802</v>
      </c>
      <c r="IT212">
        <v>0.0007271071577586355</v>
      </c>
      <c r="IU212">
        <v>-1.113211564567604E-05</v>
      </c>
      <c r="IV212">
        <v>10</v>
      </c>
      <c r="IW212">
        <v>2306</v>
      </c>
      <c r="IX212">
        <v>1</v>
      </c>
      <c r="IY212">
        <v>28</v>
      </c>
      <c r="IZ212">
        <v>186120.8</v>
      </c>
      <c r="JA212">
        <v>186120.9</v>
      </c>
      <c r="JB212">
        <v>1.04004</v>
      </c>
      <c r="JC212">
        <v>2.27051</v>
      </c>
      <c r="JD212">
        <v>1.39648</v>
      </c>
      <c r="JE212">
        <v>2.34253</v>
      </c>
      <c r="JF212">
        <v>1.49536</v>
      </c>
      <c r="JG212">
        <v>2.63184</v>
      </c>
      <c r="JH212">
        <v>36.0582</v>
      </c>
      <c r="JI212">
        <v>24.1488</v>
      </c>
      <c r="JJ212">
        <v>18</v>
      </c>
      <c r="JK212">
        <v>490.473</v>
      </c>
      <c r="JL212">
        <v>451.751</v>
      </c>
      <c r="JM212">
        <v>30.67</v>
      </c>
      <c r="JN212">
        <v>28.9518</v>
      </c>
      <c r="JO212">
        <v>30</v>
      </c>
      <c r="JP212">
        <v>28.7889</v>
      </c>
      <c r="JQ212">
        <v>28.7157</v>
      </c>
      <c r="JR212">
        <v>20.8255</v>
      </c>
      <c r="JS212">
        <v>26.1051</v>
      </c>
      <c r="JT212">
        <v>95.1999</v>
      </c>
      <c r="JU212">
        <v>30.6722</v>
      </c>
      <c r="JV212">
        <v>420</v>
      </c>
      <c r="JW212">
        <v>23.5805</v>
      </c>
      <c r="JX212">
        <v>101.072</v>
      </c>
      <c r="JY212">
        <v>100.547</v>
      </c>
    </row>
    <row r="213" spans="1:285">
      <c r="A213">
        <v>197</v>
      </c>
      <c r="B213">
        <v>1758414675.5</v>
      </c>
      <c r="C213">
        <v>1800.400000095367</v>
      </c>
      <c r="D213" t="s">
        <v>825</v>
      </c>
      <c r="E213" t="s">
        <v>826</v>
      </c>
      <c r="F213">
        <v>5</v>
      </c>
      <c r="G213" t="s">
        <v>734</v>
      </c>
      <c r="H213" t="s">
        <v>420</v>
      </c>
      <c r="I213" t="s">
        <v>421</v>
      </c>
      <c r="J213">
        <v>1758414667.5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1.65</v>
      </c>
      <c r="DB213">
        <v>0.5</v>
      </c>
      <c r="DC213" t="s">
        <v>423</v>
      </c>
      <c r="DD213">
        <v>2</v>
      </c>
      <c r="DE213">
        <v>1758414667.5</v>
      </c>
      <c r="DF213">
        <v>420.2409166666666</v>
      </c>
      <c r="DG213">
        <v>420.01625</v>
      </c>
      <c r="DH213">
        <v>23.64939583333333</v>
      </c>
      <c r="DI213">
        <v>23.60436666666667</v>
      </c>
      <c r="DJ213">
        <v>419.7012083333333</v>
      </c>
      <c r="DK213">
        <v>23.47902916666667</v>
      </c>
      <c r="DL213">
        <v>499.9993333333334</v>
      </c>
      <c r="DM213">
        <v>90.26956666666666</v>
      </c>
      <c r="DN213">
        <v>0.05478257083333334</v>
      </c>
      <c r="DO213">
        <v>30.08713333333334</v>
      </c>
      <c r="DP213">
        <v>29.99237083333334</v>
      </c>
      <c r="DQ213">
        <v>999.9</v>
      </c>
      <c r="DR213">
        <v>0</v>
      </c>
      <c r="DS213">
        <v>0</v>
      </c>
      <c r="DT213">
        <v>9997.49375</v>
      </c>
      <c r="DU213">
        <v>0</v>
      </c>
      <c r="DV213">
        <v>0.67449</v>
      </c>
      <c r="DW213">
        <v>0.22464375</v>
      </c>
      <c r="DX213">
        <v>430.42</v>
      </c>
      <c r="DY213">
        <v>430.17</v>
      </c>
      <c r="DZ213">
        <v>0.04503472916666667</v>
      </c>
      <c r="EA213">
        <v>420.01625</v>
      </c>
      <c r="EB213">
        <v>23.60436666666667</v>
      </c>
      <c r="EC213">
        <v>2.134820416666666</v>
      </c>
      <c r="ED213">
        <v>2.130755833333333</v>
      </c>
      <c r="EE213">
        <v>18.48139166666667</v>
      </c>
      <c r="EF213">
        <v>18.450975</v>
      </c>
      <c r="EG213">
        <v>0.00500097</v>
      </c>
      <c r="EH213">
        <v>0</v>
      </c>
      <c r="EI213">
        <v>0</v>
      </c>
      <c r="EJ213">
        <v>0</v>
      </c>
      <c r="EK213">
        <v>217.6333333333333</v>
      </c>
      <c r="EL213">
        <v>0.00500097</v>
      </c>
      <c r="EM213">
        <v>-7.720833333333334</v>
      </c>
      <c r="EN213">
        <v>-2.15</v>
      </c>
      <c r="EO213">
        <v>35.52583333333333</v>
      </c>
      <c r="EP213">
        <v>38.945</v>
      </c>
      <c r="EQ213">
        <v>37.24983333333333</v>
      </c>
      <c r="ER213">
        <v>38.92433333333333</v>
      </c>
      <c r="ES213">
        <v>37.351375</v>
      </c>
      <c r="ET213">
        <v>0</v>
      </c>
      <c r="EU213">
        <v>0</v>
      </c>
      <c r="EV213">
        <v>0</v>
      </c>
      <c r="EW213">
        <v>1758414675.2</v>
      </c>
      <c r="EX213">
        <v>0</v>
      </c>
      <c r="EY213">
        <v>217.3</v>
      </c>
      <c r="EZ213">
        <v>-15.46666702784952</v>
      </c>
      <c r="FA213">
        <v>-21.19999951087354</v>
      </c>
      <c r="FB213">
        <v>-7.11153846153846</v>
      </c>
      <c r="FC213">
        <v>15</v>
      </c>
      <c r="FD213">
        <v>0</v>
      </c>
      <c r="FE213" t="s">
        <v>424</v>
      </c>
      <c r="FF213">
        <v>1747247426.5</v>
      </c>
      <c r="FG213">
        <v>1747247420.5</v>
      </c>
      <c r="FH213">
        <v>0</v>
      </c>
      <c r="FI213">
        <v>1.027</v>
      </c>
      <c r="FJ213">
        <v>0.031</v>
      </c>
      <c r="FK213">
        <v>0.02</v>
      </c>
      <c r="FL213">
        <v>0.05</v>
      </c>
      <c r="FM213">
        <v>420</v>
      </c>
      <c r="FN213">
        <v>16</v>
      </c>
      <c r="FO213">
        <v>0.01</v>
      </c>
      <c r="FP213">
        <v>0.1</v>
      </c>
      <c r="FQ213">
        <v>0.235212725</v>
      </c>
      <c r="FR213">
        <v>-0.1773354033771115</v>
      </c>
      <c r="FS213">
        <v>0.02869551536127858</v>
      </c>
      <c r="FT213">
        <v>0</v>
      </c>
      <c r="FU213">
        <v>216.4205882352941</v>
      </c>
      <c r="FV213">
        <v>4.612681268486032</v>
      </c>
      <c r="FW213">
        <v>6.503111445877938</v>
      </c>
      <c r="FX213">
        <v>-1</v>
      </c>
      <c r="FY213">
        <v>0.0446197525</v>
      </c>
      <c r="FZ213">
        <v>0.007395056285178172</v>
      </c>
      <c r="GA213">
        <v>0.0009300993282944301</v>
      </c>
      <c r="GB213">
        <v>1</v>
      </c>
      <c r="GC213">
        <v>1</v>
      </c>
      <c r="GD213">
        <v>2</v>
      </c>
      <c r="GE213" t="s">
        <v>433</v>
      </c>
      <c r="GF213">
        <v>3.13636</v>
      </c>
      <c r="GG213">
        <v>2.71536</v>
      </c>
      <c r="GH213">
        <v>0.0936776</v>
      </c>
      <c r="GI213">
        <v>0.0928542</v>
      </c>
      <c r="GJ213">
        <v>0.104852</v>
      </c>
      <c r="GK213">
        <v>0.103496</v>
      </c>
      <c r="GL213">
        <v>28827.3</v>
      </c>
      <c r="GM213">
        <v>28888.4</v>
      </c>
      <c r="GN213">
        <v>29569.5</v>
      </c>
      <c r="GO213">
        <v>29430.4</v>
      </c>
      <c r="GP213">
        <v>34978.9</v>
      </c>
      <c r="GQ213">
        <v>34945.8</v>
      </c>
      <c r="GR213">
        <v>41619.3</v>
      </c>
      <c r="GS213">
        <v>41814.4</v>
      </c>
      <c r="GT213">
        <v>1.92162</v>
      </c>
      <c r="GU213">
        <v>1.87645</v>
      </c>
      <c r="GV213">
        <v>0.094004</v>
      </c>
      <c r="GW213">
        <v>0</v>
      </c>
      <c r="GX213">
        <v>28.4555</v>
      </c>
      <c r="GY213">
        <v>999.9</v>
      </c>
      <c r="GZ213">
        <v>59.1</v>
      </c>
      <c r="HA213">
        <v>30.6</v>
      </c>
      <c r="HB213">
        <v>28.8688</v>
      </c>
      <c r="HC213">
        <v>62.0246</v>
      </c>
      <c r="HD213">
        <v>27.8646</v>
      </c>
      <c r="HE213">
        <v>1</v>
      </c>
      <c r="HF213">
        <v>0.104985</v>
      </c>
      <c r="HG213">
        <v>-1.40627</v>
      </c>
      <c r="HH213">
        <v>20.3528</v>
      </c>
      <c r="HI213">
        <v>5.22852</v>
      </c>
      <c r="HJ213">
        <v>12.0158</v>
      </c>
      <c r="HK213">
        <v>4.9915</v>
      </c>
      <c r="HL213">
        <v>3.28903</v>
      </c>
      <c r="HM213">
        <v>9999</v>
      </c>
      <c r="HN213">
        <v>9999</v>
      </c>
      <c r="HO213">
        <v>9999</v>
      </c>
      <c r="HP213">
        <v>999.9</v>
      </c>
      <c r="HQ213">
        <v>1.86753</v>
      </c>
      <c r="HR213">
        <v>1.86662</v>
      </c>
      <c r="HS213">
        <v>1.866</v>
      </c>
      <c r="HT213">
        <v>1.86598</v>
      </c>
      <c r="HU213">
        <v>1.86783</v>
      </c>
      <c r="HV213">
        <v>1.87025</v>
      </c>
      <c r="HW213">
        <v>1.8689</v>
      </c>
      <c r="HX213">
        <v>1.87039</v>
      </c>
      <c r="HY213">
        <v>0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0.54</v>
      </c>
      <c r="IM213">
        <v>0.1704</v>
      </c>
      <c r="IN213">
        <v>0.2733293791174444</v>
      </c>
      <c r="IO213">
        <v>0.0008355358253796512</v>
      </c>
      <c r="IP213">
        <v>-4.886686190924696E-07</v>
      </c>
      <c r="IQ213">
        <v>2.414133949906871E-11</v>
      </c>
      <c r="IR213">
        <v>-0.06279029043895908</v>
      </c>
      <c r="IS213">
        <v>-0.001004982055389802</v>
      </c>
      <c r="IT213">
        <v>0.0007271071577586355</v>
      </c>
      <c r="IU213">
        <v>-1.113211564567604E-05</v>
      </c>
      <c r="IV213">
        <v>10</v>
      </c>
      <c r="IW213">
        <v>2306</v>
      </c>
      <c r="IX213">
        <v>1</v>
      </c>
      <c r="IY213">
        <v>28</v>
      </c>
      <c r="IZ213">
        <v>186120.8</v>
      </c>
      <c r="JA213">
        <v>186120.9</v>
      </c>
      <c r="JB213">
        <v>1.04004</v>
      </c>
      <c r="JC213">
        <v>2.26318</v>
      </c>
      <c r="JD213">
        <v>1.39648</v>
      </c>
      <c r="JE213">
        <v>2.34497</v>
      </c>
      <c r="JF213">
        <v>1.49536</v>
      </c>
      <c r="JG213">
        <v>2.69043</v>
      </c>
      <c r="JH213">
        <v>36.0582</v>
      </c>
      <c r="JI213">
        <v>24.1575</v>
      </c>
      <c r="JJ213">
        <v>18</v>
      </c>
      <c r="JK213">
        <v>490.362</v>
      </c>
      <c r="JL213">
        <v>451.766</v>
      </c>
      <c r="JM213">
        <v>30.6717</v>
      </c>
      <c r="JN213">
        <v>28.9518</v>
      </c>
      <c r="JO213">
        <v>30</v>
      </c>
      <c r="JP213">
        <v>28.7889</v>
      </c>
      <c r="JQ213">
        <v>28.7157</v>
      </c>
      <c r="JR213">
        <v>20.8253</v>
      </c>
      <c r="JS213">
        <v>26.1051</v>
      </c>
      <c r="JT213">
        <v>95.1999</v>
      </c>
      <c r="JU213">
        <v>30.6722</v>
      </c>
      <c r="JV213">
        <v>420</v>
      </c>
      <c r="JW213">
        <v>23.5805</v>
      </c>
      <c r="JX213">
        <v>101.073</v>
      </c>
      <c r="JY213">
        <v>100.547</v>
      </c>
    </row>
    <row r="214" spans="1:285">
      <c r="A214">
        <v>198</v>
      </c>
      <c r="B214">
        <v>1758414677.5</v>
      </c>
      <c r="C214">
        <v>1802.400000095367</v>
      </c>
      <c r="D214" t="s">
        <v>827</v>
      </c>
      <c r="E214" t="s">
        <v>828</v>
      </c>
      <c r="F214">
        <v>5</v>
      </c>
      <c r="G214" t="s">
        <v>734</v>
      </c>
      <c r="H214" t="s">
        <v>420</v>
      </c>
      <c r="I214" t="s">
        <v>421</v>
      </c>
      <c r="J214">
        <v>1758414669.5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1.65</v>
      </c>
      <c r="DB214">
        <v>0.5</v>
      </c>
      <c r="DC214" t="s">
        <v>423</v>
      </c>
      <c r="DD214">
        <v>2</v>
      </c>
      <c r="DE214">
        <v>1758414669.5</v>
      </c>
      <c r="DF214">
        <v>420.24025</v>
      </c>
      <c r="DG214">
        <v>420.0215833333334</v>
      </c>
      <c r="DH214">
        <v>23.64905416666666</v>
      </c>
      <c r="DI214">
        <v>23.60399583333333</v>
      </c>
      <c r="DJ214">
        <v>419.7005416666668</v>
      </c>
      <c r="DK214">
        <v>23.4786875</v>
      </c>
      <c r="DL214">
        <v>500.001375</v>
      </c>
      <c r="DM214">
        <v>90.26942916666667</v>
      </c>
      <c r="DN214">
        <v>0.05480154583333333</v>
      </c>
      <c r="DO214">
        <v>30.08708750000001</v>
      </c>
      <c r="DP214">
        <v>29.99124583333333</v>
      </c>
      <c r="DQ214">
        <v>999.9</v>
      </c>
      <c r="DR214">
        <v>0</v>
      </c>
      <c r="DS214">
        <v>0</v>
      </c>
      <c r="DT214">
        <v>10000.17458333333</v>
      </c>
      <c r="DU214">
        <v>0</v>
      </c>
      <c r="DV214">
        <v>0.67449</v>
      </c>
      <c r="DW214">
        <v>0.2186407083333334</v>
      </c>
      <c r="DX214">
        <v>430.4192083333333</v>
      </c>
      <c r="DY214">
        <v>430.1753333333334</v>
      </c>
      <c r="DZ214">
        <v>0.04506476666666667</v>
      </c>
      <c r="EA214">
        <v>420.0215833333334</v>
      </c>
      <c r="EB214">
        <v>23.60399583333333</v>
      </c>
      <c r="EC214">
        <v>2.134785833333333</v>
      </c>
      <c r="ED214">
        <v>2.130718333333333</v>
      </c>
      <c r="EE214">
        <v>18.4811375</v>
      </c>
      <c r="EF214">
        <v>18.45069583333333</v>
      </c>
      <c r="EG214">
        <v>0.00500097</v>
      </c>
      <c r="EH214">
        <v>0</v>
      </c>
      <c r="EI214">
        <v>0</v>
      </c>
      <c r="EJ214">
        <v>0</v>
      </c>
      <c r="EK214">
        <v>216.675</v>
      </c>
      <c r="EL214">
        <v>0.00500097</v>
      </c>
      <c r="EM214">
        <v>-8.237499999999999</v>
      </c>
      <c r="EN214">
        <v>-2.625</v>
      </c>
      <c r="EO214">
        <v>35.51808333333333</v>
      </c>
      <c r="EP214">
        <v>38.929375</v>
      </c>
      <c r="EQ214">
        <v>37.23420833333333</v>
      </c>
      <c r="ER214">
        <v>38.90083333333333</v>
      </c>
      <c r="ES214">
        <v>37.3435</v>
      </c>
      <c r="ET214">
        <v>0</v>
      </c>
      <c r="EU214">
        <v>0</v>
      </c>
      <c r="EV214">
        <v>0</v>
      </c>
      <c r="EW214">
        <v>1758414677.6</v>
      </c>
      <c r="EX214">
        <v>0</v>
      </c>
      <c r="EY214">
        <v>215.8884615384615</v>
      </c>
      <c r="EZ214">
        <v>-3.702564282556617</v>
      </c>
      <c r="FA214">
        <v>-16.62564062690776</v>
      </c>
      <c r="FB214">
        <v>-7.711538461538462</v>
      </c>
      <c r="FC214">
        <v>15</v>
      </c>
      <c r="FD214">
        <v>0</v>
      </c>
      <c r="FE214" t="s">
        <v>424</v>
      </c>
      <c r="FF214">
        <v>1747247426.5</v>
      </c>
      <c r="FG214">
        <v>1747247420.5</v>
      </c>
      <c r="FH214">
        <v>0</v>
      </c>
      <c r="FI214">
        <v>1.027</v>
      </c>
      <c r="FJ214">
        <v>0.031</v>
      </c>
      <c r="FK214">
        <v>0.02</v>
      </c>
      <c r="FL214">
        <v>0.05</v>
      </c>
      <c r="FM214">
        <v>420</v>
      </c>
      <c r="FN214">
        <v>16</v>
      </c>
      <c r="FO214">
        <v>0.01</v>
      </c>
      <c r="FP214">
        <v>0.1</v>
      </c>
      <c r="FQ214">
        <v>0.2313455853658536</v>
      </c>
      <c r="FR214">
        <v>-0.1901855749128913</v>
      </c>
      <c r="FS214">
        <v>0.02904603621836911</v>
      </c>
      <c r="FT214">
        <v>0</v>
      </c>
      <c r="FU214">
        <v>216.1970588235294</v>
      </c>
      <c r="FV214">
        <v>2.776164910690895</v>
      </c>
      <c r="FW214">
        <v>6.946962319397452</v>
      </c>
      <c r="FX214">
        <v>-1</v>
      </c>
      <c r="FY214">
        <v>0.04489200731707317</v>
      </c>
      <c r="FZ214">
        <v>0.004227309407665593</v>
      </c>
      <c r="GA214">
        <v>0.0006428899307946829</v>
      </c>
      <c r="GB214">
        <v>1</v>
      </c>
      <c r="GC214">
        <v>1</v>
      </c>
      <c r="GD214">
        <v>2</v>
      </c>
      <c r="GE214" t="s">
        <v>433</v>
      </c>
      <c r="GF214">
        <v>3.13655</v>
      </c>
      <c r="GG214">
        <v>2.71526</v>
      </c>
      <c r="GH214">
        <v>0.0936824</v>
      </c>
      <c r="GI214">
        <v>0.09284920000000001</v>
      </c>
      <c r="GJ214">
        <v>0.104849</v>
      </c>
      <c r="GK214">
        <v>0.103496</v>
      </c>
      <c r="GL214">
        <v>28827.3</v>
      </c>
      <c r="GM214">
        <v>28888.4</v>
      </c>
      <c r="GN214">
        <v>29569.6</v>
      </c>
      <c r="GO214">
        <v>29430.2</v>
      </c>
      <c r="GP214">
        <v>34979.1</v>
      </c>
      <c r="GQ214">
        <v>34945.6</v>
      </c>
      <c r="GR214">
        <v>41619.3</v>
      </c>
      <c r="GS214">
        <v>41814.2</v>
      </c>
      <c r="GT214">
        <v>1.92157</v>
      </c>
      <c r="GU214">
        <v>1.87633</v>
      </c>
      <c r="GV214">
        <v>0.0936314</v>
      </c>
      <c r="GW214">
        <v>0</v>
      </c>
      <c r="GX214">
        <v>28.4555</v>
      </c>
      <c r="GY214">
        <v>999.9</v>
      </c>
      <c r="GZ214">
        <v>59</v>
      </c>
      <c r="HA214">
        <v>30.6</v>
      </c>
      <c r="HB214">
        <v>28.8218</v>
      </c>
      <c r="HC214">
        <v>62.0646</v>
      </c>
      <c r="HD214">
        <v>27.8486</v>
      </c>
      <c r="HE214">
        <v>1</v>
      </c>
      <c r="HF214">
        <v>0.104972</v>
      </c>
      <c r="HG214">
        <v>-1.40368</v>
      </c>
      <c r="HH214">
        <v>20.3528</v>
      </c>
      <c r="HI214">
        <v>5.22807</v>
      </c>
      <c r="HJ214">
        <v>12.0156</v>
      </c>
      <c r="HK214">
        <v>4.99135</v>
      </c>
      <c r="HL214">
        <v>3.28903</v>
      </c>
      <c r="HM214">
        <v>9999</v>
      </c>
      <c r="HN214">
        <v>9999</v>
      </c>
      <c r="HO214">
        <v>9999</v>
      </c>
      <c r="HP214">
        <v>999.9</v>
      </c>
      <c r="HQ214">
        <v>1.86752</v>
      </c>
      <c r="HR214">
        <v>1.86662</v>
      </c>
      <c r="HS214">
        <v>1.866</v>
      </c>
      <c r="HT214">
        <v>1.86598</v>
      </c>
      <c r="HU214">
        <v>1.86782</v>
      </c>
      <c r="HV214">
        <v>1.87026</v>
      </c>
      <c r="HW214">
        <v>1.8689</v>
      </c>
      <c r="HX214">
        <v>1.87039</v>
      </c>
      <c r="HY214">
        <v>0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0.54</v>
      </c>
      <c r="IM214">
        <v>0.1704</v>
      </c>
      <c r="IN214">
        <v>0.2733293791174444</v>
      </c>
      <c r="IO214">
        <v>0.0008355358253796512</v>
      </c>
      <c r="IP214">
        <v>-4.886686190924696E-07</v>
      </c>
      <c r="IQ214">
        <v>2.414133949906871E-11</v>
      </c>
      <c r="IR214">
        <v>-0.06279029043895908</v>
      </c>
      <c r="IS214">
        <v>-0.001004982055389802</v>
      </c>
      <c r="IT214">
        <v>0.0007271071577586355</v>
      </c>
      <c r="IU214">
        <v>-1.113211564567604E-05</v>
      </c>
      <c r="IV214">
        <v>10</v>
      </c>
      <c r="IW214">
        <v>2306</v>
      </c>
      <c r="IX214">
        <v>1</v>
      </c>
      <c r="IY214">
        <v>28</v>
      </c>
      <c r="IZ214">
        <v>186120.9</v>
      </c>
      <c r="JA214">
        <v>186121</v>
      </c>
      <c r="JB214">
        <v>1.04004</v>
      </c>
      <c r="JC214">
        <v>2.2644</v>
      </c>
      <c r="JD214">
        <v>1.39648</v>
      </c>
      <c r="JE214">
        <v>2.34131</v>
      </c>
      <c r="JF214">
        <v>1.49536</v>
      </c>
      <c r="JG214">
        <v>2.69653</v>
      </c>
      <c r="JH214">
        <v>36.0582</v>
      </c>
      <c r="JI214">
        <v>24.1488</v>
      </c>
      <c r="JJ214">
        <v>18</v>
      </c>
      <c r="JK214">
        <v>490.33</v>
      </c>
      <c r="JL214">
        <v>451.688</v>
      </c>
      <c r="JM214">
        <v>30.6737</v>
      </c>
      <c r="JN214">
        <v>28.9518</v>
      </c>
      <c r="JO214">
        <v>30</v>
      </c>
      <c r="JP214">
        <v>28.7889</v>
      </c>
      <c r="JQ214">
        <v>28.7157</v>
      </c>
      <c r="JR214">
        <v>20.8263</v>
      </c>
      <c r="JS214">
        <v>26.1051</v>
      </c>
      <c r="JT214">
        <v>95.1999</v>
      </c>
      <c r="JU214">
        <v>30.6802</v>
      </c>
      <c r="JV214">
        <v>420</v>
      </c>
      <c r="JW214">
        <v>23.5805</v>
      </c>
      <c r="JX214">
        <v>101.073</v>
      </c>
      <c r="JY214">
        <v>100.547</v>
      </c>
    </row>
    <row r="215" spans="1:285">
      <c r="A215">
        <v>199</v>
      </c>
      <c r="B215">
        <v>1758414679.5</v>
      </c>
      <c r="C215">
        <v>1804.400000095367</v>
      </c>
      <c r="D215" t="s">
        <v>829</v>
      </c>
      <c r="E215" t="s">
        <v>830</v>
      </c>
      <c r="F215">
        <v>5</v>
      </c>
      <c r="G215" t="s">
        <v>734</v>
      </c>
      <c r="H215" t="s">
        <v>420</v>
      </c>
      <c r="I215" t="s">
        <v>421</v>
      </c>
      <c r="J215">
        <v>1758414671.5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1.65</v>
      </c>
      <c r="DB215">
        <v>0.5</v>
      </c>
      <c r="DC215" t="s">
        <v>423</v>
      </c>
      <c r="DD215">
        <v>2</v>
      </c>
      <c r="DE215">
        <v>1758414671.5</v>
      </c>
      <c r="DF215">
        <v>420.2422083333333</v>
      </c>
      <c r="DG215">
        <v>420.0160416666666</v>
      </c>
      <c r="DH215">
        <v>23.6488375</v>
      </c>
      <c r="DI215">
        <v>23.60375</v>
      </c>
      <c r="DJ215">
        <v>419.7025</v>
      </c>
      <c r="DK215">
        <v>23.478475</v>
      </c>
      <c r="DL215">
        <v>500.0116666666666</v>
      </c>
      <c r="DM215">
        <v>90.26917083333335</v>
      </c>
      <c r="DN215">
        <v>0.05479000000000001</v>
      </c>
      <c r="DO215">
        <v>30.08688333333333</v>
      </c>
      <c r="DP215">
        <v>29.98945833333334</v>
      </c>
      <c r="DQ215">
        <v>999.9</v>
      </c>
      <c r="DR215">
        <v>0</v>
      </c>
      <c r="DS215">
        <v>0</v>
      </c>
      <c r="DT215">
        <v>10000.61625</v>
      </c>
      <c r="DU215">
        <v>0</v>
      </c>
      <c r="DV215">
        <v>0.67449</v>
      </c>
      <c r="DW215">
        <v>0.226065375</v>
      </c>
      <c r="DX215">
        <v>430.4210416666667</v>
      </c>
      <c r="DY215">
        <v>430.169625</v>
      </c>
      <c r="DZ215">
        <v>0.0450940125</v>
      </c>
      <c r="EA215">
        <v>420.0160416666666</v>
      </c>
      <c r="EB215">
        <v>23.60375</v>
      </c>
      <c r="EC215">
        <v>2.134760833333333</v>
      </c>
      <c r="ED215">
        <v>2.130689583333333</v>
      </c>
      <c r="EE215">
        <v>18.48095</v>
      </c>
      <c r="EF215">
        <v>18.4504875</v>
      </c>
      <c r="EG215">
        <v>0.00500097</v>
      </c>
      <c r="EH215">
        <v>0</v>
      </c>
      <c r="EI215">
        <v>0</v>
      </c>
      <c r="EJ215">
        <v>0</v>
      </c>
      <c r="EK215">
        <v>216.1291666666667</v>
      </c>
      <c r="EL215">
        <v>0.00500097</v>
      </c>
      <c r="EM215">
        <v>-7.645833333333333</v>
      </c>
      <c r="EN215">
        <v>-2.645833333333333</v>
      </c>
      <c r="EO215">
        <v>35.51033333333334</v>
      </c>
      <c r="EP215">
        <v>38.91375</v>
      </c>
      <c r="EQ215">
        <v>37.22375</v>
      </c>
      <c r="ER215">
        <v>38.87733333333333</v>
      </c>
      <c r="ES215">
        <v>37.335625</v>
      </c>
      <c r="ET215">
        <v>0</v>
      </c>
      <c r="EU215">
        <v>0</v>
      </c>
      <c r="EV215">
        <v>0</v>
      </c>
      <c r="EW215">
        <v>1758414679.4</v>
      </c>
      <c r="EX215">
        <v>0</v>
      </c>
      <c r="EY215">
        <v>215.452</v>
      </c>
      <c r="EZ215">
        <v>-4.092307975069275</v>
      </c>
      <c r="FA215">
        <v>-16.34615329551039</v>
      </c>
      <c r="FB215">
        <v>-8.064</v>
      </c>
      <c r="FC215">
        <v>15</v>
      </c>
      <c r="FD215">
        <v>0</v>
      </c>
      <c r="FE215" t="s">
        <v>424</v>
      </c>
      <c r="FF215">
        <v>1747247426.5</v>
      </c>
      <c r="FG215">
        <v>1747247420.5</v>
      </c>
      <c r="FH215">
        <v>0</v>
      </c>
      <c r="FI215">
        <v>1.027</v>
      </c>
      <c r="FJ215">
        <v>0.031</v>
      </c>
      <c r="FK215">
        <v>0.02</v>
      </c>
      <c r="FL215">
        <v>0.05</v>
      </c>
      <c r="FM215">
        <v>420</v>
      </c>
      <c r="FN215">
        <v>16</v>
      </c>
      <c r="FO215">
        <v>0.01</v>
      </c>
      <c r="FP215">
        <v>0.1</v>
      </c>
      <c r="FQ215">
        <v>0.22892915</v>
      </c>
      <c r="FR215">
        <v>-0.05797924953095712</v>
      </c>
      <c r="FS215">
        <v>0.02637854913992618</v>
      </c>
      <c r="FT215">
        <v>1</v>
      </c>
      <c r="FU215">
        <v>215.7823529411764</v>
      </c>
      <c r="FV215">
        <v>-3.284950415492955</v>
      </c>
      <c r="FW215">
        <v>7.069548225362539</v>
      </c>
      <c r="FX215">
        <v>-1</v>
      </c>
      <c r="FY215">
        <v>0.0450087975</v>
      </c>
      <c r="FZ215">
        <v>0.001482960225140678</v>
      </c>
      <c r="GA215">
        <v>0.0004747083670462846</v>
      </c>
      <c r="GB215">
        <v>1</v>
      </c>
      <c r="GC215">
        <v>2</v>
      </c>
      <c r="GD215">
        <v>2</v>
      </c>
      <c r="GE215" t="s">
        <v>425</v>
      </c>
      <c r="GF215">
        <v>3.13641</v>
      </c>
      <c r="GG215">
        <v>2.71509</v>
      </c>
      <c r="GH215">
        <v>0.09368269999999999</v>
      </c>
      <c r="GI215">
        <v>0.0928465</v>
      </c>
      <c r="GJ215">
        <v>0.104851</v>
      </c>
      <c r="GK215">
        <v>0.103495</v>
      </c>
      <c r="GL215">
        <v>28827</v>
      </c>
      <c r="GM215">
        <v>28888.2</v>
      </c>
      <c r="GN215">
        <v>29569.3</v>
      </c>
      <c r="GO215">
        <v>29430</v>
      </c>
      <c r="GP215">
        <v>34978.8</v>
      </c>
      <c r="GQ215">
        <v>34945.4</v>
      </c>
      <c r="GR215">
        <v>41619</v>
      </c>
      <c r="GS215">
        <v>41813.9</v>
      </c>
      <c r="GT215">
        <v>1.92153</v>
      </c>
      <c r="GU215">
        <v>1.87647</v>
      </c>
      <c r="GV215">
        <v>0.0935346</v>
      </c>
      <c r="GW215">
        <v>0</v>
      </c>
      <c r="GX215">
        <v>28.4555</v>
      </c>
      <c r="GY215">
        <v>999.9</v>
      </c>
      <c r="GZ215">
        <v>59</v>
      </c>
      <c r="HA215">
        <v>30.6</v>
      </c>
      <c r="HB215">
        <v>28.819</v>
      </c>
      <c r="HC215">
        <v>62.1046</v>
      </c>
      <c r="HD215">
        <v>28.0609</v>
      </c>
      <c r="HE215">
        <v>1</v>
      </c>
      <c r="HF215">
        <v>0.10497</v>
      </c>
      <c r="HG215">
        <v>-1.41519</v>
      </c>
      <c r="HH215">
        <v>20.3526</v>
      </c>
      <c r="HI215">
        <v>5.22732</v>
      </c>
      <c r="HJ215">
        <v>12.0156</v>
      </c>
      <c r="HK215">
        <v>4.99125</v>
      </c>
      <c r="HL215">
        <v>3.28903</v>
      </c>
      <c r="HM215">
        <v>9999</v>
      </c>
      <c r="HN215">
        <v>9999</v>
      </c>
      <c r="HO215">
        <v>9999</v>
      </c>
      <c r="HP215">
        <v>999.9</v>
      </c>
      <c r="HQ215">
        <v>1.86752</v>
      </c>
      <c r="HR215">
        <v>1.86664</v>
      </c>
      <c r="HS215">
        <v>1.866</v>
      </c>
      <c r="HT215">
        <v>1.86597</v>
      </c>
      <c r="HU215">
        <v>1.86783</v>
      </c>
      <c r="HV215">
        <v>1.87027</v>
      </c>
      <c r="HW215">
        <v>1.8689</v>
      </c>
      <c r="HX215">
        <v>1.87038</v>
      </c>
      <c r="HY215">
        <v>0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0.54</v>
      </c>
      <c r="IM215">
        <v>0.1703</v>
      </c>
      <c r="IN215">
        <v>0.2733293791174444</v>
      </c>
      <c r="IO215">
        <v>0.0008355358253796512</v>
      </c>
      <c r="IP215">
        <v>-4.886686190924696E-07</v>
      </c>
      <c r="IQ215">
        <v>2.414133949906871E-11</v>
      </c>
      <c r="IR215">
        <v>-0.06279029043895908</v>
      </c>
      <c r="IS215">
        <v>-0.001004982055389802</v>
      </c>
      <c r="IT215">
        <v>0.0007271071577586355</v>
      </c>
      <c r="IU215">
        <v>-1.113211564567604E-05</v>
      </c>
      <c r="IV215">
        <v>10</v>
      </c>
      <c r="IW215">
        <v>2306</v>
      </c>
      <c r="IX215">
        <v>1</v>
      </c>
      <c r="IY215">
        <v>28</v>
      </c>
      <c r="IZ215">
        <v>186120.9</v>
      </c>
      <c r="JA215">
        <v>186121</v>
      </c>
      <c r="JB215">
        <v>1.04004</v>
      </c>
      <c r="JC215">
        <v>2.27783</v>
      </c>
      <c r="JD215">
        <v>1.39771</v>
      </c>
      <c r="JE215">
        <v>2.34131</v>
      </c>
      <c r="JF215">
        <v>1.49536</v>
      </c>
      <c r="JG215">
        <v>2.60254</v>
      </c>
      <c r="JH215">
        <v>36.0582</v>
      </c>
      <c r="JI215">
        <v>24.1488</v>
      </c>
      <c r="JJ215">
        <v>18</v>
      </c>
      <c r="JK215">
        <v>490.298</v>
      </c>
      <c r="JL215">
        <v>451.782</v>
      </c>
      <c r="JM215">
        <v>30.6754</v>
      </c>
      <c r="JN215">
        <v>28.9518</v>
      </c>
      <c r="JO215">
        <v>30</v>
      </c>
      <c r="JP215">
        <v>28.7889</v>
      </c>
      <c r="JQ215">
        <v>28.7157</v>
      </c>
      <c r="JR215">
        <v>20.8269</v>
      </c>
      <c r="JS215">
        <v>26.1051</v>
      </c>
      <c r="JT215">
        <v>95.1999</v>
      </c>
      <c r="JU215">
        <v>30.6802</v>
      </c>
      <c r="JV215">
        <v>420</v>
      </c>
      <c r="JW215">
        <v>23.5805</v>
      </c>
      <c r="JX215">
        <v>101.072</v>
      </c>
      <c r="JY215">
        <v>100.546</v>
      </c>
    </row>
    <row r="216" spans="1:285">
      <c r="A216">
        <v>200</v>
      </c>
      <c r="B216">
        <v>1758414681.5</v>
      </c>
      <c r="C216">
        <v>1806.400000095367</v>
      </c>
      <c r="D216" t="s">
        <v>831</v>
      </c>
      <c r="E216" t="s">
        <v>832</v>
      </c>
      <c r="F216">
        <v>5</v>
      </c>
      <c r="G216" t="s">
        <v>734</v>
      </c>
      <c r="H216" t="s">
        <v>420</v>
      </c>
      <c r="I216" t="s">
        <v>421</v>
      </c>
      <c r="J216">
        <v>1758414673.5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1.65</v>
      </c>
      <c r="DB216">
        <v>0.5</v>
      </c>
      <c r="DC216" t="s">
        <v>423</v>
      </c>
      <c r="DD216">
        <v>2</v>
      </c>
      <c r="DE216">
        <v>1758414673.5</v>
      </c>
      <c r="DF216">
        <v>420.2422083333334</v>
      </c>
      <c r="DG216">
        <v>420.0061250000001</v>
      </c>
      <c r="DH216">
        <v>23.64870833333333</v>
      </c>
      <c r="DI216">
        <v>23.60340833333333</v>
      </c>
      <c r="DJ216">
        <v>419.7025416666667</v>
      </c>
      <c r="DK216">
        <v>23.47834583333333</v>
      </c>
      <c r="DL216">
        <v>500.001</v>
      </c>
      <c r="DM216">
        <v>90.26903333333333</v>
      </c>
      <c r="DN216">
        <v>0.05484304583333333</v>
      </c>
      <c r="DO216">
        <v>30.08659583333333</v>
      </c>
      <c r="DP216">
        <v>29.9882</v>
      </c>
      <c r="DQ216">
        <v>999.9</v>
      </c>
      <c r="DR216">
        <v>0</v>
      </c>
      <c r="DS216">
        <v>0</v>
      </c>
      <c r="DT216">
        <v>9999.08375</v>
      </c>
      <c r="DU216">
        <v>0</v>
      </c>
      <c r="DV216">
        <v>0.67449</v>
      </c>
      <c r="DW216">
        <v>0.2360547916666667</v>
      </c>
      <c r="DX216">
        <v>430.4210416666667</v>
      </c>
      <c r="DY216">
        <v>430.1592916666667</v>
      </c>
      <c r="DZ216">
        <v>0.04530374166666667</v>
      </c>
      <c r="EA216">
        <v>420.0061250000001</v>
      </c>
      <c r="EB216">
        <v>23.60340833333333</v>
      </c>
      <c r="EC216">
        <v>2.134745833333333</v>
      </c>
      <c r="ED216">
        <v>2.130655416666667</v>
      </c>
      <c r="EE216">
        <v>18.4808375</v>
      </c>
      <c r="EF216">
        <v>18.45023333333333</v>
      </c>
      <c r="EG216">
        <v>0.00500097</v>
      </c>
      <c r="EH216">
        <v>0</v>
      </c>
      <c r="EI216">
        <v>0</v>
      </c>
      <c r="EJ216">
        <v>0</v>
      </c>
      <c r="EK216">
        <v>215.3958333333333</v>
      </c>
      <c r="EL216">
        <v>0.00500097</v>
      </c>
      <c r="EM216">
        <v>-8.354166666666668</v>
      </c>
      <c r="EN216">
        <v>-2.700000000000001</v>
      </c>
      <c r="EO216">
        <v>35.50254166666667</v>
      </c>
      <c r="EP216">
        <v>38.90075</v>
      </c>
      <c r="EQ216">
        <v>37.215875</v>
      </c>
      <c r="ER216">
        <v>38.86170833333333</v>
      </c>
      <c r="ES216">
        <v>37.32775</v>
      </c>
      <c r="ET216">
        <v>0</v>
      </c>
      <c r="EU216">
        <v>0</v>
      </c>
      <c r="EV216">
        <v>0</v>
      </c>
      <c r="EW216">
        <v>1758414681.2</v>
      </c>
      <c r="EX216">
        <v>0</v>
      </c>
      <c r="EY216">
        <v>215.2115384615385</v>
      </c>
      <c r="EZ216">
        <v>-12.77606860813215</v>
      </c>
      <c r="FA216">
        <v>-16.70769196344577</v>
      </c>
      <c r="FB216">
        <v>-8.926923076923078</v>
      </c>
      <c r="FC216">
        <v>15</v>
      </c>
      <c r="FD216">
        <v>0</v>
      </c>
      <c r="FE216" t="s">
        <v>424</v>
      </c>
      <c r="FF216">
        <v>1747247426.5</v>
      </c>
      <c r="FG216">
        <v>1747247420.5</v>
      </c>
      <c r="FH216">
        <v>0</v>
      </c>
      <c r="FI216">
        <v>1.027</v>
      </c>
      <c r="FJ216">
        <v>0.031</v>
      </c>
      <c r="FK216">
        <v>0.02</v>
      </c>
      <c r="FL216">
        <v>0.05</v>
      </c>
      <c r="FM216">
        <v>420</v>
      </c>
      <c r="FN216">
        <v>16</v>
      </c>
      <c r="FO216">
        <v>0.01</v>
      </c>
      <c r="FP216">
        <v>0.1</v>
      </c>
      <c r="FQ216">
        <v>0.2306682195121951</v>
      </c>
      <c r="FR216">
        <v>0.1295487595818818</v>
      </c>
      <c r="FS216">
        <v>0.02809246588740015</v>
      </c>
      <c r="FT216">
        <v>0</v>
      </c>
      <c r="FU216">
        <v>215.8441176470588</v>
      </c>
      <c r="FV216">
        <v>-14.93200924130091</v>
      </c>
      <c r="FW216">
        <v>6.454282261845302</v>
      </c>
      <c r="FX216">
        <v>-1</v>
      </c>
      <c r="FY216">
        <v>0.04512768048780488</v>
      </c>
      <c r="FZ216">
        <v>0.00336414982578383</v>
      </c>
      <c r="GA216">
        <v>0.0006186315906782712</v>
      </c>
      <c r="GB216">
        <v>1</v>
      </c>
      <c r="GC216">
        <v>1</v>
      </c>
      <c r="GD216">
        <v>2</v>
      </c>
      <c r="GE216" t="s">
        <v>433</v>
      </c>
      <c r="GF216">
        <v>3.1364</v>
      </c>
      <c r="GG216">
        <v>2.71517</v>
      </c>
      <c r="GH216">
        <v>0.0936825</v>
      </c>
      <c r="GI216">
        <v>0.0928503</v>
      </c>
      <c r="GJ216">
        <v>0.104854</v>
      </c>
      <c r="GK216">
        <v>0.10349</v>
      </c>
      <c r="GL216">
        <v>28826.9</v>
      </c>
      <c r="GM216">
        <v>28888.1</v>
      </c>
      <c r="GN216">
        <v>29569.3</v>
      </c>
      <c r="GO216">
        <v>29430</v>
      </c>
      <c r="GP216">
        <v>34978.6</v>
      </c>
      <c r="GQ216">
        <v>34945.6</v>
      </c>
      <c r="GR216">
        <v>41618.9</v>
      </c>
      <c r="GS216">
        <v>41813.9</v>
      </c>
      <c r="GT216">
        <v>1.92157</v>
      </c>
      <c r="GU216">
        <v>1.8765</v>
      </c>
      <c r="GV216">
        <v>0.09373579999999999</v>
      </c>
      <c r="GW216">
        <v>0</v>
      </c>
      <c r="GX216">
        <v>28.4555</v>
      </c>
      <c r="GY216">
        <v>999.9</v>
      </c>
      <c r="GZ216">
        <v>59</v>
      </c>
      <c r="HA216">
        <v>30.6</v>
      </c>
      <c r="HB216">
        <v>28.8195</v>
      </c>
      <c r="HC216">
        <v>61.8746</v>
      </c>
      <c r="HD216">
        <v>27.8446</v>
      </c>
      <c r="HE216">
        <v>1</v>
      </c>
      <c r="HF216">
        <v>0.104954</v>
      </c>
      <c r="HG216">
        <v>-1.42143</v>
      </c>
      <c r="HH216">
        <v>20.3525</v>
      </c>
      <c r="HI216">
        <v>5.22732</v>
      </c>
      <c r="HJ216">
        <v>12.0156</v>
      </c>
      <c r="HK216">
        <v>4.99115</v>
      </c>
      <c r="HL216">
        <v>3.28905</v>
      </c>
      <c r="HM216">
        <v>9999</v>
      </c>
      <c r="HN216">
        <v>9999</v>
      </c>
      <c r="HO216">
        <v>9999</v>
      </c>
      <c r="HP216">
        <v>999.9</v>
      </c>
      <c r="HQ216">
        <v>1.86752</v>
      </c>
      <c r="HR216">
        <v>1.86664</v>
      </c>
      <c r="HS216">
        <v>1.86599</v>
      </c>
      <c r="HT216">
        <v>1.86597</v>
      </c>
      <c r="HU216">
        <v>1.86783</v>
      </c>
      <c r="HV216">
        <v>1.87027</v>
      </c>
      <c r="HW216">
        <v>1.8689</v>
      </c>
      <c r="HX216">
        <v>1.87039</v>
      </c>
      <c r="HY216">
        <v>0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0.54</v>
      </c>
      <c r="IM216">
        <v>0.1704</v>
      </c>
      <c r="IN216">
        <v>0.2733293791174444</v>
      </c>
      <c r="IO216">
        <v>0.0008355358253796512</v>
      </c>
      <c r="IP216">
        <v>-4.886686190924696E-07</v>
      </c>
      <c r="IQ216">
        <v>2.414133949906871E-11</v>
      </c>
      <c r="IR216">
        <v>-0.06279029043895908</v>
      </c>
      <c r="IS216">
        <v>-0.001004982055389802</v>
      </c>
      <c r="IT216">
        <v>0.0007271071577586355</v>
      </c>
      <c r="IU216">
        <v>-1.113211564567604E-05</v>
      </c>
      <c r="IV216">
        <v>10</v>
      </c>
      <c r="IW216">
        <v>2306</v>
      </c>
      <c r="IX216">
        <v>1</v>
      </c>
      <c r="IY216">
        <v>28</v>
      </c>
      <c r="IZ216">
        <v>186120.9</v>
      </c>
      <c r="JA216">
        <v>186121</v>
      </c>
      <c r="JB216">
        <v>1.04004</v>
      </c>
      <c r="JC216">
        <v>2.26196</v>
      </c>
      <c r="JD216">
        <v>1.39648</v>
      </c>
      <c r="JE216">
        <v>2.34375</v>
      </c>
      <c r="JF216">
        <v>1.49536</v>
      </c>
      <c r="JG216">
        <v>2.68799</v>
      </c>
      <c r="JH216">
        <v>36.0582</v>
      </c>
      <c r="JI216">
        <v>24.1575</v>
      </c>
      <c r="JJ216">
        <v>18</v>
      </c>
      <c r="JK216">
        <v>490.33</v>
      </c>
      <c r="JL216">
        <v>451.798</v>
      </c>
      <c r="JM216">
        <v>30.678</v>
      </c>
      <c r="JN216">
        <v>28.9518</v>
      </c>
      <c r="JO216">
        <v>30</v>
      </c>
      <c r="JP216">
        <v>28.7889</v>
      </c>
      <c r="JQ216">
        <v>28.7157</v>
      </c>
      <c r="JR216">
        <v>20.8264</v>
      </c>
      <c r="JS216">
        <v>26.1051</v>
      </c>
      <c r="JT216">
        <v>95.1999</v>
      </c>
      <c r="JU216">
        <v>30.6802</v>
      </c>
      <c r="JV216">
        <v>420</v>
      </c>
      <c r="JW216">
        <v>23.5805</v>
      </c>
      <c r="JX216">
        <v>101.072</v>
      </c>
      <c r="JY216">
        <v>100.546</v>
      </c>
    </row>
    <row r="217" spans="1:285">
      <c r="A217">
        <v>201</v>
      </c>
      <c r="B217">
        <v>1758414683.5</v>
      </c>
      <c r="C217">
        <v>1808.400000095367</v>
      </c>
      <c r="D217" t="s">
        <v>833</v>
      </c>
      <c r="E217" t="s">
        <v>834</v>
      </c>
      <c r="F217">
        <v>5</v>
      </c>
      <c r="G217" t="s">
        <v>734</v>
      </c>
      <c r="H217" t="s">
        <v>420</v>
      </c>
      <c r="I217" t="s">
        <v>421</v>
      </c>
      <c r="J217">
        <v>1758414675.5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1.65</v>
      </c>
      <c r="DB217">
        <v>0.5</v>
      </c>
      <c r="DC217" t="s">
        <v>423</v>
      </c>
      <c r="DD217">
        <v>2</v>
      </c>
      <c r="DE217">
        <v>1758414675.5</v>
      </c>
      <c r="DF217">
        <v>420.2384583333334</v>
      </c>
      <c r="DG217">
        <v>420.0010833333333</v>
      </c>
      <c r="DH217">
        <v>23.64859166666666</v>
      </c>
      <c r="DI217">
        <v>23.60292916666667</v>
      </c>
      <c r="DJ217">
        <v>419.69875</v>
      </c>
      <c r="DK217">
        <v>23.47823333333334</v>
      </c>
      <c r="DL217">
        <v>500.00575</v>
      </c>
      <c r="DM217">
        <v>90.26897916666667</v>
      </c>
      <c r="DN217">
        <v>0.054886825</v>
      </c>
      <c r="DO217">
        <v>30.08649583333333</v>
      </c>
      <c r="DP217">
        <v>29.98782083333333</v>
      </c>
      <c r="DQ217">
        <v>999.9</v>
      </c>
      <c r="DR217">
        <v>0</v>
      </c>
      <c r="DS217">
        <v>0</v>
      </c>
      <c r="DT217">
        <v>9998.720416666667</v>
      </c>
      <c r="DU217">
        <v>0</v>
      </c>
      <c r="DV217">
        <v>0.67449</v>
      </c>
      <c r="DW217">
        <v>0.2372818333333333</v>
      </c>
      <c r="DX217">
        <v>430.4172083333333</v>
      </c>
      <c r="DY217">
        <v>430.154</v>
      </c>
      <c r="DZ217">
        <v>0.04566097499999999</v>
      </c>
      <c r="EA217">
        <v>420.0010833333333</v>
      </c>
      <c r="EB217">
        <v>23.60292916666667</v>
      </c>
      <c r="EC217">
        <v>2.134734166666667</v>
      </c>
      <c r="ED217">
        <v>2.13061125</v>
      </c>
      <c r="EE217">
        <v>18.48074583333333</v>
      </c>
      <c r="EF217">
        <v>18.4499</v>
      </c>
      <c r="EG217">
        <v>0.00500097</v>
      </c>
      <c r="EH217">
        <v>0</v>
      </c>
      <c r="EI217">
        <v>0</v>
      </c>
      <c r="EJ217">
        <v>0</v>
      </c>
      <c r="EK217">
        <v>216.225</v>
      </c>
      <c r="EL217">
        <v>0.00500097</v>
      </c>
      <c r="EM217">
        <v>-8.4625</v>
      </c>
      <c r="EN217">
        <v>-2.8625</v>
      </c>
      <c r="EO217">
        <v>35.4895</v>
      </c>
      <c r="EP217">
        <v>38.885125</v>
      </c>
      <c r="EQ217">
        <v>37.208</v>
      </c>
      <c r="ER217">
        <v>38.83833333333333</v>
      </c>
      <c r="ES217">
        <v>37.31470833333334</v>
      </c>
      <c r="ET217">
        <v>0</v>
      </c>
      <c r="EU217">
        <v>0</v>
      </c>
      <c r="EV217">
        <v>0</v>
      </c>
      <c r="EW217">
        <v>1758414683.6</v>
      </c>
      <c r="EX217">
        <v>0</v>
      </c>
      <c r="EY217">
        <v>215.2692307692308</v>
      </c>
      <c r="EZ217">
        <v>-15.61025648558083</v>
      </c>
      <c r="FA217">
        <v>-10.92991418606507</v>
      </c>
      <c r="FB217">
        <v>-7.11153846153846</v>
      </c>
      <c r="FC217">
        <v>15</v>
      </c>
      <c r="FD217">
        <v>0</v>
      </c>
      <c r="FE217" t="s">
        <v>424</v>
      </c>
      <c r="FF217">
        <v>1747247426.5</v>
      </c>
      <c r="FG217">
        <v>1747247420.5</v>
      </c>
      <c r="FH217">
        <v>0</v>
      </c>
      <c r="FI217">
        <v>1.027</v>
      </c>
      <c r="FJ217">
        <v>0.031</v>
      </c>
      <c r="FK217">
        <v>0.02</v>
      </c>
      <c r="FL217">
        <v>0.05</v>
      </c>
      <c r="FM217">
        <v>420</v>
      </c>
      <c r="FN217">
        <v>16</v>
      </c>
      <c r="FO217">
        <v>0.01</v>
      </c>
      <c r="FP217">
        <v>0.1</v>
      </c>
      <c r="FQ217">
        <v>0.2323242</v>
      </c>
      <c r="FR217">
        <v>0.145814724202627</v>
      </c>
      <c r="FS217">
        <v>0.02812620599921006</v>
      </c>
      <c r="FT217">
        <v>0</v>
      </c>
      <c r="FU217">
        <v>215.7264705882353</v>
      </c>
      <c r="FV217">
        <v>-2.357524916874162</v>
      </c>
      <c r="FW217">
        <v>6.355789802521856</v>
      </c>
      <c r="FX217">
        <v>-1</v>
      </c>
      <c r="FY217">
        <v>0.0453589425</v>
      </c>
      <c r="FZ217">
        <v>0.006592654784240005</v>
      </c>
      <c r="GA217">
        <v>0.0009497672148709649</v>
      </c>
      <c r="GB217">
        <v>1</v>
      </c>
      <c r="GC217">
        <v>1</v>
      </c>
      <c r="GD217">
        <v>2</v>
      </c>
      <c r="GE217" t="s">
        <v>433</v>
      </c>
      <c r="GF217">
        <v>3.13653</v>
      </c>
      <c r="GG217">
        <v>2.71518</v>
      </c>
      <c r="GH217">
        <v>0.0936804</v>
      </c>
      <c r="GI217">
        <v>0.0928553</v>
      </c>
      <c r="GJ217">
        <v>0.104853</v>
      </c>
      <c r="GK217">
        <v>0.103487</v>
      </c>
      <c r="GL217">
        <v>28827.1</v>
      </c>
      <c r="GM217">
        <v>28888</v>
      </c>
      <c r="GN217">
        <v>29569.3</v>
      </c>
      <c r="GO217">
        <v>29430</v>
      </c>
      <c r="GP217">
        <v>34978.8</v>
      </c>
      <c r="GQ217">
        <v>34945.7</v>
      </c>
      <c r="GR217">
        <v>41619.2</v>
      </c>
      <c r="GS217">
        <v>41813.9</v>
      </c>
      <c r="GT217">
        <v>1.92168</v>
      </c>
      <c r="GU217">
        <v>1.8763</v>
      </c>
      <c r="GV217">
        <v>0.09439889999999999</v>
      </c>
      <c r="GW217">
        <v>0</v>
      </c>
      <c r="GX217">
        <v>28.4547</v>
      </c>
      <c r="GY217">
        <v>999.9</v>
      </c>
      <c r="GZ217">
        <v>59</v>
      </c>
      <c r="HA217">
        <v>30.6</v>
      </c>
      <c r="HB217">
        <v>28.8216</v>
      </c>
      <c r="HC217">
        <v>61.9146</v>
      </c>
      <c r="HD217">
        <v>27.8686</v>
      </c>
      <c r="HE217">
        <v>1</v>
      </c>
      <c r="HF217">
        <v>0.104949</v>
      </c>
      <c r="HG217">
        <v>-1.43629</v>
      </c>
      <c r="HH217">
        <v>20.3524</v>
      </c>
      <c r="HI217">
        <v>5.22747</v>
      </c>
      <c r="HJ217">
        <v>12.0156</v>
      </c>
      <c r="HK217">
        <v>4.99125</v>
      </c>
      <c r="HL217">
        <v>3.28908</v>
      </c>
      <c r="HM217">
        <v>9999</v>
      </c>
      <c r="HN217">
        <v>9999</v>
      </c>
      <c r="HO217">
        <v>9999</v>
      </c>
      <c r="HP217">
        <v>999.9</v>
      </c>
      <c r="HQ217">
        <v>1.86752</v>
      </c>
      <c r="HR217">
        <v>1.86662</v>
      </c>
      <c r="HS217">
        <v>1.86599</v>
      </c>
      <c r="HT217">
        <v>1.86596</v>
      </c>
      <c r="HU217">
        <v>1.86783</v>
      </c>
      <c r="HV217">
        <v>1.87027</v>
      </c>
      <c r="HW217">
        <v>1.8689</v>
      </c>
      <c r="HX217">
        <v>1.87039</v>
      </c>
      <c r="HY217">
        <v>0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0.54</v>
      </c>
      <c r="IM217">
        <v>0.1703</v>
      </c>
      <c r="IN217">
        <v>0.2733293791174444</v>
      </c>
      <c r="IO217">
        <v>0.0008355358253796512</v>
      </c>
      <c r="IP217">
        <v>-4.886686190924696E-07</v>
      </c>
      <c r="IQ217">
        <v>2.414133949906871E-11</v>
      </c>
      <c r="IR217">
        <v>-0.06279029043895908</v>
      </c>
      <c r="IS217">
        <v>-0.001004982055389802</v>
      </c>
      <c r="IT217">
        <v>0.0007271071577586355</v>
      </c>
      <c r="IU217">
        <v>-1.113211564567604E-05</v>
      </c>
      <c r="IV217">
        <v>10</v>
      </c>
      <c r="IW217">
        <v>2306</v>
      </c>
      <c r="IX217">
        <v>1</v>
      </c>
      <c r="IY217">
        <v>28</v>
      </c>
      <c r="IZ217">
        <v>186121</v>
      </c>
      <c r="JA217">
        <v>186121</v>
      </c>
      <c r="JB217">
        <v>1.04004</v>
      </c>
      <c r="JC217">
        <v>2.26196</v>
      </c>
      <c r="JD217">
        <v>1.39648</v>
      </c>
      <c r="JE217">
        <v>2.34253</v>
      </c>
      <c r="JF217">
        <v>1.49536</v>
      </c>
      <c r="JG217">
        <v>2.70264</v>
      </c>
      <c r="JH217">
        <v>36.0582</v>
      </c>
      <c r="JI217">
        <v>24.1488</v>
      </c>
      <c r="JJ217">
        <v>18</v>
      </c>
      <c r="JK217">
        <v>490.394</v>
      </c>
      <c r="JL217">
        <v>451.673</v>
      </c>
      <c r="JM217">
        <v>30.6807</v>
      </c>
      <c r="JN217">
        <v>28.9508</v>
      </c>
      <c r="JO217">
        <v>30</v>
      </c>
      <c r="JP217">
        <v>28.7889</v>
      </c>
      <c r="JQ217">
        <v>28.7157</v>
      </c>
      <c r="JR217">
        <v>20.8259</v>
      </c>
      <c r="JS217">
        <v>26.1051</v>
      </c>
      <c r="JT217">
        <v>95.1999</v>
      </c>
      <c r="JU217">
        <v>30.6934</v>
      </c>
      <c r="JV217">
        <v>420</v>
      </c>
      <c r="JW217">
        <v>23.5805</v>
      </c>
      <c r="JX217">
        <v>101.073</v>
      </c>
      <c r="JY217">
        <v>100.546</v>
      </c>
    </row>
    <row r="218" spans="1:285">
      <c r="A218">
        <v>202</v>
      </c>
      <c r="B218">
        <v>1758414685.5</v>
      </c>
      <c r="C218">
        <v>1810.400000095367</v>
      </c>
      <c r="D218" t="s">
        <v>835</v>
      </c>
      <c r="E218" t="s">
        <v>836</v>
      </c>
      <c r="F218">
        <v>5</v>
      </c>
      <c r="G218" t="s">
        <v>734</v>
      </c>
      <c r="H218" t="s">
        <v>420</v>
      </c>
      <c r="I218" t="s">
        <v>421</v>
      </c>
      <c r="J218">
        <v>1758414677.5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1.65</v>
      </c>
      <c r="DB218">
        <v>0.5</v>
      </c>
      <c r="DC218" t="s">
        <v>423</v>
      </c>
      <c r="DD218">
        <v>2</v>
      </c>
      <c r="DE218">
        <v>1758414677.5</v>
      </c>
      <c r="DF218">
        <v>420.2314166666667</v>
      </c>
      <c r="DG218">
        <v>419.9981666666667</v>
      </c>
      <c r="DH218">
        <v>23.6485875</v>
      </c>
      <c r="DI218">
        <v>23.60250833333333</v>
      </c>
      <c r="DJ218">
        <v>419.6917083333333</v>
      </c>
      <c r="DK218">
        <v>23.47822916666667</v>
      </c>
      <c r="DL218">
        <v>500.017</v>
      </c>
      <c r="DM218">
        <v>90.26880416666667</v>
      </c>
      <c r="DN218">
        <v>0.05490310416666666</v>
      </c>
      <c r="DO218">
        <v>30.086625</v>
      </c>
      <c r="DP218">
        <v>29.98852916666667</v>
      </c>
      <c r="DQ218">
        <v>999.9</v>
      </c>
      <c r="DR218">
        <v>0</v>
      </c>
      <c r="DS218">
        <v>0</v>
      </c>
      <c r="DT218">
        <v>9999.632916666667</v>
      </c>
      <c r="DU218">
        <v>0</v>
      </c>
      <c r="DV218">
        <v>0.67449</v>
      </c>
      <c r="DW218">
        <v>0.2332000833333333</v>
      </c>
      <c r="DX218">
        <v>430.4100416666667</v>
      </c>
      <c r="DY218">
        <v>430.1508333333333</v>
      </c>
      <c r="DZ218">
        <v>0.04607542083333333</v>
      </c>
      <c r="EA218">
        <v>419.9981666666667</v>
      </c>
      <c r="EB218">
        <v>23.60250833333333</v>
      </c>
      <c r="EC218">
        <v>2.134729583333333</v>
      </c>
      <c r="ED218">
        <v>2.130569583333334</v>
      </c>
      <c r="EE218">
        <v>18.4807125</v>
      </c>
      <c r="EF218">
        <v>18.4495875</v>
      </c>
      <c r="EG218">
        <v>0.00500097</v>
      </c>
      <c r="EH218">
        <v>0</v>
      </c>
      <c r="EI218">
        <v>0</v>
      </c>
      <c r="EJ218">
        <v>0</v>
      </c>
      <c r="EK218">
        <v>216.4458333333334</v>
      </c>
      <c r="EL218">
        <v>0.00500097</v>
      </c>
      <c r="EM218">
        <v>-9</v>
      </c>
      <c r="EN218">
        <v>-2.9875</v>
      </c>
      <c r="EO218">
        <v>35.481625</v>
      </c>
      <c r="EP218">
        <v>38.8695</v>
      </c>
      <c r="EQ218">
        <v>37.200125</v>
      </c>
      <c r="ER218">
        <v>38.820125</v>
      </c>
      <c r="ES218">
        <v>37.30683333333334</v>
      </c>
      <c r="ET218">
        <v>0</v>
      </c>
      <c r="EU218">
        <v>0</v>
      </c>
      <c r="EV218">
        <v>0</v>
      </c>
      <c r="EW218">
        <v>1758414685.4</v>
      </c>
      <c r="EX218">
        <v>0</v>
      </c>
      <c r="EY218">
        <v>215.228</v>
      </c>
      <c r="EZ218">
        <v>-9.669230818536901</v>
      </c>
      <c r="FA218">
        <v>-15.93076883300519</v>
      </c>
      <c r="FB218">
        <v>-8.324</v>
      </c>
      <c r="FC218">
        <v>15</v>
      </c>
      <c r="FD218">
        <v>0</v>
      </c>
      <c r="FE218" t="s">
        <v>424</v>
      </c>
      <c r="FF218">
        <v>1747247426.5</v>
      </c>
      <c r="FG218">
        <v>1747247420.5</v>
      </c>
      <c r="FH218">
        <v>0</v>
      </c>
      <c r="FI218">
        <v>1.027</v>
      </c>
      <c r="FJ218">
        <v>0.031</v>
      </c>
      <c r="FK218">
        <v>0.02</v>
      </c>
      <c r="FL218">
        <v>0.05</v>
      </c>
      <c r="FM218">
        <v>420</v>
      </c>
      <c r="FN218">
        <v>16</v>
      </c>
      <c r="FO218">
        <v>0.01</v>
      </c>
      <c r="FP218">
        <v>0.1</v>
      </c>
      <c r="FQ218">
        <v>0.2329429024390244</v>
      </c>
      <c r="FR218">
        <v>0.06891890592334471</v>
      </c>
      <c r="FS218">
        <v>0.02721964304062003</v>
      </c>
      <c r="FT218">
        <v>1</v>
      </c>
      <c r="FU218">
        <v>215.35</v>
      </c>
      <c r="FV218">
        <v>-2.372803735405013</v>
      </c>
      <c r="FW218">
        <v>6.287066556221027</v>
      </c>
      <c r="FX218">
        <v>-1</v>
      </c>
      <c r="FY218">
        <v>0.04576543170731708</v>
      </c>
      <c r="FZ218">
        <v>0.009235781184669167</v>
      </c>
      <c r="GA218">
        <v>0.001218240727430444</v>
      </c>
      <c r="GB218">
        <v>1</v>
      </c>
      <c r="GC218">
        <v>2</v>
      </c>
      <c r="GD218">
        <v>2</v>
      </c>
      <c r="GE218" t="s">
        <v>425</v>
      </c>
      <c r="GF218">
        <v>3.13642</v>
      </c>
      <c r="GG218">
        <v>2.71507</v>
      </c>
      <c r="GH218">
        <v>0.09367689999999999</v>
      </c>
      <c r="GI218">
        <v>0.0928528</v>
      </c>
      <c r="GJ218">
        <v>0.104848</v>
      </c>
      <c r="GK218">
        <v>0.103489</v>
      </c>
      <c r="GL218">
        <v>28826.8</v>
      </c>
      <c r="GM218">
        <v>28888.2</v>
      </c>
      <c r="GN218">
        <v>29569</v>
      </c>
      <c r="GO218">
        <v>29430.2</v>
      </c>
      <c r="GP218">
        <v>34978.7</v>
      </c>
      <c r="GQ218">
        <v>34945.7</v>
      </c>
      <c r="GR218">
        <v>41618.8</v>
      </c>
      <c r="GS218">
        <v>41814.1</v>
      </c>
      <c r="GT218">
        <v>1.92162</v>
      </c>
      <c r="GU218">
        <v>1.87647</v>
      </c>
      <c r="GV218">
        <v>0.09489060000000001</v>
      </c>
      <c r="GW218">
        <v>0</v>
      </c>
      <c r="GX218">
        <v>28.4535</v>
      </c>
      <c r="GY218">
        <v>999.9</v>
      </c>
      <c r="GZ218">
        <v>59</v>
      </c>
      <c r="HA218">
        <v>30.6</v>
      </c>
      <c r="HB218">
        <v>28.8203</v>
      </c>
      <c r="HC218">
        <v>61.9546</v>
      </c>
      <c r="HD218">
        <v>28.0008</v>
      </c>
      <c r="HE218">
        <v>1</v>
      </c>
      <c r="HF218">
        <v>0.10498</v>
      </c>
      <c r="HG218">
        <v>-1.45326</v>
      </c>
      <c r="HH218">
        <v>20.3524</v>
      </c>
      <c r="HI218">
        <v>5.22777</v>
      </c>
      <c r="HJ218">
        <v>12.0158</v>
      </c>
      <c r="HK218">
        <v>4.99145</v>
      </c>
      <c r="HL218">
        <v>3.28908</v>
      </c>
      <c r="HM218">
        <v>9999</v>
      </c>
      <c r="HN218">
        <v>9999</v>
      </c>
      <c r="HO218">
        <v>9999</v>
      </c>
      <c r="HP218">
        <v>999.9</v>
      </c>
      <c r="HQ218">
        <v>1.86753</v>
      </c>
      <c r="HR218">
        <v>1.86663</v>
      </c>
      <c r="HS218">
        <v>1.86599</v>
      </c>
      <c r="HT218">
        <v>1.86597</v>
      </c>
      <c r="HU218">
        <v>1.86783</v>
      </c>
      <c r="HV218">
        <v>1.87026</v>
      </c>
      <c r="HW218">
        <v>1.8689</v>
      </c>
      <c r="HX218">
        <v>1.8704</v>
      </c>
      <c r="HY218">
        <v>0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0.54</v>
      </c>
      <c r="IM218">
        <v>0.1704</v>
      </c>
      <c r="IN218">
        <v>0.2733293791174444</v>
      </c>
      <c r="IO218">
        <v>0.0008355358253796512</v>
      </c>
      <c r="IP218">
        <v>-4.886686190924696E-07</v>
      </c>
      <c r="IQ218">
        <v>2.414133949906871E-11</v>
      </c>
      <c r="IR218">
        <v>-0.06279029043895908</v>
      </c>
      <c r="IS218">
        <v>-0.001004982055389802</v>
      </c>
      <c r="IT218">
        <v>0.0007271071577586355</v>
      </c>
      <c r="IU218">
        <v>-1.113211564567604E-05</v>
      </c>
      <c r="IV218">
        <v>10</v>
      </c>
      <c r="IW218">
        <v>2306</v>
      </c>
      <c r="IX218">
        <v>1</v>
      </c>
      <c r="IY218">
        <v>28</v>
      </c>
      <c r="IZ218">
        <v>186121</v>
      </c>
      <c r="JA218">
        <v>186121.1</v>
      </c>
      <c r="JB218">
        <v>1.04004</v>
      </c>
      <c r="JC218">
        <v>2.27661</v>
      </c>
      <c r="JD218">
        <v>1.39648</v>
      </c>
      <c r="JE218">
        <v>2.34253</v>
      </c>
      <c r="JF218">
        <v>1.49536</v>
      </c>
      <c r="JG218">
        <v>2.6001</v>
      </c>
      <c r="JH218">
        <v>36.0582</v>
      </c>
      <c r="JI218">
        <v>24.14</v>
      </c>
      <c r="JJ218">
        <v>18</v>
      </c>
      <c r="JK218">
        <v>490.362</v>
      </c>
      <c r="JL218">
        <v>451.782</v>
      </c>
      <c r="JM218">
        <v>30.6857</v>
      </c>
      <c r="JN218">
        <v>28.9495</v>
      </c>
      <c r="JO218">
        <v>30</v>
      </c>
      <c r="JP218">
        <v>28.7889</v>
      </c>
      <c r="JQ218">
        <v>28.7157</v>
      </c>
      <c r="JR218">
        <v>20.8263</v>
      </c>
      <c r="JS218">
        <v>26.1051</v>
      </c>
      <c r="JT218">
        <v>95.1999</v>
      </c>
      <c r="JU218">
        <v>30.6934</v>
      </c>
      <c r="JV218">
        <v>420</v>
      </c>
      <c r="JW218">
        <v>23.5805</v>
      </c>
      <c r="JX218">
        <v>101.072</v>
      </c>
      <c r="JY218">
        <v>100.546</v>
      </c>
    </row>
    <row r="219" spans="1:285">
      <c r="A219">
        <v>203</v>
      </c>
      <c r="B219">
        <v>1758414687.5</v>
      </c>
      <c r="C219">
        <v>1812.400000095367</v>
      </c>
      <c r="D219" t="s">
        <v>837</v>
      </c>
      <c r="E219" t="s">
        <v>838</v>
      </c>
      <c r="F219">
        <v>5</v>
      </c>
      <c r="G219" t="s">
        <v>734</v>
      </c>
      <c r="H219" t="s">
        <v>420</v>
      </c>
      <c r="I219" t="s">
        <v>421</v>
      </c>
      <c r="J219">
        <v>1758414679.5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1.65</v>
      </c>
      <c r="DB219">
        <v>0.5</v>
      </c>
      <c r="DC219" t="s">
        <v>423</v>
      </c>
      <c r="DD219">
        <v>2</v>
      </c>
      <c r="DE219">
        <v>1758414679.5</v>
      </c>
      <c r="DF219">
        <v>420.2303749999999</v>
      </c>
      <c r="DG219">
        <v>419.99625</v>
      </c>
      <c r="DH219">
        <v>23.64836666666667</v>
      </c>
      <c r="DI219">
        <v>23.60224583333333</v>
      </c>
      <c r="DJ219">
        <v>419.690625</v>
      </c>
      <c r="DK219">
        <v>23.4780125</v>
      </c>
      <c r="DL219">
        <v>500.0124166666666</v>
      </c>
      <c r="DM219">
        <v>90.268625</v>
      </c>
      <c r="DN219">
        <v>0.05490884583333333</v>
      </c>
      <c r="DO219">
        <v>30.0867</v>
      </c>
      <c r="DP219">
        <v>29.98880833333333</v>
      </c>
      <c r="DQ219">
        <v>999.9</v>
      </c>
      <c r="DR219">
        <v>0</v>
      </c>
      <c r="DS219">
        <v>0</v>
      </c>
      <c r="DT219">
        <v>10001.04125</v>
      </c>
      <c r="DU219">
        <v>0</v>
      </c>
      <c r="DV219">
        <v>0.67449</v>
      </c>
      <c r="DW219">
        <v>0.2340889166666667</v>
      </c>
      <c r="DX219">
        <v>430.408875</v>
      </c>
      <c r="DY219">
        <v>430.14875</v>
      </c>
      <c r="DZ219">
        <v>0.0461108625</v>
      </c>
      <c r="EA219">
        <v>419.99625</v>
      </c>
      <c r="EB219">
        <v>23.60224583333333</v>
      </c>
      <c r="EC219">
        <v>2.134705416666666</v>
      </c>
      <c r="ED219">
        <v>2.130542083333333</v>
      </c>
      <c r="EE219">
        <v>18.48053333333333</v>
      </c>
      <c r="EF219">
        <v>18.4493875</v>
      </c>
      <c r="EG219">
        <v>0.00500097</v>
      </c>
      <c r="EH219">
        <v>0</v>
      </c>
      <c r="EI219">
        <v>0</v>
      </c>
      <c r="EJ219">
        <v>0</v>
      </c>
      <c r="EK219">
        <v>215.9291666666667</v>
      </c>
      <c r="EL219">
        <v>0.00500097</v>
      </c>
      <c r="EM219">
        <v>-8.862499999999999</v>
      </c>
      <c r="EN219">
        <v>-2.941666666666667</v>
      </c>
      <c r="EO219">
        <v>35.47375</v>
      </c>
      <c r="EP219">
        <v>38.853875</v>
      </c>
      <c r="EQ219">
        <v>37.1845</v>
      </c>
      <c r="ER219">
        <v>38.8045</v>
      </c>
      <c r="ES219">
        <v>37.29908333333334</v>
      </c>
      <c r="ET219">
        <v>0</v>
      </c>
      <c r="EU219">
        <v>0</v>
      </c>
      <c r="EV219">
        <v>0</v>
      </c>
      <c r="EW219">
        <v>1758414687.2</v>
      </c>
      <c r="EX219">
        <v>0</v>
      </c>
      <c r="EY219">
        <v>214.9269230769231</v>
      </c>
      <c r="EZ219">
        <v>12.72136756893393</v>
      </c>
      <c r="FA219">
        <v>15.54871831745255</v>
      </c>
      <c r="FB219">
        <v>-8.169230769230769</v>
      </c>
      <c r="FC219">
        <v>15</v>
      </c>
      <c r="FD219">
        <v>0</v>
      </c>
      <c r="FE219" t="s">
        <v>424</v>
      </c>
      <c r="FF219">
        <v>1747247426.5</v>
      </c>
      <c r="FG219">
        <v>1747247420.5</v>
      </c>
      <c r="FH219">
        <v>0</v>
      </c>
      <c r="FI219">
        <v>1.027</v>
      </c>
      <c r="FJ219">
        <v>0.031</v>
      </c>
      <c r="FK219">
        <v>0.02</v>
      </c>
      <c r="FL219">
        <v>0.05</v>
      </c>
      <c r="FM219">
        <v>420</v>
      </c>
      <c r="FN219">
        <v>16</v>
      </c>
      <c r="FO219">
        <v>0.01</v>
      </c>
      <c r="FP219">
        <v>0.1</v>
      </c>
      <c r="FQ219">
        <v>0.2343277</v>
      </c>
      <c r="FR219">
        <v>0.02614302439024349</v>
      </c>
      <c r="FS219">
        <v>0.02689656520933481</v>
      </c>
      <c r="FT219">
        <v>1</v>
      </c>
      <c r="FU219">
        <v>215.7147058823529</v>
      </c>
      <c r="FV219">
        <v>-2.409472913158398</v>
      </c>
      <c r="FW219">
        <v>6.482607153123663</v>
      </c>
      <c r="FX219">
        <v>-1</v>
      </c>
      <c r="FY219">
        <v>0.04587307</v>
      </c>
      <c r="FZ219">
        <v>0.008430945590994322</v>
      </c>
      <c r="GA219">
        <v>0.001191098244520577</v>
      </c>
      <c r="GB219">
        <v>1</v>
      </c>
      <c r="GC219">
        <v>2</v>
      </c>
      <c r="GD219">
        <v>2</v>
      </c>
      <c r="GE219" t="s">
        <v>425</v>
      </c>
      <c r="GF219">
        <v>3.13652</v>
      </c>
      <c r="GG219">
        <v>2.715</v>
      </c>
      <c r="GH219">
        <v>0.09368020000000001</v>
      </c>
      <c r="GI219">
        <v>0.092849</v>
      </c>
      <c r="GJ219">
        <v>0.104841</v>
      </c>
      <c r="GK219">
        <v>0.103487</v>
      </c>
      <c r="GL219">
        <v>28826.7</v>
      </c>
      <c r="GM219">
        <v>28888.5</v>
      </c>
      <c r="GN219">
        <v>29569</v>
      </c>
      <c r="GO219">
        <v>29430.3</v>
      </c>
      <c r="GP219">
        <v>34978.8</v>
      </c>
      <c r="GQ219">
        <v>34946</v>
      </c>
      <c r="GR219">
        <v>41618.6</v>
      </c>
      <c r="GS219">
        <v>41814.2</v>
      </c>
      <c r="GT219">
        <v>1.92173</v>
      </c>
      <c r="GU219">
        <v>1.87645</v>
      </c>
      <c r="GV219">
        <v>0.0944436</v>
      </c>
      <c r="GW219">
        <v>0</v>
      </c>
      <c r="GX219">
        <v>28.4531</v>
      </c>
      <c r="GY219">
        <v>999.9</v>
      </c>
      <c r="GZ219">
        <v>59</v>
      </c>
      <c r="HA219">
        <v>30.6</v>
      </c>
      <c r="HB219">
        <v>28.8188</v>
      </c>
      <c r="HC219">
        <v>61.9046</v>
      </c>
      <c r="HD219">
        <v>27.8245</v>
      </c>
      <c r="HE219">
        <v>1</v>
      </c>
      <c r="HF219">
        <v>0.105005</v>
      </c>
      <c r="HG219">
        <v>-1.44064</v>
      </c>
      <c r="HH219">
        <v>20.3525</v>
      </c>
      <c r="HI219">
        <v>5.22792</v>
      </c>
      <c r="HJ219">
        <v>12.0159</v>
      </c>
      <c r="HK219">
        <v>4.99145</v>
      </c>
      <c r="HL219">
        <v>3.28905</v>
      </c>
      <c r="HM219">
        <v>9999</v>
      </c>
      <c r="HN219">
        <v>9999</v>
      </c>
      <c r="HO219">
        <v>9999</v>
      </c>
      <c r="HP219">
        <v>999.9</v>
      </c>
      <c r="HQ219">
        <v>1.86752</v>
      </c>
      <c r="HR219">
        <v>1.86663</v>
      </c>
      <c r="HS219">
        <v>1.86599</v>
      </c>
      <c r="HT219">
        <v>1.86598</v>
      </c>
      <c r="HU219">
        <v>1.86782</v>
      </c>
      <c r="HV219">
        <v>1.87025</v>
      </c>
      <c r="HW219">
        <v>1.86889</v>
      </c>
      <c r="HX219">
        <v>1.87041</v>
      </c>
      <c r="HY219">
        <v>0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0.539</v>
      </c>
      <c r="IM219">
        <v>0.1703</v>
      </c>
      <c r="IN219">
        <v>0.2733293791174444</v>
      </c>
      <c r="IO219">
        <v>0.0008355358253796512</v>
      </c>
      <c r="IP219">
        <v>-4.886686190924696E-07</v>
      </c>
      <c r="IQ219">
        <v>2.414133949906871E-11</v>
      </c>
      <c r="IR219">
        <v>-0.06279029043895908</v>
      </c>
      <c r="IS219">
        <v>-0.001004982055389802</v>
      </c>
      <c r="IT219">
        <v>0.0007271071577586355</v>
      </c>
      <c r="IU219">
        <v>-1.113211564567604E-05</v>
      </c>
      <c r="IV219">
        <v>10</v>
      </c>
      <c r="IW219">
        <v>2306</v>
      </c>
      <c r="IX219">
        <v>1</v>
      </c>
      <c r="IY219">
        <v>28</v>
      </c>
      <c r="IZ219">
        <v>186121</v>
      </c>
      <c r="JA219">
        <v>186121.1</v>
      </c>
      <c r="JB219">
        <v>1.04004</v>
      </c>
      <c r="JC219">
        <v>2.25952</v>
      </c>
      <c r="JD219">
        <v>1.39771</v>
      </c>
      <c r="JE219">
        <v>2.34375</v>
      </c>
      <c r="JF219">
        <v>1.49536</v>
      </c>
      <c r="JG219">
        <v>2.69531</v>
      </c>
      <c r="JH219">
        <v>36.0582</v>
      </c>
      <c r="JI219">
        <v>24.1575</v>
      </c>
      <c r="JJ219">
        <v>18</v>
      </c>
      <c r="JK219">
        <v>490.425</v>
      </c>
      <c r="JL219">
        <v>451.766</v>
      </c>
      <c r="JM219">
        <v>30.6923</v>
      </c>
      <c r="JN219">
        <v>28.9493</v>
      </c>
      <c r="JO219">
        <v>30.0001</v>
      </c>
      <c r="JP219">
        <v>28.7889</v>
      </c>
      <c r="JQ219">
        <v>28.7157</v>
      </c>
      <c r="JR219">
        <v>20.8271</v>
      </c>
      <c r="JS219">
        <v>26.1051</v>
      </c>
      <c r="JT219">
        <v>95.1999</v>
      </c>
      <c r="JU219">
        <v>30.6967</v>
      </c>
      <c r="JV219">
        <v>420</v>
      </c>
      <c r="JW219">
        <v>23.5805</v>
      </c>
      <c r="JX219">
        <v>101.071</v>
      </c>
      <c r="JY219">
        <v>100.547</v>
      </c>
    </row>
    <row r="220" spans="1:285">
      <c r="A220">
        <v>204</v>
      </c>
      <c r="B220">
        <v>1758414689.5</v>
      </c>
      <c r="C220">
        <v>1814.400000095367</v>
      </c>
      <c r="D220" t="s">
        <v>839</v>
      </c>
      <c r="E220" t="s">
        <v>840</v>
      </c>
      <c r="F220">
        <v>5</v>
      </c>
      <c r="G220" t="s">
        <v>734</v>
      </c>
      <c r="H220" t="s">
        <v>420</v>
      </c>
      <c r="I220" t="s">
        <v>421</v>
      </c>
      <c r="J220">
        <v>1758414681.5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1.65</v>
      </c>
      <c r="DB220">
        <v>0.5</v>
      </c>
      <c r="DC220" t="s">
        <v>423</v>
      </c>
      <c r="DD220">
        <v>2</v>
      </c>
      <c r="DE220">
        <v>1758414681.5</v>
      </c>
      <c r="DF220">
        <v>420.2276666666667</v>
      </c>
      <c r="DG220">
        <v>419.99525</v>
      </c>
      <c r="DH220">
        <v>23.64789166666667</v>
      </c>
      <c r="DI220">
        <v>23.60185</v>
      </c>
      <c r="DJ220">
        <v>419.6879166666667</v>
      </c>
      <c r="DK220">
        <v>23.47754583333333</v>
      </c>
      <c r="DL220">
        <v>500.0139583333334</v>
      </c>
      <c r="DM220">
        <v>90.26841666666667</v>
      </c>
      <c r="DN220">
        <v>0.05486824583333333</v>
      </c>
      <c r="DO220">
        <v>30.08682916666666</v>
      </c>
      <c r="DP220">
        <v>29.98807083333334</v>
      </c>
      <c r="DQ220">
        <v>999.9</v>
      </c>
      <c r="DR220">
        <v>0</v>
      </c>
      <c r="DS220">
        <v>0</v>
      </c>
      <c r="DT220">
        <v>10001.74333333333</v>
      </c>
      <c r="DU220">
        <v>0</v>
      </c>
      <c r="DV220">
        <v>0.67449</v>
      </c>
      <c r="DW220">
        <v>0.2323760833333333</v>
      </c>
      <c r="DX220">
        <v>430.405875</v>
      </c>
      <c r="DY220">
        <v>430.1475833333333</v>
      </c>
      <c r="DZ220">
        <v>0.04603361666666667</v>
      </c>
      <c r="EA220">
        <v>419.99525</v>
      </c>
      <c r="EB220">
        <v>23.60185</v>
      </c>
      <c r="EC220">
        <v>2.134657916666667</v>
      </c>
      <c r="ED220">
        <v>2.130501666666667</v>
      </c>
      <c r="EE220">
        <v>18.480175</v>
      </c>
      <c r="EF220">
        <v>18.44908333333333</v>
      </c>
      <c r="EG220">
        <v>0.00500097</v>
      </c>
      <c r="EH220">
        <v>0</v>
      </c>
      <c r="EI220">
        <v>0</v>
      </c>
      <c r="EJ220">
        <v>0</v>
      </c>
      <c r="EK220">
        <v>216.025</v>
      </c>
      <c r="EL220">
        <v>0.00500097</v>
      </c>
      <c r="EM220">
        <v>-9.004166666666665</v>
      </c>
      <c r="EN220">
        <v>-2.754166666666666</v>
      </c>
      <c r="EO220">
        <v>35.465875</v>
      </c>
      <c r="EP220">
        <v>38.83825</v>
      </c>
      <c r="EQ220">
        <v>37.174125</v>
      </c>
      <c r="ER220">
        <v>38.78362499999999</v>
      </c>
      <c r="ES220">
        <v>37.29133333333333</v>
      </c>
      <c r="ET220">
        <v>0</v>
      </c>
      <c r="EU220">
        <v>0</v>
      </c>
      <c r="EV220">
        <v>0</v>
      </c>
      <c r="EW220">
        <v>1758414689.6</v>
      </c>
      <c r="EX220">
        <v>0</v>
      </c>
      <c r="EY220">
        <v>215.6461538461538</v>
      </c>
      <c r="EZ220">
        <v>2.988034230377562</v>
      </c>
      <c r="FA220">
        <v>55.48034199888764</v>
      </c>
      <c r="FB220">
        <v>-8.092307692307692</v>
      </c>
      <c r="FC220">
        <v>15</v>
      </c>
      <c r="FD220">
        <v>0</v>
      </c>
      <c r="FE220" t="s">
        <v>424</v>
      </c>
      <c r="FF220">
        <v>1747247426.5</v>
      </c>
      <c r="FG220">
        <v>1747247420.5</v>
      </c>
      <c r="FH220">
        <v>0</v>
      </c>
      <c r="FI220">
        <v>1.027</v>
      </c>
      <c r="FJ220">
        <v>0.031</v>
      </c>
      <c r="FK220">
        <v>0.02</v>
      </c>
      <c r="FL220">
        <v>0.05</v>
      </c>
      <c r="FM220">
        <v>420</v>
      </c>
      <c r="FN220">
        <v>16</v>
      </c>
      <c r="FO220">
        <v>0.01</v>
      </c>
      <c r="FP220">
        <v>0.1</v>
      </c>
      <c r="FQ220">
        <v>0.2318033414634146</v>
      </c>
      <c r="FR220">
        <v>-0.004298341463414739</v>
      </c>
      <c r="FS220">
        <v>0.02886552250342262</v>
      </c>
      <c r="FT220">
        <v>1</v>
      </c>
      <c r="FU220">
        <v>215.9705882352941</v>
      </c>
      <c r="FV220">
        <v>-4.440030686002211</v>
      </c>
      <c r="FW220">
        <v>6.670017612277861</v>
      </c>
      <c r="FX220">
        <v>-1</v>
      </c>
      <c r="FY220">
        <v>0.04590224878048781</v>
      </c>
      <c r="FZ220">
        <v>0.004130682229965126</v>
      </c>
      <c r="GA220">
        <v>0.001139143987156199</v>
      </c>
      <c r="GB220">
        <v>1</v>
      </c>
      <c r="GC220">
        <v>2</v>
      </c>
      <c r="GD220">
        <v>2</v>
      </c>
      <c r="GE220" t="s">
        <v>425</v>
      </c>
      <c r="GF220">
        <v>3.13643</v>
      </c>
      <c r="GG220">
        <v>2.71499</v>
      </c>
      <c r="GH220">
        <v>0.0936777</v>
      </c>
      <c r="GI220">
        <v>0.0928561</v>
      </c>
      <c r="GJ220">
        <v>0.104841</v>
      </c>
      <c r="GK220">
        <v>0.103484</v>
      </c>
      <c r="GL220">
        <v>28827</v>
      </c>
      <c r="GM220">
        <v>28888.3</v>
      </c>
      <c r="GN220">
        <v>29569.2</v>
      </c>
      <c r="GO220">
        <v>29430.3</v>
      </c>
      <c r="GP220">
        <v>34979.1</v>
      </c>
      <c r="GQ220">
        <v>34946.1</v>
      </c>
      <c r="GR220">
        <v>41619</v>
      </c>
      <c r="GS220">
        <v>41814.2</v>
      </c>
      <c r="GT220">
        <v>1.92155</v>
      </c>
      <c r="GU220">
        <v>1.87643</v>
      </c>
      <c r="GV220">
        <v>0.0940561</v>
      </c>
      <c r="GW220">
        <v>0</v>
      </c>
      <c r="GX220">
        <v>28.4531</v>
      </c>
      <c r="GY220">
        <v>999.9</v>
      </c>
      <c r="GZ220">
        <v>59</v>
      </c>
      <c r="HA220">
        <v>30.6</v>
      </c>
      <c r="HB220">
        <v>28.8188</v>
      </c>
      <c r="HC220">
        <v>61.9146</v>
      </c>
      <c r="HD220">
        <v>27.9287</v>
      </c>
      <c r="HE220">
        <v>1</v>
      </c>
      <c r="HF220">
        <v>0.104954</v>
      </c>
      <c r="HG220">
        <v>-1.43182</v>
      </c>
      <c r="HH220">
        <v>20.3524</v>
      </c>
      <c r="HI220">
        <v>5.22747</v>
      </c>
      <c r="HJ220">
        <v>12.0158</v>
      </c>
      <c r="HK220">
        <v>4.99135</v>
      </c>
      <c r="HL220">
        <v>3.28903</v>
      </c>
      <c r="HM220">
        <v>9999</v>
      </c>
      <c r="HN220">
        <v>9999</v>
      </c>
      <c r="HO220">
        <v>9999</v>
      </c>
      <c r="HP220">
        <v>999.9</v>
      </c>
      <c r="HQ220">
        <v>1.86752</v>
      </c>
      <c r="HR220">
        <v>1.86661</v>
      </c>
      <c r="HS220">
        <v>1.866</v>
      </c>
      <c r="HT220">
        <v>1.86598</v>
      </c>
      <c r="HU220">
        <v>1.86783</v>
      </c>
      <c r="HV220">
        <v>1.87025</v>
      </c>
      <c r="HW220">
        <v>1.8689</v>
      </c>
      <c r="HX220">
        <v>1.8704</v>
      </c>
      <c r="HY220">
        <v>0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0.54</v>
      </c>
      <c r="IM220">
        <v>0.1703</v>
      </c>
      <c r="IN220">
        <v>0.2733293791174444</v>
      </c>
      <c r="IO220">
        <v>0.0008355358253796512</v>
      </c>
      <c r="IP220">
        <v>-4.886686190924696E-07</v>
      </c>
      <c r="IQ220">
        <v>2.414133949906871E-11</v>
      </c>
      <c r="IR220">
        <v>-0.06279029043895908</v>
      </c>
      <c r="IS220">
        <v>-0.001004982055389802</v>
      </c>
      <c r="IT220">
        <v>0.0007271071577586355</v>
      </c>
      <c r="IU220">
        <v>-1.113211564567604E-05</v>
      </c>
      <c r="IV220">
        <v>10</v>
      </c>
      <c r="IW220">
        <v>2306</v>
      </c>
      <c r="IX220">
        <v>1</v>
      </c>
      <c r="IY220">
        <v>28</v>
      </c>
      <c r="IZ220">
        <v>186121</v>
      </c>
      <c r="JA220">
        <v>186121.1</v>
      </c>
      <c r="JB220">
        <v>1.04004</v>
      </c>
      <c r="JC220">
        <v>2.2644</v>
      </c>
      <c r="JD220">
        <v>1.39648</v>
      </c>
      <c r="JE220">
        <v>2.34253</v>
      </c>
      <c r="JF220">
        <v>1.49536</v>
      </c>
      <c r="JG220">
        <v>2.67822</v>
      </c>
      <c r="JH220">
        <v>36.0582</v>
      </c>
      <c r="JI220">
        <v>24.1488</v>
      </c>
      <c r="JJ220">
        <v>18</v>
      </c>
      <c r="JK220">
        <v>490.314</v>
      </c>
      <c r="JL220">
        <v>451.751</v>
      </c>
      <c r="JM220">
        <v>30.6959</v>
      </c>
      <c r="JN220">
        <v>28.9493</v>
      </c>
      <c r="JO220">
        <v>30</v>
      </c>
      <c r="JP220">
        <v>28.7889</v>
      </c>
      <c r="JQ220">
        <v>28.7157</v>
      </c>
      <c r="JR220">
        <v>20.8256</v>
      </c>
      <c r="JS220">
        <v>26.1051</v>
      </c>
      <c r="JT220">
        <v>95.1999</v>
      </c>
      <c r="JU220">
        <v>30.6967</v>
      </c>
      <c r="JV220">
        <v>420</v>
      </c>
      <c r="JW220">
        <v>23.5805</v>
      </c>
      <c r="JX220">
        <v>101.072</v>
      </c>
      <c r="JY220">
        <v>100.547</v>
      </c>
    </row>
    <row r="221" spans="1:285">
      <c r="A221">
        <v>205</v>
      </c>
      <c r="B221">
        <v>1758414691.5</v>
      </c>
      <c r="C221">
        <v>1816.400000095367</v>
      </c>
      <c r="D221" t="s">
        <v>841</v>
      </c>
      <c r="E221" t="s">
        <v>842</v>
      </c>
      <c r="F221">
        <v>5</v>
      </c>
      <c r="G221" t="s">
        <v>734</v>
      </c>
      <c r="H221" t="s">
        <v>420</v>
      </c>
      <c r="I221" t="s">
        <v>421</v>
      </c>
      <c r="J221">
        <v>1758414683.5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1.65</v>
      </c>
      <c r="DB221">
        <v>0.5</v>
      </c>
      <c r="DC221" t="s">
        <v>423</v>
      </c>
      <c r="DD221">
        <v>2</v>
      </c>
      <c r="DE221">
        <v>1758414683.5</v>
      </c>
      <c r="DF221">
        <v>420.2279166666667</v>
      </c>
      <c r="DG221">
        <v>419.9987083333334</v>
      </c>
      <c r="DH221">
        <v>23.6475625</v>
      </c>
      <c r="DI221">
        <v>23.60138333333333</v>
      </c>
      <c r="DJ221">
        <v>419.6882083333333</v>
      </c>
      <c r="DK221">
        <v>23.47721666666667</v>
      </c>
      <c r="DL221">
        <v>500.0202083333334</v>
      </c>
      <c r="DM221">
        <v>90.26833333333333</v>
      </c>
      <c r="DN221">
        <v>0.0548266625</v>
      </c>
      <c r="DO221">
        <v>30.087075</v>
      </c>
      <c r="DP221">
        <v>29.98748333333333</v>
      </c>
      <c r="DQ221">
        <v>999.9</v>
      </c>
      <c r="DR221">
        <v>0</v>
      </c>
      <c r="DS221">
        <v>0</v>
      </c>
      <c r="DT221">
        <v>10002.00125</v>
      </c>
      <c r="DU221">
        <v>0</v>
      </c>
      <c r="DV221">
        <v>0.67449</v>
      </c>
      <c r="DW221">
        <v>0.2291666666666667</v>
      </c>
      <c r="DX221">
        <v>430.4059583333333</v>
      </c>
      <c r="DY221">
        <v>430.1509583333333</v>
      </c>
      <c r="DZ221">
        <v>0.04617508333333334</v>
      </c>
      <c r="EA221">
        <v>419.9987083333334</v>
      </c>
      <c r="EB221">
        <v>23.60138333333333</v>
      </c>
      <c r="EC221">
        <v>2.13462625</v>
      </c>
      <c r="ED221">
        <v>2.1304575</v>
      </c>
      <c r="EE221">
        <v>18.47994166666667</v>
      </c>
      <c r="EF221">
        <v>18.44875833333333</v>
      </c>
      <c r="EG221">
        <v>0.00500097</v>
      </c>
      <c r="EH221">
        <v>0</v>
      </c>
      <c r="EI221">
        <v>0</v>
      </c>
      <c r="EJ221">
        <v>0</v>
      </c>
      <c r="EK221">
        <v>216.4291666666667</v>
      </c>
      <c r="EL221">
        <v>0.00500097</v>
      </c>
      <c r="EM221">
        <v>-7.2625</v>
      </c>
      <c r="EN221">
        <v>-2.545833333333333</v>
      </c>
      <c r="EO221">
        <v>35.458</v>
      </c>
      <c r="EP221">
        <v>38.822625</v>
      </c>
      <c r="EQ221">
        <v>37.16375</v>
      </c>
      <c r="ER221">
        <v>38.760125</v>
      </c>
      <c r="ES221">
        <v>37.28358333333333</v>
      </c>
      <c r="ET221">
        <v>0</v>
      </c>
      <c r="EU221">
        <v>0</v>
      </c>
      <c r="EV221">
        <v>0</v>
      </c>
      <c r="EW221">
        <v>1758414691.4</v>
      </c>
      <c r="EX221">
        <v>0</v>
      </c>
      <c r="EY221">
        <v>215.6</v>
      </c>
      <c r="EZ221">
        <v>10.99230757128785</v>
      </c>
      <c r="FA221">
        <v>16.71538465721367</v>
      </c>
      <c r="FB221">
        <v>-6.468</v>
      </c>
      <c r="FC221">
        <v>15</v>
      </c>
      <c r="FD221">
        <v>0</v>
      </c>
      <c r="FE221" t="s">
        <v>424</v>
      </c>
      <c r="FF221">
        <v>1747247426.5</v>
      </c>
      <c r="FG221">
        <v>1747247420.5</v>
      </c>
      <c r="FH221">
        <v>0</v>
      </c>
      <c r="FI221">
        <v>1.027</v>
      </c>
      <c r="FJ221">
        <v>0.031</v>
      </c>
      <c r="FK221">
        <v>0.02</v>
      </c>
      <c r="FL221">
        <v>0.05</v>
      </c>
      <c r="FM221">
        <v>420</v>
      </c>
      <c r="FN221">
        <v>16</v>
      </c>
      <c r="FO221">
        <v>0.01</v>
      </c>
      <c r="FP221">
        <v>0.1</v>
      </c>
      <c r="FQ221">
        <v>0.226149</v>
      </c>
      <c r="FR221">
        <v>-0.03757857410881791</v>
      </c>
      <c r="FS221">
        <v>0.03173383493213514</v>
      </c>
      <c r="FT221">
        <v>1</v>
      </c>
      <c r="FU221">
        <v>215.6470588235294</v>
      </c>
      <c r="FV221">
        <v>2.719633227253742</v>
      </c>
      <c r="FW221">
        <v>6.382385470234262</v>
      </c>
      <c r="FX221">
        <v>-1</v>
      </c>
      <c r="FY221">
        <v>0.0460084875</v>
      </c>
      <c r="FZ221">
        <v>0.003346506191369536</v>
      </c>
      <c r="GA221">
        <v>0.001120806471516716</v>
      </c>
      <c r="GB221">
        <v>1</v>
      </c>
      <c r="GC221">
        <v>2</v>
      </c>
      <c r="GD221">
        <v>2</v>
      </c>
      <c r="GE221" t="s">
        <v>425</v>
      </c>
      <c r="GF221">
        <v>3.13637</v>
      </c>
      <c r="GG221">
        <v>2.71493</v>
      </c>
      <c r="GH221">
        <v>0.0936814</v>
      </c>
      <c r="GI221">
        <v>0.0928614</v>
      </c>
      <c r="GJ221">
        <v>0.104842</v>
      </c>
      <c r="GK221">
        <v>0.103486</v>
      </c>
      <c r="GL221">
        <v>28826.9</v>
      </c>
      <c r="GM221">
        <v>28888.1</v>
      </c>
      <c r="GN221">
        <v>29569.2</v>
      </c>
      <c r="GO221">
        <v>29430.3</v>
      </c>
      <c r="GP221">
        <v>34979.2</v>
      </c>
      <c r="GQ221">
        <v>34945.9</v>
      </c>
      <c r="GR221">
        <v>41619.1</v>
      </c>
      <c r="GS221">
        <v>41814.1</v>
      </c>
      <c r="GT221">
        <v>1.92153</v>
      </c>
      <c r="GU221">
        <v>1.8764</v>
      </c>
      <c r="GV221">
        <v>0.0938773</v>
      </c>
      <c r="GW221">
        <v>0</v>
      </c>
      <c r="GX221">
        <v>28.4523</v>
      </c>
      <c r="GY221">
        <v>999.9</v>
      </c>
      <c r="GZ221">
        <v>59</v>
      </c>
      <c r="HA221">
        <v>30.6</v>
      </c>
      <c r="HB221">
        <v>28.8214</v>
      </c>
      <c r="HC221">
        <v>62.1646</v>
      </c>
      <c r="HD221">
        <v>28.0208</v>
      </c>
      <c r="HE221">
        <v>1</v>
      </c>
      <c r="HF221">
        <v>0.104949</v>
      </c>
      <c r="HG221">
        <v>-1.42574</v>
      </c>
      <c r="HH221">
        <v>20.3524</v>
      </c>
      <c r="HI221">
        <v>5.22717</v>
      </c>
      <c r="HJ221">
        <v>12.0158</v>
      </c>
      <c r="HK221">
        <v>4.99125</v>
      </c>
      <c r="HL221">
        <v>3.28903</v>
      </c>
      <c r="HM221">
        <v>9999</v>
      </c>
      <c r="HN221">
        <v>9999</v>
      </c>
      <c r="HO221">
        <v>9999</v>
      </c>
      <c r="HP221">
        <v>999.9</v>
      </c>
      <c r="HQ221">
        <v>1.86752</v>
      </c>
      <c r="HR221">
        <v>1.86662</v>
      </c>
      <c r="HS221">
        <v>1.866</v>
      </c>
      <c r="HT221">
        <v>1.86598</v>
      </c>
      <c r="HU221">
        <v>1.86782</v>
      </c>
      <c r="HV221">
        <v>1.87026</v>
      </c>
      <c r="HW221">
        <v>1.8689</v>
      </c>
      <c r="HX221">
        <v>1.8704</v>
      </c>
      <c r="HY221">
        <v>0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0.54</v>
      </c>
      <c r="IM221">
        <v>0.1703</v>
      </c>
      <c r="IN221">
        <v>0.2733293791174444</v>
      </c>
      <c r="IO221">
        <v>0.0008355358253796512</v>
      </c>
      <c r="IP221">
        <v>-4.886686190924696E-07</v>
      </c>
      <c r="IQ221">
        <v>2.414133949906871E-11</v>
      </c>
      <c r="IR221">
        <v>-0.06279029043895908</v>
      </c>
      <c r="IS221">
        <v>-0.001004982055389802</v>
      </c>
      <c r="IT221">
        <v>0.0007271071577586355</v>
      </c>
      <c r="IU221">
        <v>-1.113211564567604E-05</v>
      </c>
      <c r="IV221">
        <v>10</v>
      </c>
      <c r="IW221">
        <v>2306</v>
      </c>
      <c r="IX221">
        <v>1</v>
      </c>
      <c r="IY221">
        <v>28</v>
      </c>
      <c r="IZ221">
        <v>186121.1</v>
      </c>
      <c r="JA221">
        <v>186121.2</v>
      </c>
      <c r="JB221">
        <v>1.04004</v>
      </c>
      <c r="JC221">
        <v>2.27905</v>
      </c>
      <c r="JD221">
        <v>1.39771</v>
      </c>
      <c r="JE221">
        <v>2.34131</v>
      </c>
      <c r="JF221">
        <v>1.49536</v>
      </c>
      <c r="JG221">
        <v>2.58423</v>
      </c>
      <c r="JH221">
        <v>36.0582</v>
      </c>
      <c r="JI221">
        <v>24.14</v>
      </c>
      <c r="JJ221">
        <v>18</v>
      </c>
      <c r="JK221">
        <v>490.298</v>
      </c>
      <c r="JL221">
        <v>451.734</v>
      </c>
      <c r="JM221">
        <v>30.6981</v>
      </c>
      <c r="JN221">
        <v>28.9493</v>
      </c>
      <c r="JO221">
        <v>30</v>
      </c>
      <c r="JP221">
        <v>28.7889</v>
      </c>
      <c r="JQ221">
        <v>28.7155</v>
      </c>
      <c r="JR221">
        <v>20.8246</v>
      </c>
      <c r="JS221">
        <v>26.1051</v>
      </c>
      <c r="JT221">
        <v>95.1999</v>
      </c>
      <c r="JU221">
        <v>30.6967</v>
      </c>
      <c r="JV221">
        <v>420</v>
      </c>
      <c r="JW221">
        <v>23.5805</v>
      </c>
      <c r="JX221">
        <v>101.072</v>
      </c>
      <c r="JY221">
        <v>100.547</v>
      </c>
    </row>
    <row r="222" spans="1:285">
      <c r="A222">
        <v>206</v>
      </c>
      <c r="B222">
        <v>1758414693.5</v>
      </c>
      <c r="C222">
        <v>1818.400000095367</v>
      </c>
      <c r="D222" t="s">
        <v>843</v>
      </c>
      <c r="E222" t="s">
        <v>844</v>
      </c>
      <c r="F222">
        <v>5</v>
      </c>
      <c r="G222" t="s">
        <v>734</v>
      </c>
      <c r="H222" t="s">
        <v>420</v>
      </c>
      <c r="I222" t="s">
        <v>421</v>
      </c>
      <c r="J222">
        <v>1758414685.5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1.65</v>
      </c>
      <c r="DB222">
        <v>0.5</v>
      </c>
      <c r="DC222" t="s">
        <v>423</v>
      </c>
      <c r="DD222">
        <v>2</v>
      </c>
      <c r="DE222">
        <v>1758414685.5</v>
      </c>
      <c r="DF222">
        <v>420.2331666666667</v>
      </c>
      <c r="DG222">
        <v>419.998875</v>
      </c>
      <c r="DH222">
        <v>23.64709583333333</v>
      </c>
      <c r="DI222">
        <v>23.6009375</v>
      </c>
      <c r="DJ222">
        <v>419.6934583333334</v>
      </c>
      <c r="DK222">
        <v>23.47676666666666</v>
      </c>
      <c r="DL222">
        <v>500.0054583333334</v>
      </c>
      <c r="DM222">
        <v>90.26854583333333</v>
      </c>
      <c r="DN222">
        <v>0.0548129875</v>
      </c>
      <c r="DO222">
        <v>30.08732083333334</v>
      </c>
      <c r="DP222">
        <v>29.9870375</v>
      </c>
      <c r="DQ222">
        <v>999.9</v>
      </c>
      <c r="DR222">
        <v>0</v>
      </c>
      <c r="DS222">
        <v>0</v>
      </c>
      <c r="DT222">
        <v>9999.346250000001</v>
      </c>
      <c r="DU222">
        <v>0</v>
      </c>
      <c r="DV222">
        <v>0.67449</v>
      </c>
      <c r="DW222">
        <v>0.2342249166666667</v>
      </c>
      <c r="DX222">
        <v>430.411125</v>
      </c>
      <c r="DY222">
        <v>430.1509583333333</v>
      </c>
      <c r="DZ222">
        <v>0.0461581625</v>
      </c>
      <c r="EA222">
        <v>419.998875</v>
      </c>
      <c r="EB222">
        <v>23.6009375</v>
      </c>
      <c r="EC222">
        <v>2.134589583333333</v>
      </c>
      <c r="ED222">
        <v>2.130422083333333</v>
      </c>
      <c r="EE222">
        <v>18.47966666666667</v>
      </c>
      <c r="EF222">
        <v>18.44849583333334</v>
      </c>
      <c r="EG222">
        <v>0.00500097</v>
      </c>
      <c r="EH222">
        <v>0</v>
      </c>
      <c r="EI222">
        <v>0</v>
      </c>
      <c r="EJ222">
        <v>0</v>
      </c>
      <c r="EK222">
        <v>217.3625</v>
      </c>
      <c r="EL222">
        <v>0.00500097</v>
      </c>
      <c r="EM222">
        <v>-5.845833333333334</v>
      </c>
      <c r="EN222">
        <v>-2.216666666666667</v>
      </c>
      <c r="EO222">
        <v>35.450125</v>
      </c>
      <c r="EP222">
        <v>38.807</v>
      </c>
      <c r="EQ222">
        <v>37.156</v>
      </c>
      <c r="ER222">
        <v>38.7445</v>
      </c>
      <c r="ES222">
        <v>37.27583333333333</v>
      </c>
      <c r="ET222">
        <v>0</v>
      </c>
      <c r="EU222">
        <v>0</v>
      </c>
      <c r="EV222">
        <v>0</v>
      </c>
      <c r="EW222">
        <v>1758414693.2</v>
      </c>
      <c r="EX222">
        <v>0</v>
      </c>
      <c r="EY222">
        <v>216.45</v>
      </c>
      <c r="EZ222">
        <v>24.62564093655757</v>
      </c>
      <c r="FA222">
        <v>42.15384626921506</v>
      </c>
      <c r="FB222">
        <v>-5.592307692307693</v>
      </c>
      <c r="FC222">
        <v>15</v>
      </c>
      <c r="FD222">
        <v>0</v>
      </c>
      <c r="FE222" t="s">
        <v>424</v>
      </c>
      <c r="FF222">
        <v>1747247426.5</v>
      </c>
      <c r="FG222">
        <v>1747247420.5</v>
      </c>
      <c r="FH222">
        <v>0</v>
      </c>
      <c r="FI222">
        <v>1.027</v>
      </c>
      <c r="FJ222">
        <v>0.031</v>
      </c>
      <c r="FK222">
        <v>0.02</v>
      </c>
      <c r="FL222">
        <v>0.05</v>
      </c>
      <c r="FM222">
        <v>420</v>
      </c>
      <c r="FN222">
        <v>16</v>
      </c>
      <c r="FO222">
        <v>0.01</v>
      </c>
      <c r="FP222">
        <v>0.1</v>
      </c>
      <c r="FQ222">
        <v>0.2266533170731707</v>
      </c>
      <c r="FR222">
        <v>-0.04357561672473885</v>
      </c>
      <c r="FS222">
        <v>0.03507271736322876</v>
      </c>
      <c r="FT222">
        <v>1</v>
      </c>
      <c r="FU222">
        <v>215.7794117647059</v>
      </c>
      <c r="FV222">
        <v>21.15355226596952</v>
      </c>
      <c r="FW222">
        <v>6.710035478637013</v>
      </c>
      <c r="FX222">
        <v>-1</v>
      </c>
      <c r="FY222">
        <v>0.04596621707317074</v>
      </c>
      <c r="FZ222">
        <v>0.001129716376306542</v>
      </c>
      <c r="GA222">
        <v>0.001139611896046608</v>
      </c>
      <c r="GB222">
        <v>1</v>
      </c>
      <c r="GC222">
        <v>2</v>
      </c>
      <c r="GD222">
        <v>2</v>
      </c>
      <c r="GE222" t="s">
        <v>425</v>
      </c>
      <c r="GF222">
        <v>3.13643</v>
      </c>
      <c r="GG222">
        <v>2.71507</v>
      </c>
      <c r="GH222">
        <v>0.09368940000000001</v>
      </c>
      <c r="GI222">
        <v>0.0928485</v>
      </c>
      <c r="GJ222">
        <v>0.104841</v>
      </c>
      <c r="GK222">
        <v>0.103489</v>
      </c>
      <c r="GL222">
        <v>28826.8</v>
      </c>
      <c r="GM222">
        <v>28888.5</v>
      </c>
      <c r="GN222">
        <v>29569.3</v>
      </c>
      <c r="GO222">
        <v>29430.3</v>
      </c>
      <c r="GP222">
        <v>34979.1</v>
      </c>
      <c r="GQ222">
        <v>34945.8</v>
      </c>
      <c r="GR222">
        <v>41618.9</v>
      </c>
      <c r="GS222">
        <v>41814.1</v>
      </c>
      <c r="GT222">
        <v>1.92162</v>
      </c>
      <c r="GU222">
        <v>1.87645</v>
      </c>
      <c r="GV222">
        <v>0.094004</v>
      </c>
      <c r="GW222">
        <v>0</v>
      </c>
      <c r="GX222">
        <v>28.4511</v>
      </c>
      <c r="GY222">
        <v>999.9</v>
      </c>
      <c r="GZ222">
        <v>59</v>
      </c>
      <c r="HA222">
        <v>30.6</v>
      </c>
      <c r="HB222">
        <v>28.82</v>
      </c>
      <c r="HC222">
        <v>62.1146</v>
      </c>
      <c r="HD222">
        <v>27.9888</v>
      </c>
      <c r="HE222">
        <v>1</v>
      </c>
      <c r="HF222">
        <v>0.104769</v>
      </c>
      <c r="HG222">
        <v>-1.43402</v>
      </c>
      <c r="HH222">
        <v>20.3524</v>
      </c>
      <c r="HI222">
        <v>5.22747</v>
      </c>
      <c r="HJ222">
        <v>12.0158</v>
      </c>
      <c r="HK222">
        <v>4.9913</v>
      </c>
      <c r="HL222">
        <v>3.28903</v>
      </c>
      <c r="HM222">
        <v>9999</v>
      </c>
      <c r="HN222">
        <v>9999</v>
      </c>
      <c r="HO222">
        <v>9999</v>
      </c>
      <c r="HP222">
        <v>999.9</v>
      </c>
      <c r="HQ222">
        <v>1.86752</v>
      </c>
      <c r="HR222">
        <v>1.86663</v>
      </c>
      <c r="HS222">
        <v>1.866</v>
      </c>
      <c r="HT222">
        <v>1.86598</v>
      </c>
      <c r="HU222">
        <v>1.86782</v>
      </c>
      <c r="HV222">
        <v>1.87027</v>
      </c>
      <c r="HW222">
        <v>1.8689</v>
      </c>
      <c r="HX222">
        <v>1.87042</v>
      </c>
      <c r="HY222">
        <v>0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0.54</v>
      </c>
      <c r="IM222">
        <v>0.1702</v>
      </c>
      <c r="IN222">
        <v>0.2733293791174444</v>
      </c>
      <c r="IO222">
        <v>0.0008355358253796512</v>
      </c>
      <c r="IP222">
        <v>-4.886686190924696E-07</v>
      </c>
      <c r="IQ222">
        <v>2.414133949906871E-11</v>
      </c>
      <c r="IR222">
        <v>-0.06279029043895908</v>
      </c>
      <c r="IS222">
        <v>-0.001004982055389802</v>
      </c>
      <c r="IT222">
        <v>0.0007271071577586355</v>
      </c>
      <c r="IU222">
        <v>-1.113211564567604E-05</v>
      </c>
      <c r="IV222">
        <v>10</v>
      </c>
      <c r="IW222">
        <v>2306</v>
      </c>
      <c r="IX222">
        <v>1</v>
      </c>
      <c r="IY222">
        <v>28</v>
      </c>
      <c r="IZ222">
        <v>186121.1</v>
      </c>
      <c r="JA222">
        <v>186121.2</v>
      </c>
      <c r="JB222">
        <v>1.04004</v>
      </c>
      <c r="JC222">
        <v>2.27661</v>
      </c>
      <c r="JD222">
        <v>1.39648</v>
      </c>
      <c r="JE222">
        <v>2.34009</v>
      </c>
      <c r="JF222">
        <v>1.49536</v>
      </c>
      <c r="JG222">
        <v>2.5769</v>
      </c>
      <c r="JH222">
        <v>36.0582</v>
      </c>
      <c r="JI222">
        <v>24.1488</v>
      </c>
      <c r="JJ222">
        <v>18</v>
      </c>
      <c r="JK222">
        <v>490.362</v>
      </c>
      <c r="JL222">
        <v>451.76</v>
      </c>
      <c r="JM222">
        <v>30.6997</v>
      </c>
      <c r="JN222">
        <v>28.9493</v>
      </c>
      <c r="JO222">
        <v>30</v>
      </c>
      <c r="JP222">
        <v>28.7889</v>
      </c>
      <c r="JQ222">
        <v>28.7149</v>
      </c>
      <c r="JR222">
        <v>20.8278</v>
      </c>
      <c r="JS222">
        <v>26.1051</v>
      </c>
      <c r="JT222">
        <v>95.1999</v>
      </c>
      <c r="JU222">
        <v>30.7065</v>
      </c>
      <c r="JV222">
        <v>420</v>
      </c>
      <c r="JW222">
        <v>23.5805</v>
      </c>
      <c r="JX222">
        <v>101.072</v>
      </c>
      <c r="JY222">
        <v>100.547</v>
      </c>
    </row>
    <row r="223" spans="1:285">
      <c r="A223">
        <v>207</v>
      </c>
      <c r="B223">
        <v>1758414695.5</v>
      </c>
      <c r="C223">
        <v>1820.400000095367</v>
      </c>
      <c r="D223" t="s">
        <v>845</v>
      </c>
      <c r="E223" t="s">
        <v>846</v>
      </c>
      <c r="F223">
        <v>5</v>
      </c>
      <c r="G223" t="s">
        <v>734</v>
      </c>
      <c r="H223" t="s">
        <v>420</v>
      </c>
      <c r="I223" t="s">
        <v>421</v>
      </c>
      <c r="J223">
        <v>1758414687.5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1.65</v>
      </c>
      <c r="DB223">
        <v>0.5</v>
      </c>
      <c r="DC223" t="s">
        <v>423</v>
      </c>
      <c r="DD223">
        <v>2</v>
      </c>
      <c r="DE223">
        <v>1758414687.5</v>
      </c>
      <c r="DF223">
        <v>420.2347916666667</v>
      </c>
      <c r="DG223">
        <v>419.9952083333333</v>
      </c>
      <c r="DH223">
        <v>23.6465</v>
      </c>
      <c r="DI223">
        <v>23.60056666666667</v>
      </c>
      <c r="DJ223">
        <v>419.6950416666667</v>
      </c>
      <c r="DK223">
        <v>23.476175</v>
      </c>
      <c r="DL223">
        <v>499.9945</v>
      </c>
      <c r="DM223">
        <v>90.26882916666666</v>
      </c>
      <c r="DN223">
        <v>0.05481892916666666</v>
      </c>
      <c r="DO223">
        <v>30.0876125</v>
      </c>
      <c r="DP223">
        <v>29.98754583333333</v>
      </c>
      <c r="DQ223">
        <v>999.9</v>
      </c>
      <c r="DR223">
        <v>0</v>
      </c>
      <c r="DS223">
        <v>0</v>
      </c>
      <c r="DT223">
        <v>9997.992916666666</v>
      </c>
      <c r="DU223">
        <v>0</v>
      </c>
      <c r="DV223">
        <v>0.67449</v>
      </c>
      <c r="DW223">
        <v>0.2395604166666666</v>
      </c>
      <c r="DX223">
        <v>430.4125416666666</v>
      </c>
      <c r="DY223">
        <v>430.147</v>
      </c>
      <c r="DZ223">
        <v>0.04593078749999999</v>
      </c>
      <c r="EA223">
        <v>419.9952083333333</v>
      </c>
      <c r="EB223">
        <v>23.60056666666667</v>
      </c>
      <c r="EC223">
        <v>2.134541666666667</v>
      </c>
      <c r="ED223">
        <v>2.130395833333333</v>
      </c>
      <c r="EE223">
        <v>18.4793125</v>
      </c>
      <c r="EF223">
        <v>18.44829166666667</v>
      </c>
      <c r="EG223">
        <v>0.00500097</v>
      </c>
      <c r="EH223">
        <v>0</v>
      </c>
      <c r="EI223">
        <v>0</v>
      </c>
      <c r="EJ223">
        <v>0</v>
      </c>
      <c r="EK223">
        <v>217.5333333333333</v>
      </c>
      <c r="EL223">
        <v>0.00500097</v>
      </c>
      <c r="EM223">
        <v>-6.654166666666666</v>
      </c>
      <c r="EN223">
        <v>-2.4375</v>
      </c>
      <c r="EO223">
        <v>35.43708333333333</v>
      </c>
      <c r="EP223">
        <v>38.791375</v>
      </c>
      <c r="EQ223">
        <v>37.14825</v>
      </c>
      <c r="ER223">
        <v>38.721125</v>
      </c>
      <c r="ES223">
        <v>37.26808333333333</v>
      </c>
      <c r="ET223">
        <v>0</v>
      </c>
      <c r="EU223">
        <v>0</v>
      </c>
      <c r="EV223">
        <v>0</v>
      </c>
      <c r="EW223">
        <v>1758414695.6</v>
      </c>
      <c r="EX223">
        <v>0</v>
      </c>
      <c r="EY223">
        <v>216.623076923077</v>
      </c>
      <c r="EZ223">
        <v>3.343589542780207</v>
      </c>
      <c r="FA223">
        <v>11.26495753937638</v>
      </c>
      <c r="FB223">
        <v>-5.25</v>
      </c>
      <c r="FC223">
        <v>15</v>
      </c>
      <c r="FD223">
        <v>0</v>
      </c>
      <c r="FE223" t="s">
        <v>424</v>
      </c>
      <c r="FF223">
        <v>1747247426.5</v>
      </c>
      <c r="FG223">
        <v>1747247420.5</v>
      </c>
      <c r="FH223">
        <v>0</v>
      </c>
      <c r="FI223">
        <v>1.027</v>
      </c>
      <c r="FJ223">
        <v>0.031</v>
      </c>
      <c r="FK223">
        <v>0.02</v>
      </c>
      <c r="FL223">
        <v>0.05</v>
      </c>
      <c r="FM223">
        <v>420</v>
      </c>
      <c r="FN223">
        <v>16</v>
      </c>
      <c r="FO223">
        <v>0.01</v>
      </c>
      <c r="FP223">
        <v>0.1</v>
      </c>
      <c r="FQ223">
        <v>0.2359146</v>
      </c>
      <c r="FR223">
        <v>-0.009010221388367866</v>
      </c>
      <c r="FS223">
        <v>0.03953673774782133</v>
      </c>
      <c r="FT223">
        <v>1</v>
      </c>
      <c r="FU223">
        <v>216.0411764705882</v>
      </c>
      <c r="FV223">
        <v>5.573720327547446</v>
      </c>
      <c r="FW223">
        <v>6.431225189607835</v>
      </c>
      <c r="FX223">
        <v>-1</v>
      </c>
      <c r="FY223">
        <v>0.0458437425</v>
      </c>
      <c r="FZ223">
        <v>-0.002792624015009399</v>
      </c>
      <c r="GA223">
        <v>0.001312523357865966</v>
      </c>
      <c r="GB223">
        <v>1</v>
      </c>
      <c r="GC223">
        <v>2</v>
      </c>
      <c r="GD223">
        <v>2</v>
      </c>
      <c r="GE223" t="s">
        <v>425</v>
      </c>
      <c r="GF223">
        <v>3.13638</v>
      </c>
      <c r="GG223">
        <v>2.7152</v>
      </c>
      <c r="GH223">
        <v>0.0936887</v>
      </c>
      <c r="GI223">
        <v>0.0928419</v>
      </c>
      <c r="GJ223">
        <v>0.104842</v>
      </c>
      <c r="GK223">
        <v>0.10349</v>
      </c>
      <c r="GL223">
        <v>28826.6</v>
      </c>
      <c r="GM223">
        <v>28888.6</v>
      </c>
      <c r="GN223">
        <v>29569.1</v>
      </c>
      <c r="GO223">
        <v>29430.2</v>
      </c>
      <c r="GP223">
        <v>34978.7</v>
      </c>
      <c r="GQ223">
        <v>34945.8</v>
      </c>
      <c r="GR223">
        <v>41618.5</v>
      </c>
      <c r="GS223">
        <v>41814.2</v>
      </c>
      <c r="GT223">
        <v>1.92148</v>
      </c>
      <c r="GU223">
        <v>1.87655</v>
      </c>
      <c r="GV223">
        <v>0.0941157</v>
      </c>
      <c r="GW223">
        <v>0</v>
      </c>
      <c r="GX223">
        <v>28.4505</v>
      </c>
      <c r="GY223">
        <v>999.9</v>
      </c>
      <c r="GZ223">
        <v>59</v>
      </c>
      <c r="HA223">
        <v>30.6</v>
      </c>
      <c r="HB223">
        <v>28.8183</v>
      </c>
      <c r="HC223">
        <v>62.0346</v>
      </c>
      <c r="HD223">
        <v>27.8566</v>
      </c>
      <c r="HE223">
        <v>1</v>
      </c>
      <c r="HF223">
        <v>0.10487</v>
      </c>
      <c r="HG223">
        <v>-1.4456</v>
      </c>
      <c r="HH223">
        <v>20.3524</v>
      </c>
      <c r="HI223">
        <v>5.22732</v>
      </c>
      <c r="HJ223">
        <v>12.0156</v>
      </c>
      <c r="HK223">
        <v>4.9913</v>
      </c>
      <c r="HL223">
        <v>3.28903</v>
      </c>
      <c r="HM223">
        <v>9999</v>
      </c>
      <c r="HN223">
        <v>9999</v>
      </c>
      <c r="HO223">
        <v>9999</v>
      </c>
      <c r="HP223">
        <v>999.9</v>
      </c>
      <c r="HQ223">
        <v>1.86752</v>
      </c>
      <c r="HR223">
        <v>1.86663</v>
      </c>
      <c r="HS223">
        <v>1.866</v>
      </c>
      <c r="HT223">
        <v>1.86599</v>
      </c>
      <c r="HU223">
        <v>1.86783</v>
      </c>
      <c r="HV223">
        <v>1.87027</v>
      </c>
      <c r="HW223">
        <v>1.8689</v>
      </c>
      <c r="HX223">
        <v>1.87042</v>
      </c>
      <c r="HY223">
        <v>0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0.539</v>
      </c>
      <c r="IM223">
        <v>0.1703</v>
      </c>
      <c r="IN223">
        <v>0.2733293791174444</v>
      </c>
      <c r="IO223">
        <v>0.0008355358253796512</v>
      </c>
      <c r="IP223">
        <v>-4.886686190924696E-07</v>
      </c>
      <c r="IQ223">
        <v>2.414133949906871E-11</v>
      </c>
      <c r="IR223">
        <v>-0.06279029043895908</v>
      </c>
      <c r="IS223">
        <v>-0.001004982055389802</v>
      </c>
      <c r="IT223">
        <v>0.0007271071577586355</v>
      </c>
      <c r="IU223">
        <v>-1.113211564567604E-05</v>
      </c>
      <c r="IV223">
        <v>10</v>
      </c>
      <c r="IW223">
        <v>2306</v>
      </c>
      <c r="IX223">
        <v>1</v>
      </c>
      <c r="IY223">
        <v>28</v>
      </c>
      <c r="IZ223">
        <v>186121.1</v>
      </c>
      <c r="JA223">
        <v>186121.2</v>
      </c>
      <c r="JB223">
        <v>1.04004</v>
      </c>
      <c r="JC223">
        <v>2.26196</v>
      </c>
      <c r="JD223">
        <v>1.39648</v>
      </c>
      <c r="JE223">
        <v>2.34253</v>
      </c>
      <c r="JF223">
        <v>1.49536</v>
      </c>
      <c r="JG223">
        <v>2.70508</v>
      </c>
      <c r="JH223">
        <v>36.0582</v>
      </c>
      <c r="JI223">
        <v>24.1488</v>
      </c>
      <c r="JJ223">
        <v>18</v>
      </c>
      <c r="JK223">
        <v>490.267</v>
      </c>
      <c r="JL223">
        <v>451.815</v>
      </c>
      <c r="JM223">
        <v>30.7028</v>
      </c>
      <c r="JN223">
        <v>28.9493</v>
      </c>
      <c r="JO223">
        <v>30.0002</v>
      </c>
      <c r="JP223">
        <v>28.7889</v>
      </c>
      <c r="JQ223">
        <v>28.7139</v>
      </c>
      <c r="JR223">
        <v>20.8288</v>
      </c>
      <c r="JS223">
        <v>26.1051</v>
      </c>
      <c r="JT223">
        <v>95.1999</v>
      </c>
      <c r="JU223">
        <v>30.7065</v>
      </c>
      <c r="JV223">
        <v>420</v>
      </c>
      <c r="JW223">
        <v>23.5805</v>
      </c>
      <c r="JX223">
        <v>101.071</v>
      </c>
      <c r="JY223">
        <v>100.547</v>
      </c>
    </row>
    <row r="224" spans="1:285">
      <c r="A224">
        <v>208</v>
      </c>
      <c r="B224">
        <v>1758414697.5</v>
      </c>
      <c r="C224">
        <v>1822.400000095367</v>
      </c>
      <c r="D224" t="s">
        <v>847</v>
      </c>
      <c r="E224" t="s">
        <v>848</v>
      </c>
      <c r="F224">
        <v>5</v>
      </c>
      <c r="G224" t="s">
        <v>734</v>
      </c>
      <c r="H224" t="s">
        <v>420</v>
      </c>
      <c r="I224" t="s">
        <v>421</v>
      </c>
      <c r="J224">
        <v>1758414689.5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1.65</v>
      </c>
      <c r="DB224">
        <v>0.5</v>
      </c>
      <c r="DC224" t="s">
        <v>423</v>
      </c>
      <c r="DD224">
        <v>2</v>
      </c>
      <c r="DE224">
        <v>1758414689.5</v>
      </c>
      <c r="DF224">
        <v>420.2357083333333</v>
      </c>
      <c r="DG224">
        <v>419.9915000000001</v>
      </c>
      <c r="DH224">
        <v>23.64583333333333</v>
      </c>
      <c r="DI224">
        <v>23.60030833333333</v>
      </c>
      <c r="DJ224">
        <v>419.6959166666667</v>
      </c>
      <c r="DK224">
        <v>23.475525</v>
      </c>
      <c r="DL224">
        <v>500.0064583333333</v>
      </c>
      <c r="DM224">
        <v>90.26923749999999</v>
      </c>
      <c r="DN224">
        <v>0.05479993333333333</v>
      </c>
      <c r="DO224">
        <v>30.08793333333334</v>
      </c>
      <c r="DP224">
        <v>29.98787916666667</v>
      </c>
      <c r="DQ224">
        <v>999.9</v>
      </c>
      <c r="DR224">
        <v>0</v>
      </c>
      <c r="DS224">
        <v>0</v>
      </c>
      <c r="DT224">
        <v>9999.605416666667</v>
      </c>
      <c r="DU224">
        <v>0</v>
      </c>
      <c r="DV224">
        <v>0.67449</v>
      </c>
      <c r="DW224">
        <v>0.2441558333333333</v>
      </c>
      <c r="DX224">
        <v>430.4131666666667</v>
      </c>
      <c r="DY224">
        <v>430.1430416666667</v>
      </c>
      <c r="DZ224">
        <v>0.0455296875</v>
      </c>
      <c r="EA224">
        <v>419.9915000000001</v>
      </c>
      <c r="EB224">
        <v>23.60030833333333</v>
      </c>
      <c r="EC224">
        <v>2.13449125</v>
      </c>
      <c r="ED224">
        <v>2.13038125</v>
      </c>
      <c r="EE224">
        <v>18.4789375</v>
      </c>
      <c r="EF224">
        <v>18.4481875</v>
      </c>
      <c r="EG224">
        <v>0.00500097</v>
      </c>
      <c r="EH224">
        <v>0</v>
      </c>
      <c r="EI224">
        <v>0</v>
      </c>
      <c r="EJ224">
        <v>0</v>
      </c>
      <c r="EK224">
        <v>218.9708333333333</v>
      </c>
      <c r="EL224">
        <v>0.00500097</v>
      </c>
      <c r="EM224">
        <v>-7.541666666666665</v>
      </c>
      <c r="EN224">
        <v>-2.475</v>
      </c>
      <c r="EO224">
        <v>35.43183333333334</v>
      </c>
      <c r="EP224">
        <v>38.781</v>
      </c>
      <c r="EQ224">
        <v>37.137875</v>
      </c>
      <c r="ER224">
        <v>38.69775</v>
      </c>
      <c r="ES224">
        <v>37.26033333333334</v>
      </c>
      <c r="ET224">
        <v>0</v>
      </c>
      <c r="EU224">
        <v>0</v>
      </c>
      <c r="EV224">
        <v>0</v>
      </c>
      <c r="EW224">
        <v>1758414697.4</v>
      </c>
      <c r="EX224">
        <v>0</v>
      </c>
      <c r="EY224">
        <v>217.288</v>
      </c>
      <c r="EZ224">
        <v>23.69230752941194</v>
      </c>
      <c r="FA224">
        <v>-38.13076884278647</v>
      </c>
      <c r="FB224">
        <v>-5.96</v>
      </c>
      <c r="FC224">
        <v>15</v>
      </c>
      <c r="FD224">
        <v>0</v>
      </c>
      <c r="FE224" t="s">
        <v>424</v>
      </c>
      <c r="FF224">
        <v>1747247426.5</v>
      </c>
      <c r="FG224">
        <v>1747247420.5</v>
      </c>
      <c r="FH224">
        <v>0</v>
      </c>
      <c r="FI224">
        <v>1.027</v>
      </c>
      <c r="FJ224">
        <v>0.031</v>
      </c>
      <c r="FK224">
        <v>0.02</v>
      </c>
      <c r="FL224">
        <v>0.05</v>
      </c>
      <c r="FM224">
        <v>420</v>
      </c>
      <c r="FN224">
        <v>16</v>
      </c>
      <c r="FO224">
        <v>0.01</v>
      </c>
      <c r="FP224">
        <v>0.1</v>
      </c>
      <c r="FQ224">
        <v>0.2496188536585366</v>
      </c>
      <c r="FR224">
        <v>0.1059430452961672</v>
      </c>
      <c r="FS224">
        <v>0.04784300321838287</v>
      </c>
      <c r="FT224">
        <v>0</v>
      </c>
      <c r="FU224">
        <v>216.4441176470588</v>
      </c>
      <c r="FV224">
        <v>15.35370506301221</v>
      </c>
      <c r="FW224">
        <v>5.91375222662599</v>
      </c>
      <c r="FX224">
        <v>-1</v>
      </c>
      <c r="FY224">
        <v>0.04558982195121952</v>
      </c>
      <c r="FZ224">
        <v>-0.008376459930313482</v>
      </c>
      <c r="GA224">
        <v>0.001547685590197024</v>
      </c>
      <c r="GB224">
        <v>1</v>
      </c>
      <c r="GC224">
        <v>1</v>
      </c>
      <c r="GD224">
        <v>2</v>
      </c>
      <c r="GE224" t="s">
        <v>433</v>
      </c>
      <c r="GF224">
        <v>3.13645</v>
      </c>
      <c r="GG224">
        <v>2.71521</v>
      </c>
      <c r="GH224">
        <v>0.09368609999999999</v>
      </c>
      <c r="GI224">
        <v>0.0928505</v>
      </c>
      <c r="GJ224">
        <v>0.104837</v>
      </c>
      <c r="GK224">
        <v>0.103488</v>
      </c>
      <c r="GL224">
        <v>28826.8</v>
      </c>
      <c r="GM224">
        <v>28888.2</v>
      </c>
      <c r="GN224">
        <v>29569.2</v>
      </c>
      <c r="GO224">
        <v>29430.1</v>
      </c>
      <c r="GP224">
        <v>34978.8</v>
      </c>
      <c r="GQ224">
        <v>34945.8</v>
      </c>
      <c r="GR224">
        <v>41618.4</v>
      </c>
      <c r="GS224">
        <v>41814.1</v>
      </c>
      <c r="GT224">
        <v>1.92173</v>
      </c>
      <c r="GU224">
        <v>1.8766</v>
      </c>
      <c r="GV224">
        <v>0.09416040000000001</v>
      </c>
      <c r="GW224">
        <v>0</v>
      </c>
      <c r="GX224">
        <v>28.4492</v>
      </c>
      <c r="GY224">
        <v>999.9</v>
      </c>
      <c r="GZ224">
        <v>59</v>
      </c>
      <c r="HA224">
        <v>30.6</v>
      </c>
      <c r="HB224">
        <v>28.8183</v>
      </c>
      <c r="HC224">
        <v>62.2246</v>
      </c>
      <c r="HD224">
        <v>28.0048</v>
      </c>
      <c r="HE224">
        <v>1</v>
      </c>
      <c r="HF224">
        <v>0.105061</v>
      </c>
      <c r="HG224">
        <v>-1.44119</v>
      </c>
      <c r="HH224">
        <v>20.3523</v>
      </c>
      <c r="HI224">
        <v>5.22702</v>
      </c>
      <c r="HJ224">
        <v>12.0156</v>
      </c>
      <c r="HK224">
        <v>4.9914</v>
      </c>
      <c r="HL224">
        <v>3.28908</v>
      </c>
      <c r="HM224">
        <v>9999</v>
      </c>
      <c r="HN224">
        <v>9999</v>
      </c>
      <c r="HO224">
        <v>9999</v>
      </c>
      <c r="HP224">
        <v>999.9</v>
      </c>
      <c r="HQ224">
        <v>1.86752</v>
      </c>
      <c r="HR224">
        <v>1.86663</v>
      </c>
      <c r="HS224">
        <v>1.866</v>
      </c>
      <c r="HT224">
        <v>1.86599</v>
      </c>
      <c r="HU224">
        <v>1.86783</v>
      </c>
      <c r="HV224">
        <v>1.87026</v>
      </c>
      <c r="HW224">
        <v>1.86889</v>
      </c>
      <c r="HX224">
        <v>1.87042</v>
      </c>
      <c r="HY224">
        <v>0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0.54</v>
      </c>
      <c r="IM224">
        <v>0.1703</v>
      </c>
      <c r="IN224">
        <v>0.2733293791174444</v>
      </c>
      <c r="IO224">
        <v>0.0008355358253796512</v>
      </c>
      <c r="IP224">
        <v>-4.886686190924696E-07</v>
      </c>
      <c r="IQ224">
        <v>2.414133949906871E-11</v>
      </c>
      <c r="IR224">
        <v>-0.06279029043895908</v>
      </c>
      <c r="IS224">
        <v>-0.001004982055389802</v>
      </c>
      <c r="IT224">
        <v>0.0007271071577586355</v>
      </c>
      <c r="IU224">
        <v>-1.113211564567604E-05</v>
      </c>
      <c r="IV224">
        <v>10</v>
      </c>
      <c r="IW224">
        <v>2306</v>
      </c>
      <c r="IX224">
        <v>1</v>
      </c>
      <c r="IY224">
        <v>28</v>
      </c>
      <c r="IZ224">
        <v>186121.2</v>
      </c>
      <c r="JA224">
        <v>186121.3</v>
      </c>
      <c r="JB224">
        <v>1.04004</v>
      </c>
      <c r="JC224">
        <v>2.27661</v>
      </c>
      <c r="JD224">
        <v>1.39771</v>
      </c>
      <c r="JE224">
        <v>2.34253</v>
      </c>
      <c r="JF224">
        <v>1.49536</v>
      </c>
      <c r="JG224">
        <v>2.63916</v>
      </c>
      <c r="JH224">
        <v>36.0582</v>
      </c>
      <c r="JI224">
        <v>24.1488</v>
      </c>
      <c r="JJ224">
        <v>18</v>
      </c>
      <c r="JK224">
        <v>490.425</v>
      </c>
      <c r="JL224">
        <v>451.841</v>
      </c>
      <c r="JM224">
        <v>30.7071</v>
      </c>
      <c r="JN224">
        <v>28.9493</v>
      </c>
      <c r="JO224">
        <v>30.0001</v>
      </c>
      <c r="JP224">
        <v>28.7889</v>
      </c>
      <c r="JQ224">
        <v>28.7133</v>
      </c>
      <c r="JR224">
        <v>20.827</v>
      </c>
      <c r="JS224">
        <v>26.1051</v>
      </c>
      <c r="JT224">
        <v>94.8292</v>
      </c>
      <c r="JU224">
        <v>30.7183</v>
      </c>
      <c r="JV224">
        <v>420</v>
      </c>
      <c r="JW224">
        <v>23.5805</v>
      </c>
      <c r="JX224">
        <v>101.071</v>
      </c>
      <c r="JY224">
        <v>100.547</v>
      </c>
    </row>
    <row r="225" spans="1:285">
      <c r="A225">
        <v>209</v>
      </c>
      <c r="B225">
        <v>1758414699.5</v>
      </c>
      <c r="C225">
        <v>1824.400000095367</v>
      </c>
      <c r="D225" t="s">
        <v>849</v>
      </c>
      <c r="E225" t="s">
        <v>850</v>
      </c>
      <c r="F225">
        <v>5</v>
      </c>
      <c r="G225" t="s">
        <v>734</v>
      </c>
      <c r="H225" t="s">
        <v>420</v>
      </c>
      <c r="I225" t="s">
        <v>421</v>
      </c>
      <c r="J225">
        <v>1758414691.5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1.65</v>
      </c>
      <c r="DB225">
        <v>0.5</v>
      </c>
      <c r="DC225" t="s">
        <v>423</v>
      </c>
      <c r="DD225">
        <v>2</v>
      </c>
      <c r="DE225">
        <v>1758414691.5</v>
      </c>
      <c r="DF225">
        <v>420.2370833333333</v>
      </c>
      <c r="DG225">
        <v>419.9890416666667</v>
      </c>
      <c r="DH225">
        <v>23.6451</v>
      </c>
      <c r="DI225">
        <v>23.59999166666666</v>
      </c>
      <c r="DJ225">
        <v>419.6972916666667</v>
      </c>
      <c r="DK225">
        <v>23.47480833333333</v>
      </c>
      <c r="DL225">
        <v>499.996375</v>
      </c>
      <c r="DM225">
        <v>90.26973333333335</v>
      </c>
      <c r="DN225">
        <v>0.05482671250000001</v>
      </c>
      <c r="DO225">
        <v>30.08799583333333</v>
      </c>
      <c r="DP225">
        <v>29.98775416666667</v>
      </c>
      <c r="DQ225">
        <v>999.9</v>
      </c>
      <c r="DR225">
        <v>0</v>
      </c>
      <c r="DS225">
        <v>0</v>
      </c>
      <c r="DT225">
        <v>10000.02708333333</v>
      </c>
      <c r="DU225">
        <v>0</v>
      </c>
      <c r="DV225">
        <v>0.67449</v>
      </c>
      <c r="DW225">
        <v>0.2480239583333333</v>
      </c>
      <c r="DX225">
        <v>430.4141666666667</v>
      </c>
      <c r="DY225">
        <v>430.1403333333333</v>
      </c>
      <c r="DZ225">
        <v>0.045121275</v>
      </c>
      <c r="EA225">
        <v>419.9890416666667</v>
      </c>
      <c r="EB225">
        <v>23.59999166666666</v>
      </c>
      <c r="EC225">
        <v>2.1344375</v>
      </c>
      <c r="ED225">
        <v>2.130364583333333</v>
      </c>
      <c r="EE225">
        <v>18.47853333333333</v>
      </c>
      <c r="EF225">
        <v>18.44805833333333</v>
      </c>
      <c r="EG225">
        <v>0.00500097</v>
      </c>
      <c r="EH225">
        <v>0</v>
      </c>
      <c r="EI225">
        <v>0</v>
      </c>
      <c r="EJ225">
        <v>0</v>
      </c>
      <c r="EK225">
        <v>219.1958333333334</v>
      </c>
      <c r="EL225">
        <v>0.00500097</v>
      </c>
      <c r="EM225">
        <v>-8.225</v>
      </c>
      <c r="EN225">
        <v>-2.5625</v>
      </c>
      <c r="EO225">
        <v>35.42408333333334</v>
      </c>
      <c r="EP225">
        <v>38.76799999999999</v>
      </c>
      <c r="EQ225">
        <v>37.12225</v>
      </c>
      <c r="ER225">
        <v>38.682125</v>
      </c>
      <c r="ES225">
        <v>37.255125</v>
      </c>
      <c r="ET225">
        <v>0</v>
      </c>
      <c r="EU225">
        <v>0</v>
      </c>
      <c r="EV225">
        <v>0</v>
      </c>
      <c r="EW225">
        <v>1758414699.2</v>
      </c>
      <c r="EX225">
        <v>0</v>
      </c>
      <c r="EY225">
        <v>218.2346153846154</v>
      </c>
      <c r="EZ225">
        <v>16.72136715970922</v>
      </c>
      <c r="FA225">
        <v>-20.74871748242841</v>
      </c>
      <c r="FB225">
        <v>-7.296153846153847</v>
      </c>
      <c r="FC225">
        <v>15</v>
      </c>
      <c r="FD225">
        <v>0</v>
      </c>
      <c r="FE225" t="s">
        <v>424</v>
      </c>
      <c r="FF225">
        <v>1747247426.5</v>
      </c>
      <c r="FG225">
        <v>1747247420.5</v>
      </c>
      <c r="FH225">
        <v>0</v>
      </c>
      <c r="FI225">
        <v>1.027</v>
      </c>
      <c r="FJ225">
        <v>0.031</v>
      </c>
      <c r="FK225">
        <v>0.02</v>
      </c>
      <c r="FL225">
        <v>0.05</v>
      </c>
      <c r="FM225">
        <v>420</v>
      </c>
      <c r="FN225">
        <v>16</v>
      </c>
      <c r="FO225">
        <v>0.01</v>
      </c>
      <c r="FP225">
        <v>0.1</v>
      </c>
      <c r="FQ225">
        <v>0.250842225</v>
      </c>
      <c r="FR225">
        <v>0.160281287054408</v>
      </c>
      <c r="FS225">
        <v>0.04846815972341404</v>
      </c>
      <c r="FT225">
        <v>0</v>
      </c>
      <c r="FU225">
        <v>217.1794117647059</v>
      </c>
      <c r="FV225">
        <v>16.80213892805314</v>
      </c>
      <c r="FW225">
        <v>6.913915184856623</v>
      </c>
      <c r="FX225">
        <v>-1</v>
      </c>
      <c r="FY225">
        <v>0.0455773875</v>
      </c>
      <c r="FZ225">
        <v>-0.01233248667917447</v>
      </c>
      <c r="GA225">
        <v>0.00159181953895338</v>
      </c>
      <c r="GB225">
        <v>1</v>
      </c>
      <c r="GC225">
        <v>1</v>
      </c>
      <c r="GD225">
        <v>2</v>
      </c>
      <c r="GE225" t="s">
        <v>433</v>
      </c>
      <c r="GF225">
        <v>3.13643</v>
      </c>
      <c r="GG225">
        <v>2.71562</v>
      </c>
      <c r="GH225">
        <v>0.0936857</v>
      </c>
      <c r="GI225">
        <v>0.0928563</v>
      </c>
      <c r="GJ225">
        <v>0.104836</v>
      </c>
      <c r="GK225">
        <v>0.103484</v>
      </c>
      <c r="GL225">
        <v>28826.9</v>
      </c>
      <c r="GM225">
        <v>28888.1</v>
      </c>
      <c r="GN225">
        <v>29569.3</v>
      </c>
      <c r="GO225">
        <v>29430.2</v>
      </c>
      <c r="GP225">
        <v>34979.1</v>
      </c>
      <c r="GQ225">
        <v>34946</v>
      </c>
      <c r="GR225">
        <v>41618.8</v>
      </c>
      <c r="GS225">
        <v>41814.1</v>
      </c>
      <c r="GT225">
        <v>1.92173</v>
      </c>
      <c r="GU225">
        <v>1.87668</v>
      </c>
      <c r="GV225">
        <v>0.09467449999999999</v>
      </c>
      <c r="GW225">
        <v>0</v>
      </c>
      <c r="GX225">
        <v>28.4483</v>
      </c>
      <c r="GY225">
        <v>999.9</v>
      </c>
      <c r="GZ225">
        <v>59</v>
      </c>
      <c r="HA225">
        <v>30.6</v>
      </c>
      <c r="HB225">
        <v>28.8209</v>
      </c>
      <c r="HC225">
        <v>62.0246</v>
      </c>
      <c r="HD225">
        <v>27.9607</v>
      </c>
      <c r="HE225">
        <v>1</v>
      </c>
      <c r="HF225">
        <v>0.104802</v>
      </c>
      <c r="HG225">
        <v>-1.45501</v>
      </c>
      <c r="HH225">
        <v>20.3521</v>
      </c>
      <c r="HI225">
        <v>5.22687</v>
      </c>
      <c r="HJ225">
        <v>12.0156</v>
      </c>
      <c r="HK225">
        <v>4.99155</v>
      </c>
      <c r="HL225">
        <v>3.28905</v>
      </c>
      <c r="HM225">
        <v>9999</v>
      </c>
      <c r="HN225">
        <v>9999</v>
      </c>
      <c r="HO225">
        <v>9999</v>
      </c>
      <c r="HP225">
        <v>999.9</v>
      </c>
      <c r="HQ225">
        <v>1.86752</v>
      </c>
      <c r="HR225">
        <v>1.86663</v>
      </c>
      <c r="HS225">
        <v>1.866</v>
      </c>
      <c r="HT225">
        <v>1.86599</v>
      </c>
      <c r="HU225">
        <v>1.86782</v>
      </c>
      <c r="HV225">
        <v>1.87027</v>
      </c>
      <c r="HW225">
        <v>1.8689</v>
      </c>
      <c r="HX225">
        <v>1.87042</v>
      </c>
      <c r="HY225">
        <v>0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0.54</v>
      </c>
      <c r="IM225">
        <v>0.1703</v>
      </c>
      <c r="IN225">
        <v>0.2733293791174444</v>
      </c>
      <c r="IO225">
        <v>0.0008355358253796512</v>
      </c>
      <c r="IP225">
        <v>-4.886686190924696E-07</v>
      </c>
      <c r="IQ225">
        <v>2.414133949906871E-11</v>
      </c>
      <c r="IR225">
        <v>-0.06279029043895908</v>
      </c>
      <c r="IS225">
        <v>-0.001004982055389802</v>
      </c>
      <c r="IT225">
        <v>0.0007271071577586355</v>
      </c>
      <c r="IU225">
        <v>-1.113211564567604E-05</v>
      </c>
      <c r="IV225">
        <v>10</v>
      </c>
      <c r="IW225">
        <v>2306</v>
      </c>
      <c r="IX225">
        <v>1</v>
      </c>
      <c r="IY225">
        <v>28</v>
      </c>
      <c r="IZ225">
        <v>186121.2</v>
      </c>
      <c r="JA225">
        <v>186121.3</v>
      </c>
      <c r="JB225">
        <v>1.04004</v>
      </c>
      <c r="JC225">
        <v>2.27295</v>
      </c>
      <c r="JD225">
        <v>1.39771</v>
      </c>
      <c r="JE225">
        <v>2.34253</v>
      </c>
      <c r="JF225">
        <v>1.49536</v>
      </c>
      <c r="JG225">
        <v>2.61353</v>
      </c>
      <c r="JH225">
        <v>36.0582</v>
      </c>
      <c r="JI225">
        <v>24.1488</v>
      </c>
      <c r="JJ225">
        <v>18</v>
      </c>
      <c r="JK225">
        <v>490.425</v>
      </c>
      <c r="JL225">
        <v>451.888</v>
      </c>
      <c r="JM225">
        <v>30.7107</v>
      </c>
      <c r="JN225">
        <v>28.9493</v>
      </c>
      <c r="JO225">
        <v>30</v>
      </c>
      <c r="JP225">
        <v>28.7889</v>
      </c>
      <c r="JQ225">
        <v>28.7133</v>
      </c>
      <c r="JR225">
        <v>20.8275</v>
      </c>
      <c r="JS225">
        <v>26.1051</v>
      </c>
      <c r="JT225">
        <v>94.8292</v>
      </c>
      <c r="JU225">
        <v>30.7183</v>
      </c>
      <c r="JV225">
        <v>420</v>
      </c>
      <c r="JW225">
        <v>23.5805</v>
      </c>
      <c r="JX225">
        <v>101.072</v>
      </c>
      <c r="JY225">
        <v>100.547</v>
      </c>
    </row>
    <row r="226" spans="1:285">
      <c r="A226">
        <v>210</v>
      </c>
      <c r="B226">
        <v>1758414701.5</v>
      </c>
      <c r="C226">
        <v>1826.400000095367</v>
      </c>
      <c r="D226" t="s">
        <v>851</v>
      </c>
      <c r="E226" t="s">
        <v>852</v>
      </c>
      <c r="F226">
        <v>5</v>
      </c>
      <c r="G226" t="s">
        <v>734</v>
      </c>
      <c r="H226" t="s">
        <v>420</v>
      </c>
      <c r="I226" t="s">
        <v>421</v>
      </c>
      <c r="J226">
        <v>1758414693.5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1.65</v>
      </c>
      <c r="DB226">
        <v>0.5</v>
      </c>
      <c r="DC226" t="s">
        <v>423</v>
      </c>
      <c r="DD226">
        <v>2</v>
      </c>
      <c r="DE226">
        <v>1758414693.5</v>
      </c>
      <c r="DF226">
        <v>420.237</v>
      </c>
      <c r="DG226">
        <v>419.9895833333333</v>
      </c>
      <c r="DH226">
        <v>23.64447083333333</v>
      </c>
      <c r="DI226">
        <v>23.59950416666667</v>
      </c>
      <c r="DJ226">
        <v>419.6971666666666</v>
      </c>
      <c r="DK226">
        <v>23.4741875</v>
      </c>
      <c r="DL226">
        <v>499.9873333333333</v>
      </c>
      <c r="DM226">
        <v>90.27018750000001</v>
      </c>
      <c r="DN226">
        <v>0.05491232916666666</v>
      </c>
      <c r="DO226">
        <v>30.08782083333334</v>
      </c>
      <c r="DP226">
        <v>29.98752083333333</v>
      </c>
      <c r="DQ226">
        <v>999.9</v>
      </c>
      <c r="DR226">
        <v>0</v>
      </c>
      <c r="DS226">
        <v>0</v>
      </c>
      <c r="DT226">
        <v>9999.585416666667</v>
      </c>
      <c r="DU226">
        <v>0</v>
      </c>
      <c r="DV226">
        <v>0.67449</v>
      </c>
      <c r="DW226">
        <v>0.2473182083333333</v>
      </c>
      <c r="DX226">
        <v>430.4137916666667</v>
      </c>
      <c r="DY226">
        <v>430.1407083333334</v>
      </c>
      <c r="DZ226">
        <v>0.04498085</v>
      </c>
      <c r="EA226">
        <v>419.9895833333333</v>
      </c>
      <c r="EB226">
        <v>23.59950416666667</v>
      </c>
      <c r="EC226">
        <v>2.13439125</v>
      </c>
      <c r="ED226">
        <v>2.13033125</v>
      </c>
      <c r="EE226">
        <v>18.47819166666667</v>
      </c>
      <c r="EF226">
        <v>18.44780416666667</v>
      </c>
      <c r="EG226">
        <v>0.00500097</v>
      </c>
      <c r="EH226">
        <v>0</v>
      </c>
      <c r="EI226">
        <v>0</v>
      </c>
      <c r="EJ226">
        <v>0</v>
      </c>
      <c r="EK226">
        <v>219.1541666666667</v>
      </c>
      <c r="EL226">
        <v>0.00500097</v>
      </c>
      <c r="EM226">
        <v>-7.429166666666666</v>
      </c>
      <c r="EN226">
        <v>-2.283333333333334</v>
      </c>
      <c r="EO226">
        <v>35.41633333333333</v>
      </c>
      <c r="EP226">
        <v>38.75237499999999</v>
      </c>
      <c r="EQ226">
        <v>37.106625</v>
      </c>
      <c r="ER226">
        <v>38.6665</v>
      </c>
      <c r="ES226">
        <v>37.2395</v>
      </c>
      <c r="ET226">
        <v>0</v>
      </c>
      <c r="EU226">
        <v>0</v>
      </c>
      <c r="EV226">
        <v>0</v>
      </c>
      <c r="EW226">
        <v>1758414701.6</v>
      </c>
      <c r="EX226">
        <v>0</v>
      </c>
      <c r="EY226">
        <v>217.7576923076923</v>
      </c>
      <c r="EZ226">
        <v>13.01538440571334</v>
      </c>
      <c r="FA226">
        <v>-27.91794835959456</v>
      </c>
      <c r="FB226">
        <v>-6.776923076923075</v>
      </c>
      <c r="FC226">
        <v>15</v>
      </c>
      <c r="FD226">
        <v>0</v>
      </c>
      <c r="FE226" t="s">
        <v>424</v>
      </c>
      <c r="FF226">
        <v>1747247426.5</v>
      </c>
      <c r="FG226">
        <v>1747247420.5</v>
      </c>
      <c r="FH226">
        <v>0</v>
      </c>
      <c r="FI226">
        <v>1.027</v>
      </c>
      <c r="FJ226">
        <v>0.031</v>
      </c>
      <c r="FK226">
        <v>0.02</v>
      </c>
      <c r="FL226">
        <v>0.05</v>
      </c>
      <c r="FM226">
        <v>420</v>
      </c>
      <c r="FN226">
        <v>16</v>
      </c>
      <c r="FO226">
        <v>0.01</v>
      </c>
      <c r="FP226">
        <v>0.1</v>
      </c>
      <c r="FQ226">
        <v>0.2453054390243902</v>
      </c>
      <c r="FR226">
        <v>0.1488869686411145</v>
      </c>
      <c r="FS226">
        <v>0.04797438605006246</v>
      </c>
      <c r="FT226">
        <v>0</v>
      </c>
      <c r="FU226">
        <v>217.75</v>
      </c>
      <c r="FV226">
        <v>12.8082504714452</v>
      </c>
      <c r="FW226">
        <v>6.88682672592691</v>
      </c>
      <c r="FX226">
        <v>-1</v>
      </c>
      <c r="FY226">
        <v>0.04558144878048781</v>
      </c>
      <c r="FZ226">
        <v>-0.01083356236933789</v>
      </c>
      <c r="GA226">
        <v>0.001615925838844362</v>
      </c>
      <c r="GB226">
        <v>1</v>
      </c>
      <c r="GC226">
        <v>1</v>
      </c>
      <c r="GD226">
        <v>2</v>
      </c>
      <c r="GE226" t="s">
        <v>433</v>
      </c>
      <c r="GF226">
        <v>3.13647</v>
      </c>
      <c r="GG226">
        <v>2.7158</v>
      </c>
      <c r="GH226">
        <v>0.0936825</v>
      </c>
      <c r="GI226">
        <v>0.0928591</v>
      </c>
      <c r="GJ226">
        <v>0.104843</v>
      </c>
      <c r="GK226">
        <v>0.10348</v>
      </c>
      <c r="GL226">
        <v>28827</v>
      </c>
      <c r="GM226">
        <v>28888</v>
      </c>
      <c r="GN226">
        <v>29569.3</v>
      </c>
      <c r="GO226">
        <v>29430.2</v>
      </c>
      <c r="GP226">
        <v>34979.2</v>
      </c>
      <c r="GQ226">
        <v>34946.2</v>
      </c>
      <c r="GR226">
        <v>41619.1</v>
      </c>
      <c r="GS226">
        <v>41814.2</v>
      </c>
      <c r="GT226">
        <v>1.9218</v>
      </c>
      <c r="GU226">
        <v>1.87655</v>
      </c>
      <c r="GV226">
        <v>0.0948608</v>
      </c>
      <c r="GW226">
        <v>0</v>
      </c>
      <c r="GX226">
        <v>28.4483</v>
      </c>
      <c r="GY226">
        <v>999.9</v>
      </c>
      <c r="GZ226">
        <v>59</v>
      </c>
      <c r="HA226">
        <v>30.6</v>
      </c>
      <c r="HB226">
        <v>28.8224</v>
      </c>
      <c r="HC226">
        <v>62.1846</v>
      </c>
      <c r="HD226">
        <v>27.8085</v>
      </c>
      <c r="HE226">
        <v>1</v>
      </c>
      <c r="HF226">
        <v>0.10471</v>
      </c>
      <c r="HG226">
        <v>-1.45772</v>
      </c>
      <c r="HH226">
        <v>20.3521</v>
      </c>
      <c r="HI226">
        <v>5.22642</v>
      </c>
      <c r="HJ226">
        <v>12.0155</v>
      </c>
      <c r="HK226">
        <v>4.9915</v>
      </c>
      <c r="HL226">
        <v>3.289</v>
      </c>
      <c r="HM226">
        <v>9999</v>
      </c>
      <c r="HN226">
        <v>9999</v>
      </c>
      <c r="HO226">
        <v>9999</v>
      </c>
      <c r="HP226">
        <v>999.9</v>
      </c>
      <c r="HQ226">
        <v>1.86752</v>
      </c>
      <c r="HR226">
        <v>1.86662</v>
      </c>
      <c r="HS226">
        <v>1.866</v>
      </c>
      <c r="HT226">
        <v>1.86598</v>
      </c>
      <c r="HU226">
        <v>1.86782</v>
      </c>
      <c r="HV226">
        <v>1.87027</v>
      </c>
      <c r="HW226">
        <v>1.8689</v>
      </c>
      <c r="HX226">
        <v>1.87042</v>
      </c>
      <c r="HY226">
        <v>0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0.539</v>
      </c>
      <c r="IM226">
        <v>0.1703</v>
      </c>
      <c r="IN226">
        <v>0.2733293791174444</v>
      </c>
      <c r="IO226">
        <v>0.0008355358253796512</v>
      </c>
      <c r="IP226">
        <v>-4.886686190924696E-07</v>
      </c>
      <c r="IQ226">
        <v>2.414133949906871E-11</v>
      </c>
      <c r="IR226">
        <v>-0.06279029043895908</v>
      </c>
      <c r="IS226">
        <v>-0.001004982055389802</v>
      </c>
      <c r="IT226">
        <v>0.0007271071577586355</v>
      </c>
      <c r="IU226">
        <v>-1.113211564567604E-05</v>
      </c>
      <c r="IV226">
        <v>10</v>
      </c>
      <c r="IW226">
        <v>2306</v>
      </c>
      <c r="IX226">
        <v>1</v>
      </c>
      <c r="IY226">
        <v>28</v>
      </c>
      <c r="IZ226">
        <v>186121.2</v>
      </c>
      <c r="JA226">
        <v>186121.4</v>
      </c>
      <c r="JB226">
        <v>1.04004</v>
      </c>
      <c r="JC226">
        <v>2.26074</v>
      </c>
      <c r="JD226">
        <v>1.39648</v>
      </c>
      <c r="JE226">
        <v>2.34131</v>
      </c>
      <c r="JF226">
        <v>1.49536</v>
      </c>
      <c r="JG226">
        <v>2.71484</v>
      </c>
      <c r="JH226">
        <v>36.0582</v>
      </c>
      <c r="JI226">
        <v>24.1575</v>
      </c>
      <c r="JJ226">
        <v>18</v>
      </c>
      <c r="JK226">
        <v>490.47</v>
      </c>
      <c r="JL226">
        <v>451.81</v>
      </c>
      <c r="JM226">
        <v>30.7159</v>
      </c>
      <c r="JN226">
        <v>28.9489</v>
      </c>
      <c r="JO226">
        <v>30.0001</v>
      </c>
      <c r="JP226">
        <v>28.7886</v>
      </c>
      <c r="JQ226">
        <v>28.7133</v>
      </c>
      <c r="JR226">
        <v>20.827</v>
      </c>
      <c r="JS226">
        <v>26.1051</v>
      </c>
      <c r="JT226">
        <v>94.8292</v>
      </c>
      <c r="JU226">
        <v>30.7183</v>
      </c>
      <c r="JV226">
        <v>420</v>
      </c>
      <c r="JW226">
        <v>23.5805</v>
      </c>
      <c r="JX226">
        <v>101.073</v>
      </c>
      <c r="JY226">
        <v>100.547</v>
      </c>
    </row>
    <row r="227" spans="1:285">
      <c r="A227">
        <v>211</v>
      </c>
      <c r="B227">
        <v>1758414995.5</v>
      </c>
      <c r="C227">
        <v>2120.400000095367</v>
      </c>
      <c r="D227" t="s">
        <v>853</v>
      </c>
      <c r="E227" t="s">
        <v>854</v>
      </c>
      <c r="F227">
        <v>5</v>
      </c>
      <c r="G227" t="s">
        <v>855</v>
      </c>
      <c r="H227" t="s">
        <v>420</v>
      </c>
      <c r="I227" t="s">
        <v>421</v>
      </c>
      <c r="J227">
        <v>1758414987.5</v>
      </c>
      <c r="K227">
        <f>(L227)/1000</f>
        <v>0</v>
      </c>
      <c r="L227">
        <f>1000*DL227*AJ227*(DH227-DI227)/(100*DA227*(1000-AJ227*DH227))</f>
        <v>0</v>
      </c>
      <c r="M227">
        <f>DL227*AJ227*(DG227-DF227*(1000-AJ227*DI227)/(1000-AJ227*DH227))/(100*DA227)</f>
        <v>0</v>
      </c>
      <c r="N227">
        <f>DF227 - IF(AJ227&gt;1, M227*DA227*100.0/(AL227), 0)</f>
        <v>0</v>
      </c>
      <c r="O227">
        <f>((U227-K227/2)*N227-M227)/(U227+K227/2)</f>
        <v>0</v>
      </c>
      <c r="P227">
        <f>O227*(DM227+DN227)/1000.0</f>
        <v>0</v>
      </c>
      <c r="Q227">
        <f>(DF227 - IF(AJ227&gt;1, M227*DA227*100.0/(AL227), 0))*(DM227+DN227)/1000.0</f>
        <v>0</v>
      </c>
      <c r="R227">
        <f>2.0/((1/T227-1/S227)+SIGN(T227)*SQRT((1/T227-1/S227)*(1/T227-1/S227) + 4*DB227/((DB227+1)*(DB227+1))*(2*1/T227*1/S227-1/S227*1/S227)))</f>
        <v>0</v>
      </c>
      <c r="S227">
        <f>IF(LEFT(DC227,1)&lt;&gt;"0",IF(LEFT(DC227,1)="1",3.0,DD227),$D$5+$E$5*(DT227*DM227/($K$5*1000))+$F$5*(DT227*DM227/($K$5*1000))*MAX(MIN(DA227,$J$5),$I$5)*MAX(MIN(DA227,$J$5),$I$5)+$G$5*MAX(MIN(DA227,$J$5),$I$5)*(DT227*DM227/($K$5*1000))+$H$5*(DT227*DM227/($K$5*1000))*(DT227*DM227/($K$5*1000)))</f>
        <v>0</v>
      </c>
      <c r="T227">
        <f>K227*(1000-(1000*0.61365*exp(17.502*X227/(240.97+X227))/(DM227+DN227)+DH227)/2)/(1000*0.61365*exp(17.502*X227/(240.97+X227))/(DM227+DN227)-DH227)</f>
        <v>0</v>
      </c>
      <c r="U227">
        <f>1/((DB227+1)/(R227/1.6)+1/(S227/1.37)) + DB227/((DB227+1)/(R227/1.6) + DB227/(S227/1.37))</f>
        <v>0</v>
      </c>
      <c r="V227">
        <f>(CW227*CZ227)</f>
        <v>0</v>
      </c>
      <c r="W227">
        <f>(DO227+(V227+2*0.95*5.67E-8*(((DO227+$B$7)+273)^4-(DO227+273)^4)-44100*K227)/(1.84*29.3*S227+8*0.95*5.67E-8*(DO227+273)^3))</f>
        <v>0</v>
      </c>
      <c r="X227">
        <f>($C$7*DP227+$D$7*DQ227+$E$7*W227)</f>
        <v>0</v>
      </c>
      <c r="Y227">
        <f>0.61365*exp(17.502*X227/(240.97+X227))</f>
        <v>0</v>
      </c>
      <c r="Z227">
        <f>(AA227/AB227*100)</f>
        <v>0</v>
      </c>
      <c r="AA227">
        <f>DH227*(DM227+DN227)/1000</f>
        <v>0</v>
      </c>
      <c r="AB227">
        <f>0.61365*exp(17.502*DO227/(240.97+DO227))</f>
        <v>0</v>
      </c>
      <c r="AC227">
        <f>(Y227-DH227*(DM227+DN227)/1000)</f>
        <v>0</v>
      </c>
      <c r="AD227">
        <f>(-K227*44100)</f>
        <v>0</v>
      </c>
      <c r="AE227">
        <f>2*29.3*S227*0.92*(DO227-X227)</f>
        <v>0</v>
      </c>
      <c r="AF227">
        <f>2*0.95*5.67E-8*(((DO227+$B$7)+273)^4-(X227+273)^4)</f>
        <v>0</v>
      </c>
      <c r="AG227">
        <f>V227+AF227+AD227+AE227</f>
        <v>0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MAX(0,($B$13+$C$13*DT227)/(1+$D$13*DT227)*DM227/(DO227+273)*$E$13)</f>
        <v>0</v>
      </c>
      <c r="AM227" t="s">
        <v>422</v>
      </c>
      <c r="AN227" t="s">
        <v>422</v>
      </c>
      <c r="AO227">
        <v>0</v>
      </c>
      <c r="AP227">
        <v>0</v>
      </c>
      <c r="AQ227">
        <f>1-AO227/AP227</f>
        <v>0</v>
      </c>
      <c r="AR227">
        <v>0</v>
      </c>
      <c r="AS227" t="s">
        <v>422</v>
      </c>
      <c r="AT227" t="s">
        <v>422</v>
      </c>
      <c r="AU227">
        <v>0</v>
      </c>
      <c r="AV227">
        <v>0</v>
      </c>
      <c r="AW227">
        <f>1-AU227/AV227</f>
        <v>0</v>
      </c>
      <c r="AX227">
        <v>0.5</v>
      </c>
      <c r="AY227">
        <f>CX227</f>
        <v>0</v>
      </c>
      <c r="AZ227">
        <f>M227</f>
        <v>0</v>
      </c>
      <c r="BA227">
        <f>AW227*AX227*AY227</f>
        <v>0</v>
      </c>
      <c r="BB227">
        <f>(AZ227-AR227)/AY227</f>
        <v>0</v>
      </c>
      <c r="BC227">
        <f>(AP227-AV227)/AV227</f>
        <v>0</v>
      </c>
      <c r="BD227">
        <f>AO227/(AQ227+AO227/AV227)</f>
        <v>0</v>
      </c>
      <c r="BE227" t="s">
        <v>422</v>
      </c>
      <c r="BF227">
        <v>0</v>
      </c>
      <c r="BG227">
        <f>IF(BF227&lt;&gt;0, BF227, BD227)</f>
        <v>0</v>
      </c>
      <c r="BH227">
        <f>1-BG227/AV227</f>
        <v>0</v>
      </c>
      <c r="BI227">
        <f>(AV227-AU227)/(AV227-BG227)</f>
        <v>0</v>
      </c>
      <c r="BJ227">
        <f>(AP227-AV227)/(AP227-BG227)</f>
        <v>0</v>
      </c>
      <c r="BK227">
        <f>(AV227-AU227)/(AV227-AO227)</f>
        <v>0</v>
      </c>
      <c r="BL227">
        <f>(AP227-AV227)/(AP227-AO227)</f>
        <v>0</v>
      </c>
      <c r="BM227">
        <f>(BI227*BG227/AU227)</f>
        <v>0</v>
      </c>
      <c r="BN227">
        <f>(1-BM227)</f>
        <v>0</v>
      </c>
      <c r="CW227">
        <f>$B$11*DU227+$C$11*DV227+$F$11*EG227*(1-EJ227)</f>
        <v>0</v>
      </c>
      <c r="CX227">
        <f>CW227*CY227</f>
        <v>0</v>
      </c>
      <c r="CY227">
        <f>($B$11*$D$9+$C$11*$D$9+$F$11*((ET227+EL227)/MAX(ET227+EL227+EU227, 0.1)*$I$9+EU227/MAX(ET227+EL227+EU227, 0.1)*$J$9))/($B$11+$C$11+$F$11)</f>
        <v>0</v>
      </c>
      <c r="CZ227">
        <f>($B$11*$K$9+$C$11*$K$9+$F$11*((ET227+EL227)/MAX(ET227+EL227+EU227, 0.1)*$P$9+EU227/MAX(ET227+EL227+EU227, 0.1)*$Q$9))/($B$11+$C$11+$F$11)</f>
        <v>0</v>
      </c>
      <c r="DA227">
        <v>2.18</v>
      </c>
      <c r="DB227">
        <v>0.5</v>
      </c>
      <c r="DC227" t="s">
        <v>423</v>
      </c>
      <c r="DD227">
        <v>2</v>
      </c>
      <c r="DE227">
        <v>1758414987.5</v>
      </c>
      <c r="DF227">
        <v>420.4035806451612</v>
      </c>
      <c r="DG227">
        <v>420.0173870967742</v>
      </c>
      <c r="DH227">
        <v>23.7836806451613</v>
      </c>
      <c r="DI227">
        <v>23.71429354838709</v>
      </c>
      <c r="DJ227">
        <v>419.8637741935484</v>
      </c>
      <c r="DK227">
        <v>23.61136451612903</v>
      </c>
      <c r="DL227">
        <v>499.983</v>
      </c>
      <c r="DM227">
        <v>90.26812903225809</v>
      </c>
      <c r="DN227">
        <v>0.05511365161290321</v>
      </c>
      <c r="DO227">
        <v>30.15508064516129</v>
      </c>
      <c r="DP227">
        <v>30.01656129032258</v>
      </c>
      <c r="DQ227">
        <v>999.9000000000003</v>
      </c>
      <c r="DR227">
        <v>0</v>
      </c>
      <c r="DS227">
        <v>0</v>
      </c>
      <c r="DT227">
        <v>9994.410967741935</v>
      </c>
      <c r="DU227">
        <v>0</v>
      </c>
      <c r="DV227">
        <v>0.5058679999999999</v>
      </c>
      <c r="DW227">
        <v>0.386200935483871</v>
      </c>
      <c r="DX227">
        <v>430.6459354838711</v>
      </c>
      <c r="DY227">
        <v>430.2197096774194</v>
      </c>
      <c r="DZ227">
        <v>0.06937513548387096</v>
      </c>
      <c r="EA227">
        <v>420.0173870967742</v>
      </c>
      <c r="EB227">
        <v>23.71429354838709</v>
      </c>
      <c r="EC227">
        <v>2.146907096774194</v>
      </c>
      <c r="ED227">
        <v>2.140645483870968</v>
      </c>
      <c r="EE227">
        <v>18.57154193548387</v>
      </c>
      <c r="EF227">
        <v>18.52487096774193</v>
      </c>
      <c r="EG227">
        <v>0.005000969999999999</v>
      </c>
      <c r="EH227">
        <v>0</v>
      </c>
      <c r="EI227">
        <v>0</v>
      </c>
      <c r="EJ227">
        <v>0</v>
      </c>
      <c r="EK227">
        <v>220.1806451612903</v>
      </c>
      <c r="EL227">
        <v>0.005000969999999999</v>
      </c>
      <c r="EM227">
        <v>-9.364516129032257</v>
      </c>
      <c r="EN227">
        <v>-2.038709677419355</v>
      </c>
      <c r="EO227">
        <v>35.52996774193547</v>
      </c>
      <c r="EP227">
        <v>40.59251612903224</v>
      </c>
      <c r="EQ227">
        <v>37.69738709677419</v>
      </c>
      <c r="ER227">
        <v>41.04809677419352</v>
      </c>
      <c r="ES227">
        <v>38.16912903225806</v>
      </c>
      <c r="ET227">
        <v>0</v>
      </c>
      <c r="EU227">
        <v>0</v>
      </c>
      <c r="EV227">
        <v>0</v>
      </c>
      <c r="EW227">
        <v>1758414995.6</v>
      </c>
      <c r="EX227">
        <v>0</v>
      </c>
      <c r="EY227">
        <v>220.0923076923077</v>
      </c>
      <c r="EZ227">
        <v>14.87863229487702</v>
      </c>
      <c r="FA227">
        <v>21.14871822238467</v>
      </c>
      <c r="FB227">
        <v>-8.269230769230768</v>
      </c>
      <c r="FC227">
        <v>15</v>
      </c>
      <c r="FD227">
        <v>0</v>
      </c>
      <c r="FE227" t="s">
        <v>424</v>
      </c>
      <c r="FF227">
        <v>1747247426.5</v>
      </c>
      <c r="FG227">
        <v>1747247420.5</v>
      </c>
      <c r="FH227">
        <v>0</v>
      </c>
      <c r="FI227">
        <v>1.027</v>
      </c>
      <c r="FJ227">
        <v>0.031</v>
      </c>
      <c r="FK227">
        <v>0.02</v>
      </c>
      <c r="FL227">
        <v>0.05</v>
      </c>
      <c r="FM227">
        <v>420</v>
      </c>
      <c r="FN227">
        <v>16</v>
      </c>
      <c r="FO227">
        <v>0.01</v>
      </c>
      <c r="FP227">
        <v>0.1</v>
      </c>
      <c r="FQ227">
        <v>0.3893588780487805</v>
      </c>
      <c r="FR227">
        <v>-0.04878179790940754</v>
      </c>
      <c r="FS227">
        <v>0.04019100335270721</v>
      </c>
      <c r="FT227">
        <v>1</v>
      </c>
      <c r="FU227">
        <v>220.6676470588235</v>
      </c>
      <c r="FV227">
        <v>-4.456837302380579</v>
      </c>
      <c r="FW227">
        <v>6.424984348263624</v>
      </c>
      <c r="FX227">
        <v>-1</v>
      </c>
      <c r="FY227">
        <v>0.05917851951219513</v>
      </c>
      <c r="FZ227">
        <v>0.2478551519163763</v>
      </c>
      <c r="GA227">
        <v>0.02926724580620108</v>
      </c>
      <c r="GB227">
        <v>0</v>
      </c>
      <c r="GC227">
        <v>1</v>
      </c>
      <c r="GD227">
        <v>2</v>
      </c>
      <c r="GE227" t="s">
        <v>433</v>
      </c>
      <c r="GF227">
        <v>3.13647</v>
      </c>
      <c r="GG227">
        <v>2.71583</v>
      </c>
      <c r="GH227">
        <v>0.0937188</v>
      </c>
      <c r="GI227">
        <v>0.0928659</v>
      </c>
      <c r="GJ227">
        <v>0.105154</v>
      </c>
      <c r="GK227">
        <v>0.103648</v>
      </c>
      <c r="GL227">
        <v>28829.4</v>
      </c>
      <c r="GM227">
        <v>28890.1</v>
      </c>
      <c r="GN227">
        <v>29572.7</v>
      </c>
      <c r="GO227">
        <v>29432.3</v>
      </c>
      <c r="GP227">
        <v>34970.4</v>
      </c>
      <c r="GQ227">
        <v>34942</v>
      </c>
      <c r="GR227">
        <v>41623.5</v>
      </c>
      <c r="GS227">
        <v>41817.2</v>
      </c>
      <c r="GT227">
        <v>1.92185</v>
      </c>
      <c r="GU227">
        <v>1.87665</v>
      </c>
      <c r="GV227">
        <v>0.0883564</v>
      </c>
      <c r="GW227">
        <v>0</v>
      </c>
      <c r="GX227">
        <v>28.5677</v>
      </c>
      <c r="GY227">
        <v>999.9</v>
      </c>
      <c r="GZ227">
        <v>58.8</v>
      </c>
      <c r="HA227">
        <v>30.7</v>
      </c>
      <c r="HB227">
        <v>28.8872</v>
      </c>
      <c r="HC227">
        <v>62.0647</v>
      </c>
      <c r="HD227">
        <v>28.0449</v>
      </c>
      <c r="HE227">
        <v>1</v>
      </c>
      <c r="HF227">
        <v>0.10049</v>
      </c>
      <c r="HG227">
        <v>-1.17955</v>
      </c>
      <c r="HH227">
        <v>20.3559</v>
      </c>
      <c r="HI227">
        <v>5.22867</v>
      </c>
      <c r="HJ227">
        <v>12.0159</v>
      </c>
      <c r="HK227">
        <v>4.9916</v>
      </c>
      <c r="HL227">
        <v>3.28903</v>
      </c>
      <c r="HM227">
        <v>9999</v>
      </c>
      <c r="HN227">
        <v>9999</v>
      </c>
      <c r="HO227">
        <v>9999</v>
      </c>
      <c r="HP227">
        <v>999.9</v>
      </c>
      <c r="HQ227">
        <v>1.86752</v>
      </c>
      <c r="HR227">
        <v>1.86662</v>
      </c>
      <c r="HS227">
        <v>1.86599</v>
      </c>
      <c r="HT227">
        <v>1.86597</v>
      </c>
      <c r="HU227">
        <v>1.86783</v>
      </c>
      <c r="HV227">
        <v>1.87026</v>
      </c>
      <c r="HW227">
        <v>1.8689</v>
      </c>
      <c r="HX227">
        <v>1.87041</v>
      </c>
      <c r="HY227">
        <v>0</v>
      </c>
      <c r="HZ227">
        <v>0</v>
      </c>
      <c r="IA227">
        <v>0</v>
      </c>
      <c r="IB227">
        <v>0</v>
      </c>
      <c r="IC227" t="s">
        <v>426</v>
      </c>
      <c r="ID227" t="s">
        <v>427</v>
      </c>
      <c r="IE227" t="s">
        <v>428</v>
      </c>
      <c r="IF227" t="s">
        <v>428</v>
      </c>
      <c r="IG227" t="s">
        <v>428</v>
      </c>
      <c r="IH227" t="s">
        <v>428</v>
      </c>
      <c r="II227">
        <v>0</v>
      </c>
      <c r="IJ227">
        <v>100</v>
      </c>
      <c r="IK227">
        <v>100</v>
      </c>
      <c r="IL227">
        <v>0.539</v>
      </c>
      <c r="IM227">
        <v>0.1718</v>
      </c>
      <c r="IN227">
        <v>0.2733293791174444</v>
      </c>
      <c r="IO227">
        <v>0.0008355358253796512</v>
      </c>
      <c r="IP227">
        <v>-4.886686190924696E-07</v>
      </c>
      <c r="IQ227">
        <v>2.414133949906871E-11</v>
      </c>
      <c r="IR227">
        <v>-0.06279029043895908</v>
      </c>
      <c r="IS227">
        <v>-0.001004982055389802</v>
      </c>
      <c r="IT227">
        <v>0.0007271071577586355</v>
      </c>
      <c r="IU227">
        <v>-1.113211564567604E-05</v>
      </c>
      <c r="IV227">
        <v>10</v>
      </c>
      <c r="IW227">
        <v>2306</v>
      </c>
      <c r="IX227">
        <v>1</v>
      </c>
      <c r="IY227">
        <v>28</v>
      </c>
      <c r="IZ227">
        <v>186126.1</v>
      </c>
      <c r="JA227">
        <v>186126.2</v>
      </c>
      <c r="JB227">
        <v>1.04004</v>
      </c>
      <c r="JC227">
        <v>2.27905</v>
      </c>
      <c r="JD227">
        <v>1.39771</v>
      </c>
      <c r="JE227">
        <v>2.34131</v>
      </c>
      <c r="JF227">
        <v>1.49536</v>
      </c>
      <c r="JG227">
        <v>2.52686</v>
      </c>
      <c r="JH227">
        <v>36.105</v>
      </c>
      <c r="JI227">
        <v>24.1488</v>
      </c>
      <c r="JJ227">
        <v>18</v>
      </c>
      <c r="JK227">
        <v>490.191</v>
      </c>
      <c r="JL227">
        <v>451.593</v>
      </c>
      <c r="JM227">
        <v>30.4536</v>
      </c>
      <c r="JN227">
        <v>28.9022</v>
      </c>
      <c r="JO227">
        <v>29.9999</v>
      </c>
      <c r="JP227">
        <v>28.75</v>
      </c>
      <c r="JQ227">
        <v>28.6768</v>
      </c>
      <c r="JR227">
        <v>20.8269</v>
      </c>
      <c r="JS227">
        <v>25.9713</v>
      </c>
      <c r="JT227">
        <v>95.13890000000001</v>
      </c>
      <c r="JU227">
        <v>30.4539</v>
      </c>
      <c r="JV227">
        <v>420</v>
      </c>
      <c r="JW227">
        <v>23.685</v>
      </c>
      <c r="JX227">
        <v>101.084</v>
      </c>
      <c r="JY227">
        <v>100.554</v>
      </c>
    </row>
    <row r="228" spans="1:285">
      <c r="A228">
        <v>212</v>
      </c>
      <c r="B228">
        <v>1758414997.5</v>
      </c>
      <c r="C228">
        <v>2122.400000095367</v>
      </c>
      <c r="D228" t="s">
        <v>856</v>
      </c>
      <c r="E228" t="s">
        <v>857</v>
      </c>
      <c r="F228">
        <v>5</v>
      </c>
      <c r="G228" t="s">
        <v>855</v>
      </c>
      <c r="H228" t="s">
        <v>420</v>
      </c>
      <c r="I228" t="s">
        <v>421</v>
      </c>
      <c r="J228">
        <v>1758414989.551724</v>
      </c>
      <c r="K228">
        <f>(L228)/1000</f>
        <v>0</v>
      </c>
      <c r="L228">
        <f>1000*DL228*AJ228*(DH228-DI228)/(100*DA228*(1000-AJ228*DH228))</f>
        <v>0</v>
      </c>
      <c r="M228">
        <f>DL228*AJ228*(DG228-DF228*(1000-AJ228*DI228)/(1000-AJ228*DH228))/(100*DA228)</f>
        <v>0</v>
      </c>
      <c r="N228">
        <f>DF228 - IF(AJ228&gt;1, M228*DA228*100.0/(AL228), 0)</f>
        <v>0</v>
      </c>
      <c r="O228">
        <f>((U228-K228/2)*N228-M228)/(U228+K228/2)</f>
        <v>0</v>
      </c>
      <c r="P228">
        <f>O228*(DM228+DN228)/1000.0</f>
        <v>0</v>
      </c>
      <c r="Q228">
        <f>(DF228 - IF(AJ228&gt;1, M228*DA228*100.0/(AL228), 0))*(DM228+DN228)/1000.0</f>
        <v>0</v>
      </c>
      <c r="R228">
        <f>2.0/((1/T228-1/S228)+SIGN(T228)*SQRT((1/T228-1/S228)*(1/T228-1/S228) + 4*DB228/((DB228+1)*(DB228+1))*(2*1/T228*1/S228-1/S228*1/S228)))</f>
        <v>0</v>
      </c>
      <c r="S228">
        <f>IF(LEFT(DC228,1)&lt;&gt;"0",IF(LEFT(DC228,1)="1",3.0,DD228),$D$5+$E$5*(DT228*DM228/($K$5*1000))+$F$5*(DT228*DM228/($K$5*1000))*MAX(MIN(DA228,$J$5),$I$5)*MAX(MIN(DA228,$J$5),$I$5)+$G$5*MAX(MIN(DA228,$J$5),$I$5)*(DT228*DM228/($K$5*1000))+$H$5*(DT228*DM228/($K$5*1000))*(DT228*DM228/($K$5*1000)))</f>
        <v>0</v>
      </c>
      <c r="T228">
        <f>K228*(1000-(1000*0.61365*exp(17.502*X228/(240.97+X228))/(DM228+DN228)+DH228)/2)/(1000*0.61365*exp(17.502*X228/(240.97+X228))/(DM228+DN228)-DH228)</f>
        <v>0</v>
      </c>
      <c r="U228">
        <f>1/((DB228+1)/(R228/1.6)+1/(S228/1.37)) + DB228/((DB228+1)/(R228/1.6) + DB228/(S228/1.37))</f>
        <v>0</v>
      </c>
      <c r="V228">
        <f>(CW228*CZ228)</f>
        <v>0</v>
      </c>
      <c r="W228">
        <f>(DO228+(V228+2*0.95*5.67E-8*(((DO228+$B$7)+273)^4-(DO228+273)^4)-44100*K228)/(1.84*29.3*S228+8*0.95*5.67E-8*(DO228+273)^3))</f>
        <v>0</v>
      </c>
      <c r="X228">
        <f>($C$7*DP228+$D$7*DQ228+$E$7*W228)</f>
        <v>0</v>
      </c>
      <c r="Y228">
        <f>0.61365*exp(17.502*X228/(240.97+X228))</f>
        <v>0</v>
      </c>
      <c r="Z228">
        <f>(AA228/AB228*100)</f>
        <v>0</v>
      </c>
      <c r="AA228">
        <f>DH228*(DM228+DN228)/1000</f>
        <v>0</v>
      </c>
      <c r="AB228">
        <f>0.61365*exp(17.502*DO228/(240.97+DO228))</f>
        <v>0</v>
      </c>
      <c r="AC228">
        <f>(Y228-DH228*(DM228+DN228)/1000)</f>
        <v>0</v>
      </c>
      <c r="AD228">
        <f>(-K228*44100)</f>
        <v>0</v>
      </c>
      <c r="AE228">
        <f>2*29.3*S228*0.92*(DO228-X228)</f>
        <v>0</v>
      </c>
      <c r="AF228">
        <f>2*0.95*5.67E-8*(((DO228+$B$7)+273)^4-(X228+273)^4)</f>
        <v>0</v>
      </c>
      <c r="AG228">
        <f>V228+AF228+AD228+AE228</f>
        <v>0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MAX(0,($B$13+$C$13*DT228)/(1+$D$13*DT228)*DM228/(DO228+273)*$E$13)</f>
        <v>0</v>
      </c>
      <c r="AM228" t="s">
        <v>422</v>
      </c>
      <c r="AN228" t="s">
        <v>422</v>
      </c>
      <c r="AO228">
        <v>0</v>
      </c>
      <c r="AP228">
        <v>0</v>
      </c>
      <c r="AQ228">
        <f>1-AO228/AP228</f>
        <v>0</v>
      </c>
      <c r="AR228">
        <v>0</v>
      </c>
      <c r="AS228" t="s">
        <v>422</v>
      </c>
      <c r="AT228" t="s">
        <v>422</v>
      </c>
      <c r="AU228">
        <v>0</v>
      </c>
      <c r="AV228">
        <v>0</v>
      </c>
      <c r="AW228">
        <f>1-AU228/AV228</f>
        <v>0</v>
      </c>
      <c r="AX228">
        <v>0.5</v>
      </c>
      <c r="AY228">
        <f>CX228</f>
        <v>0</v>
      </c>
      <c r="AZ228">
        <f>M228</f>
        <v>0</v>
      </c>
      <c r="BA228">
        <f>AW228*AX228*AY228</f>
        <v>0</v>
      </c>
      <c r="BB228">
        <f>(AZ228-AR228)/AY228</f>
        <v>0</v>
      </c>
      <c r="BC228">
        <f>(AP228-AV228)/AV228</f>
        <v>0</v>
      </c>
      <c r="BD228">
        <f>AO228/(AQ228+AO228/AV228)</f>
        <v>0</v>
      </c>
      <c r="BE228" t="s">
        <v>422</v>
      </c>
      <c r="BF228">
        <v>0</v>
      </c>
      <c r="BG228">
        <f>IF(BF228&lt;&gt;0, BF228, BD228)</f>
        <v>0</v>
      </c>
      <c r="BH228">
        <f>1-BG228/AV228</f>
        <v>0</v>
      </c>
      <c r="BI228">
        <f>(AV228-AU228)/(AV228-BG228)</f>
        <v>0</v>
      </c>
      <c r="BJ228">
        <f>(AP228-AV228)/(AP228-BG228)</f>
        <v>0</v>
      </c>
      <c r="BK228">
        <f>(AV228-AU228)/(AV228-AO228)</f>
        <v>0</v>
      </c>
      <c r="BL228">
        <f>(AP228-AV228)/(AP228-AO228)</f>
        <v>0</v>
      </c>
      <c r="BM228">
        <f>(BI228*BG228/AU228)</f>
        <v>0</v>
      </c>
      <c r="BN228">
        <f>(1-BM228)</f>
        <v>0</v>
      </c>
      <c r="CW228">
        <f>$B$11*DU228+$C$11*DV228+$F$11*EG228*(1-EJ228)</f>
        <v>0</v>
      </c>
      <c r="CX228">
        <f>CW228*CY228</f>
        <v>0</v>
      </c>
      <c r="CY228">
        <f>($B$11*$D$9+$C$11*$D$9+$F$11*((ET228+EL228)/MAX(ET228+EL228+EU228, 0.1)*$I$9+EU228/MAX(ET228+EL228+EU228, 0.1)*$J$9))/($B$11+$C$11+$F$11)</f>
        <v>0</v>
      </c>
      <c r="CZ228">
        <f>($B$11*$K$9+$C$11*$K$9+$F$11*((ET228+EL228)/MAX(ET228+EL228+EU228, 0.1)*$P$9+EU228/MAX(ET228+EL228+EU228, 0.1)*$Q$9))/($B$11+$C$11+$F$11)</f>
        <v>0</v>
      </c>
      <c r="DA228">
        <v>2.18</v>
      </c>
      <c r="DB228">
        <v>0.5</v>
      </c>
      <c r="DC228" t="s">
        <v>423</v>
      </c>
      <c r="DD228">
        <v>2</v>
      </c>
      <c r="DE228">
        <v>1758414989.551724</v>
      </c>
      <c r="DF228">
        <v>420.3987931034482</v>
      </c>
      <c r="DG228">
        <v>420.010275862069</v>
      </c>
      <c r="DH228">
        <v>23.77715862068966</v>
      </c>
      <c r="DI228">
        <v>23.70037586206896</v>
      </c>
      <c r="DJ228">
        <v>419.8589310344828</v>
      </c>
      <c r="DK228">
        <v>23.60493448275862</v>
      </c>
      <c r="DL228">
        <v>499.9906551724138</v>
      </c>
      <c r="DM228">
        <v>90.2682172413793</v>
      </c>
      <c r="DN228">
        <v>0.05518069655172413</v>
      </c>
      <c r="DO228">
        <v>30.1531724137931</v>
      </c>
      <c r="DP228">
        <v>30.01484482758621</v>
      </c>
      <c r="DQ228">
        <v>999.9000000000002</v>
      </c>
      <c r="DR228">
        <v>0</v>
      </c>
      <c r="DS228">
        <v>0</v>
      </c>
      <c r="DT228">
        <v>9995.898620689655</v>
      </c>
      <c r="DU228">
        <v>0</v>
      </c>
      <c r="DV228">
        <v>0.5058679999999999</v>
      </c>
      <c r="DW228">
        <v>0.3884708965517241</v>
      </c>
      <c r="DX228">
        <v>430.6381724137931</v>
      </c>
      <c r="DY228">
        <v>430.2063103448276</v>
      </c>
      <c r="DZ228">
        <v>0.0767723</v>
      </c>
      <c r="EA228">
        <v>420.010275862069</v>
      </c>
      <c r="EB228">
        <v>23.70037586206896</v>
      </c>
      <c r="EC228">
        <v>2.146321034482759</v>
      </c>
      <c r="ED228">
        <v>2.139391034482759</v>
      </c>
      <c r="EE228">
        <v>18.56717586206896</v>
      </c>
      <c r="EF228">
        <v>18.51551379310345</v>
      </c>
      <c r="EG228">
        <v>0.00500097</v>
      </c>
      <c r="EH228">
        <v>0</v>
      </c>
      <c r="EI228">
        <v>0</v>
      </c>
      <c r="EJ228">
        <v>0</v>
      </c>
      <c r="EK228">
        <v>219.8379310344827</v>
      </c>
      <c r="EL228">
        <v>0.00500097</v>
      </c>
      <c r="EM228">
        <v>-9.541379310344826</v>
      </c>
      <c r="EN228">
        <v>-2.237931034482759</v>
      </c>
      <c r="EO228">
        <v>35.54713793103448</v>
      </c>
      <c r="EP228">
        <v>40.62258620689654</v>
      </c>
      <c r="EQ228">
        <v>37.72172413793103</v>
      </c>
      <c r="ER228">
        <v>41.09455172413792</v>
      </c>
      <c r="ES228">
        <v>38.18510344827586</v>
      </c>
      <c r="ET228">
        <v>0</v>
      </c>
      <c r="EU228">
        <v>0</v>
      </c>
      <c r="EV228">
        <v>0</v>
      </c>
      <c r="EW228">
        <v>1758414997.4</v>
      </c>
      <c r="EX228">
        <v>0</v>
      </c>
      <c r="EY228">
        <v>220.248</v>
      </c>
      <c r="EZ228">
        <v>1.692307636394286</v>
      </c>
      <c r="FA228">
        <v>20.16153859064653</v>
      </c>
      <c r="FB228">
        <v>-8.104000000000001</v>
      </c>
      <c r="FC228">
        <v>15</v>
      </c>
      <c r="FD228">
        <v>0</v>
      </c>
      <c r="FE228" t="s">
        <v>424</v>
      </c>
      <c r="FF228">
        <v>1747247426.5</v>
      </c>
      <c r="FG228">
        <v>1747247420.5</v>
      </c>
      <c r="FH228">
        <v>0</v>
      </c>
      <c r="FI228">
        <v>1.027</v>
      </c>
      <c r="FJ228">
        <v>0.031</v>
      </c>
      <c r="FK228">
        <v>0.02</v>
      </c>
      <c r="FL228">
        <v>0.05</v>
      </c>
      <c r="FM228">
        <v>420</v>
      </c>
      <c r="FN228">
        <v>16</v>
      </c>
      <c r="FO228">
        <v>0.01</v>
      </c>
      <c r="FP228">
        <v>0.1</v>
      </c>
      <c r="FQ228">
        <v>0.3833774634146341</v>
      </c>
      <c r="FR228">
        <v>-0.05984966550522564</v>
      </c>
      <c r="FS228">
        <v>0.04099271925247306</v>
      </c>
      <c r="FT228">
        <v>1</v>
      </c>
      <c r="FU228">
        <v>219.2323529411765</v>
      </c>
      <c r="FV228">
        <v>1.688311555386728</v>
      </c>
      <c r="FW228">
        <v>6.161346328629392</v>
      </c>
      <c r="FX228">
        <v>-1</v>
      </c>
      <c r="FY228">
        <v>0.06709010731707317</v>
      </c>
      <c r="FZ228">
        <v>0.2616442662020906</v>
      </c>
      <c r="GA228">
        <v>0.03005180488268583</v>
      </c>
      <c r="GB228">
        <v>0</v>
      </c>
      <c r="GC228">
        <v>1</v>
      </c>
      <c r="GD228">
        <v>2</v>
      </c>
      <c r="GE228" t="s">
        <v>433</v>
      </c>
      <c r="GF228">
        <v>3.13649</v>
      </c>
      <c r="GG228">
        <v>2.71592</v>
      </c>
      <c r="GH228">
        <v>0.09371989999999999</v>
      </c>
      <c r="GI228">
        <v>0.09286220000000001</v>
      </c>
      <c r="GJ228">
        <v>0.105124</v>
      </c>
      <c r="GK228">
        <v>0.103642</v>
      </c>
      <c r="GL228">
        <v>28829.5</v>
      </c>
      <c r="GM228">
        <v>28890.2</v>
      </c>
      <c r="GN228">
        <v>29572.8</v>
      </c>
      <c r="GO228">
        <v>29432.3</v>
      </c>
      <c r="GP228">
        <v>34971.9</v>
      </c>
      <c r="GQ228">
        <v>34942.2</v>
      </c>
      <c r="GR228">
        <v>41623.8</v>
      </c>
      <c r="GS228">
        <v>41817.2</v>
      </c>
      <c r="GT228">
        <v>1.92195</v>
      </c>
      <c r="GU228">
        <v>1.8769</v>
      </c>
      <c r="GV228">
        <v>0.0879914</v>
      </c>
      <c r="GW228">
        <v>0</v>
      </c>
      <c r="GX228">
        <v>28.5677</v>
      </c>
      <c r="GY228">
        <v>999.9</v>
      </c>
      <c r="GZ228">
        <v>58.8</v>
      </c>
      <c r="HA228">
        <v>30.7</v>
      </c>
      <c r="HB228">
        <v>28.8871</v>
      </c>
      <c r="HC228">
        <v>62.2547</v>
      </c>
      <c r="HD228">
        <v>27.8926</v>
      </c>
      <c r="HE228">
        <v>1</v>
      </c>
      <c r="HF228">
        <v>0.100241</v>
      </c>
      <c r="HG228">
        <v>-1.19642</v>
      </c>
      <c r="HH228">
        <v>20.3558</v>
      </c>
      <c r="HI228">
        <v>5.22867</v>
      </c>
      <c r="HJ228">
        <v>12.0158</v>
      </c>
      <c r="HK228">
        <v>4.9916</v>
      </c>
      <c r="HL228">
        <v>3.28903</v>
      </c>
      <c r="HM228">
        <v>9999</v>
      </c>
      <c r="HN228">
        <v>9999</v>
      </c>
      <c r="HO228">
        <v>9999</v>
      </c>
      <c r="HP228">
        <v>999.9</v>
      </c>
      <c r="HQ228">
        <v>1.86752</v>
      </c>
      <c r="HR228">
        <v>1.86661</v>
      </c>
      <c r="HS228">
        <v>1.86599</v>
      </c>
      <c r="HT228">
        <v>1.86597</v>
      </c>
      <c r="HU228">
        <v>1.86783</v>
      </c>
      <c r="HV228">
        <v>1.87026</v>
      </c>
      <c r="HW228">
        <v>1.8689</v>
      </c>
      <c r="HX228">
        <v>1.87041</v>
      </c>
      <c r="HY228">
        <v>0</v>
      </c>
      <c r="HZ228">
        <v>0</v>
      </c>
      <c r="IA228">
        <v>0</v>
      </c>
      <c r="IB228">
        <v>0</v>
      </c>
      <c r="IC228" t="s">
        <v>426</v>
      </c>
      <c r="ID228" t="s">
        <v>427</v>
      </c>
      <c r="IE228" t="s">
        <v>428</v>
      </c>
      <c r="IF228" t="s">
        <v>428</v>
      </c>
      <c r="IG228" t="s">
        <v>428</v>
      </c>
      <c r="IH228" t="s">
        <v>428</v>
      </c>
      <c r="II228">
        <v>0</v>
      </c>
      <c r="IJ228">
        <v>100</v>
      </c>
      <c r="IK228">
        <v>100</v>
      </c>
      <c r="IL228">
        <v>0.539</v>
      </c>
      <c r="IM228">
        <v>0.1716</v>
      </c>
      <c r="IN228">
        <v>0.2733293791174444</v>
      </c>
      <c r="IO228">
        <v>0.0008355358253796512</v>
      </c>
      <c r="IP228">
        <v>-4.886686190924696E-07</v>
      </c>
      <c r="IQ228">
        <v>2.414133949906871E-11</v>
      </c>
      <c r="IR228">
        <v>-0.06279029043895908</v>
      </c>
      <c r="IS228">
        <v>-0.001004982055389802</v>
      </c>
      <c r="IT228">
        <v>0.0007271071577586355</v>
      </c>
      <c r="IU228">
        <v>-1.113211564567604E-05</v>
      </c>
      <c r="IV228">
        <v>10</v>
      </c>
      <c r="IW228">
        <v>2306</v>
      </c>
      <c r="IX228">
        <v>1</v>
      </c>
      <c r="IY228">
        <v>28</v>
      </c>
      <c r="IZ228">
        <v>186126.2</v>
      </c>
      <c r="JA228">
        <v>186126.3</v>
      </c>
      <c r="JB228">
        <v>1.04004</v>
      </c>
      <c r="JC228">
        <v>2.26807</v>
      </c>
      <c r="JD228">
        <v>1.39648</v>
      </c>
      <c r="JE228">
        <v>2.34253</v>
      </c>
      <c r="JF228">
        <v>1.49536</v>
      </c>
      <c r="JG228">
        <v>2.64282</v>
      </c>
      <c r="JH228">
        <v>36.105</v>
      </c>
      <c r="JI228">
        <v>24.1575</v>
      </c>
      <c r="JJ228">
        <v>18</v>
      </c>
      <c r="JK228">
        <v>490.252</v>
      </c>
      <c r="JL228">
        <v>451.749</v>
      </c>
      <c r="JM228">
        <v>30.4495</v>
      </c>
      <c r="JN228">
        <v>28.9022</v>
      </c>
      <c r="JO228">
        <v>30</v>
      </c>
      <c r="JP228">
        <v>28.7497</v>
      </c>
      <c r="JQ228">
        <v>28.6768</v>
      </c>
      <c r="JR228">
        <v>20.8262</v>
      </c>
      <c r="JS228">
        <v>25.9713</v>
      </c>
      <c r="JT228">
        <v>95.13890000000001</v>
      </c>
      <c r="JU228">
        <v>30.4539</v>
      </c>
      <c r="JV228">
        <v>420</v>
      </c>
      <c r="JW228">
        <v>23.685</v>
      </c>
      <c r="JX228">
        <v>101.084</v>
      </c>
      <c r="JY228">
        <v>100.554</v>
      </c>
    </row>
    <row r="229" spans="1:285">
      <c r="A229">
        <v>213</v>
      </c>
      <c r="B229">
        <v>1758414999.5</v>
      </c>
      <c r="C229">
        <v>2124.400000095367</v>
      </c>
      <c r="D229" t="s">
        <v>858</v>
      </c>
      <c r="E229" t="s">
        <v>859</v>
      </c>
      <c r="F229">
        <v>5</v>
      </c>
      <c r="G229" t="s">
        <v>855</v>
      </c>
      <c r="H229" t="s">
        <v>420</v>
      </c>
      <c r="I229" t="s">
        <v>421</v>
      </c>
      <c r="J229">
        <v>1758414991.410714</v>
      </c>
      <c r="K229">
        <f>(L229)/1000</f>
        <v>0</v>
      </c>
      <c r="L229">
        <f>1000*DL229*AJ229*(DH229-DI229)/(100*DA229*(1000-AJ229*DH229))</f>
        <v>0</v>
      </c>
      <c r="M229">
        <f>DL229*AJ229*(DG229-DF229*(1000-AJ229*DI229)/(1000-AJ229*DH229))/(100*DA229)</f>
        <v>0</v>
      </c>
      <c r="N229">
        <f>DF229 - IF(AJ229&gt;1, M229*DA229*100.0/(AL229), 0)</f>
        <v>0</v>
      </c>
      <c r="O229">
        <f>((U229-K229/2)*N229-M229)/(U229+K229/2)</f>
        <v>0</v>
      </c>
      <c r="P229">
        <f>O229*(DM229+DN229)/1000.0</f>
        <v>0</v>
      </c>
      <c r="Q229">
        <f>(DF229 - IF(AJ229&gt;1, M229*DA229*100.0/(AL229), 0))*(DM229+DN229)/1000.0</f>
        <v>0</v>
      </c>
      <c r="R229">
        <f>2.0/((1/T229-1/S229)+SIGN(T229)*SQRT((1/T229-1/S229)*(1/T229-1/S229) + 4*DB229/((DB229+1)*(DB229+1))*(2*1/T229*1/S229-1/S229*1/S229)))</f>
        <v>0</v>
      </c>
      <c r="S229">
        <f>IF(LEFT(DC229,1)&lt;&gt;"0",IF(LEFT(DC229,1)="1",3.0,DD229),$D$5+$E$5*(DT229*DM229/($K$5*1000))+$F$5*(DT229*DM229/($K$5*1000))*MAX(MIN(DA229,$J$5),$I$5)*MAX(MIN(DA229,$J$5),$I$5)+$G$5*MAX(MIN(DA229,$J$5),$I$5)*(DT229*DM229/($K$5*1000))+$H$5*(DT229*DM229/($K$5*1000))*(DT229*DM229/($K$5*1000)))</f>
        <v>0</v>
      </c>
      <c r="T229">
        <f>K229*(1000-(1000*0.61365*exp(17.502*X229/(240.97+X229))/(DM229+DN229)+DH229)/2)/(1000*0.61365*exp(17.502*X229/(240.97+X229))/(DM229+DN229)-DH229)</f>
        <v>0</v>
      </c>
      <c r="U229">
        <f>1/((DB229+1)/(R229/1.6)+1/(S229/1.37)) + DB229/((DB229+1)/(R229/1.6) + DB229/(S229/1.37))</f>
        <v>0</v>
      </c>
      <c r="V229">
        <f>(CW229*CZ229)</f>
        <v>0</v>
      </c>
      <c r="W229">
        <f>(DO229+(V229+2*0.95*5.67E-8*(((DO229+$B$7)+273)^4-(DO229+273)^4)-44100*K229)/(1.84*29.3*S229+8*0.95*5.67E-8*(DO229+273)^3))</f>
        <v>0</v>
      </c>
      <c r="X229">
        <f>($C$7*DP229+$D$7*DQ229+$E$7*W229)</f>
        <v>0</v>
      </c>
      <c r="Y229">
        <f>0.61365*exp(17.502*X229/(240.97+X229))</f>
        <v>0</v>
      </c>
      <c r="Z229">
        <f>(AA229/AB229*100)</f>
        <v>0</v>
      </c>
      <c r="AA229">
        <f>DH229*(DM229+DN229)/1000</f>
        <v>0</v>
      </c>
      <c r="AB229">
        <f>0.61365*exp(17.502*DO229/(240.97+DO229))</f>
        <v>0</v>
      </c>
      <c r="AC229">
        <f>(Y229-DH229*(DM229+DN229)/1000)</f>
        <v>0</v>
      </c>
      <c r="AD229">
        <f>(-K229*44100)</f>
        <v>0</v>
      </c>
      <c r="AE229">
        <f>2*29.3*S229*0.92*(DO229-X229)</f>
        <v>0</v>
      </c>
      <c r="AF229">
        <f>2*0.95*5.67E-8*(((DO229+$B$7)+273)^4-(X229+273)^4)</f>
        <v>0</v>
      </c>
      <c r="AG229">
        <f>V229+AF229+AD229+AE229</f>
        <v>0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MAX(0,($B$13+$C$13*DT229)/(1+$D$13*DT229)*DM229/(DO229+273)*$E$13)</f>
        <v>0</v>
      </c>
      <c r="AM229" t="s">
        <v>422</v>
      </c>
      <c r="AN229" t="s">
        <v>422</v>
      </c>
      <c r="AO229">
        <v>0</v>
      </c>
      <c r="AP229">
        <v>0</v>
      </c>
      <c r="AQ229">
        <f>1-AO229/AP229</f>
        <v>0</v>
      </c>
      <c r="AR229">
        <v>0</v>
      </c>
      <c r="AS229" t="s">
        <v>422</v>
      </c>
      <c r="AT229" t="s">
        <v>422</v>
      </c>
      <c r="AU229">
        <v>0</v>
      </c>
      <c r="AV229">
        <v>0</v>
      </c>
      <c r="AW229">
        <f>1-AU229/AV229</f>
        <v>0</v>
      </c>
      <c r="AX229">
        <v>0.5</v>
      </c>
      <c r="AY229">
        <f>CX229</f>
        <v>0</v>
      </c>
      <c r="AZ229">
        <f>M229</f>
        <v>0</v>
      </c>
      <c r="BA229">
        <f>AW229*AX229*AY229</f>
        <v>0</v>
      </c>
      <c r="BB229">
        <f>(AZ229-AR229)/AY229</f>
        <v>0</v>
      </c>
      <c r="BC229">
        <f>(AP229-AV229)/AV229</f>
        <v>0</v>
      </c>
      <c r="BD229">
        <f>AO229/(AQ229+AO229/AV229)</f>
        <v>0</v>
      </c>
      <c r="BE229" t="s">
        <v>422</v>
      </c>
      <c r="BF229">
        <v>0</v>
      </c>
      <c r="BG229">
        <f>IF(BF229&lt;&gt;0, BF229, BD229)</f>
        <v>0</v>
      </c>
      <c r="BH229">
        <f>1-BG229/AV229</f>
        <v>0</v>
      </c>
      <c r="BI229">
        <f>(AV229-AU229)/(AV229-BG229)</f>
        <v>0</v>
      </c>
      <c r="BJ229">
        <f>(AP229-AV229)/(AP229-BG229)</f>
        <v>0</v>
      </c>
      <c r="BK229">
        <f>(AV229-AU229)/(AV229-AO229)</f>
        <v>0</v>
      </c>
      <c r="BL229">
        <f>(AP229-AV229)/(AP229-AO229)</f>
        <v>0</v>
      </c>
      <c r="BM229">
        <f>(BI229*BG229/AU229)</f>
        <v>0</v>
      </c>
      <c r="BN229">
        <f>(1-BM229)</f>
        <v>0</v>
      </c>
      <c r="CW229">
        <f>$B$11*DU229+$C$11*DV229+$F$11*EG229*(1-EJ229)</f>
        <v>0</v>
      </c>
      <c r="CX229">
        <f>CW229*CY229</f>
        <v>0</v>
      </c>
      <c r="CY229">
        <f>($B$11*$D$9+$C$11*$D$9+$F$11*((ET229+EL229)/MAX(ET229+EL229+EU229, 0.1)*$I$9+EU229/MAX(ET229+EL229+EU229, 0.1)*$J$9))/($B$11+$C$11+$F$11)</f>
        <v>0</v>
      </c>
      <c r="CZ229">
        <f>($B$11*$K$9+$C$11*$K$9+$F$11*((ET229+EL229)/MAX(ET229+EL229+EU229, 0.1)*$P$9+EU229/MAX(ET229+EL229+EU229, 0.1)*$Q$9))/($B$11+$C$11+$F$11)</f>
        <v>0</v>
      </c>
      <c r="DA229">
        <v>2.18</v>
      </c>
      <c r="DB229">
        <v>0.5</v>
      </c>
      <c r="DC229" t="s">
        <v>423</v>
      </c>
      <c r="DD229">
        <v>2</v>
      </c>
      <c r="DE229">
        <v>1758414991.410714</v>
      </c>
      <c r="DF229">
        <v>420.3952499999999</v>
      </c>
      <c r="DG229">
        <v>420.0022500000001</v>
      </c>
      <c r="DH229">
        <v>23.7697</v>
      </c>
      <c r="DI229">
        <v>23.68666428571428</v>
      </c>
      <c r="DJ229">
        <v>419.8554285714286</v>
      </c>
      <c r="DK229">
        <v>23.59757857142857</v>
      </c>
      <c r="DL229">
        <v>499.9923214285714</v>
      </c>
      <c r="DM229">
        <v>90.26835357142859</v>
      </c>
      <c r="DN229">
        <v>0.05523036785714285</v>
      </c>
      <c r="DO229">
        <v>30.15132857142857</v>
      </c>
      <c r="DP229">
        <v>30.011575</v>
      </c>
      <c r="DQ229">
        <v>999.9000000000002</v>
      </c>
      <c r="DR229">
        <v>0</v>
      </c>
      <c r="DS229">
        <v>0</v>
      </c>
      <c r="DT229">
        <v>9997.514285714284</v>
      </c>
      <c r="DU229">
        <v>0</v>
      </c>
      <c r="DV229">
        <v>0.5058679999999999</v>
      </c>
      <c r="DW229">
        <v>0.3929672142857143</v>
      </c>
      <c r="DX229">
        <v>430.63125</v>
      </c>
      <c r="DY229">
        <v>430.1920714285714</v>
      </c>
      <c r="DZ229">
        <v>0.083024575</v>
      </c>
      <c r="EA229">
        <v>420.0022500000001</v>
      </c>
      <c r="EB229">
        <v>23.68666428571428</v>
      </c>
      <c r="EC229">
        <v>2.145651071428571</v>
      </c>
      <c r="ED229">
        <v>2.138156428571429</v>
      </c>
      <c r="EE229">
        <v>18.56218928571429</v>
      </c>
      <c r="EF229">
        <v>18.50630357142857</v>
      </c>
      <c r="EG229">
        <v>0.00500097</v>
      </c>
      <c r="EH229">
        <v>0</v>
      </c>
      <c r="EI229">
        <v>0</v>
      </c>
      <c r="EJ229">
        <v>0</v>
      </c>
      <c r="EK229">
        <v>219.5535714285714</v>
      </c>
      <c r="EL229">
        <v>0.00500097</v>
      </c>
      <c r="EM229">
        <v>-9.325000000000001</v>
      </c>
      <c r="EN229">
        <v>-2.139285714285715</v>
      </c>
      <c r="EO229">
        <v>35.56221428571428</v>
      </c>
      <c r="EP229">
        <v>40.64932142857143</v>
      </c>
      <c r="EQ229">
        <v>37.74078571428571</v>
      </c>
      <c r="ER229">
        <v>41.13814285714285</v>
      </c>
      <c r="ES229">
        <v>38.20064285714285</v>
      </c>
      <c r="ET229">
        <v>0</v>
      </c>
      <c r="EU229">
        <v>0</v>
      </c>
      <c r="EV229">
        <v>0</v>
      </c>
      <c r="EW229">
        <v>1758414999.2</v>
      </c>
      <c r="EX229">
        <v>0</v>
      </c>
      <c r="EY229">
        <v>219.9</v>
      </c>
      <c r="EZ229">
        <v>6.523076851515209</v>
      </c>
      <c r="FA229">
        <v>4.010256776378409</v>
      </c>
      <c r="FB229">
        <v>-8.173076923076922</v>
      </c>
      <c r="FC229">
        <v>15</v>
      </c>
      <c r="FD229">
        <v>0</v>
      </c>
      <c r="FE229" t="s">
        <v>424</v>
      </c>
      <c r="FF229">
        <v>1747247426.5</v>
      </c>
      <c r="FG229">
        <v>1747247420.5</v>
      </c>
      <c r="FH229">
        <v>0</v>
      </c>
      <c r="FI229">
        <v>1.027</v>
      </c>
      <c r="FJ229">
        <v>0.031</v>
      </c>
      <c r="FK229">
        <v>0.02</v>
      </c>
      <c r="FL229">
        <v>0.05</v>
      </c>
      <c r="FM229">
        <v>420</v>
      </c>
      <c r="FN229">
        <v>16</v>
      </c>
      <c r="FO229">
        <v>0.01</v>
      </c>
      <c r="FP229">
        <v>0.1</v>
      </c>
      <c r="FQ229">
        <v>0.38588715</v>
      </c>
      <c r="FR229">
        <v>-0.06479997748592933</v>
      </c>
      <c r="FS229">
        <v>0.04150340936028629</v>
      </c>
      <c r="FT229">
        <v>1</v>
      </c>
      <c r="FU229">
        <v>219.7441176470588</v>
      </c>
      <c r="FV229">
        <v>8.420167995321291</v>
      </c>
      <c r="FW229">
        <v>6.549323771849436</v>
      </c>
      <c r="FX229">
        <v>-1</v>
      </c>
      <c r="FY229">
        <v>0.0710855525</v>
      </c>
      <c r="FZ229">
        <v>0.2476306863039399</v>
      </c>
      <c r="GA229">
        <v>0.02922686355723949</v>
      </c>
      <c r="GB229">
        <v>0</v>
      </c>
      <c r="GC229">
        <v>1</v>
      </c>
      <c r="GD229">
        <v>2</v>
      </c>
      <c r="GE229" t="s">
        <v>433</v>
      </c>
      <c r="GF229">
        <v>3.13649</v>
      </c>
      <c r="GG229">
        <v>2.71557</v>
      </c>
      <c r="GH229">
        <v>0.0937221</v>
      </c>
      <c r="GI229">
        <v>0.0928596</v>
      </c>
      <c r="GJ229">
        <v>0.105097</v>
      </c>
      <c r="GK229">
        <v>0.103635</v>
      </c>
      <c r="GL229">
        <v>28829.5</v>
      </c>
      <c r="GM229">
        <v>28890.5</v>
      </c>
      <c r="GN229">
        <v>29572.9</v>
      </c>
      <c r="GO229">
        <v>29432.5</v>
      </c>
      <c r="GP229">
        <v>34973</v>
      </c>
      <c r="GQ229">
        <v>34942.7</v>
      </c>
      <c r="GR229">
        <v>41623.9</v>
      </c>
      <c r="GS229">
        <v>41817.4</v>
      </c>
      <c r="GT229">
        <v>1.92183</v>
      </c>
      <c r="GU229">
        <v>1.8768</v>
      </c>
      <c r="GV229">
        <v>0.0881627</v>
      </c>
      <c r="GW229">
        <v>0</v>
      </c>
      <c r="GX229">
        <v>28.5677</v>
      </c>
      <c r="GY229">
        <v>999.9</v>
      </c>
      <c r="GZ229">
        <v>58.8</v>
      </c>
      <c r="HA229">
        <v>30.7</v>
      </c>
      <c r="HB229">
        <v>28.8879</v>
      </c>
      <c r="HC229">
        <v>61.9347</v>
      </c>
      <c r="HD229">
        <v>27.8526</v>
      </c>
      <c r="HE229">
        <v>1</v>
      </c>
      <c r="HF229">
        <v>0.100183</v>
      </c>
      <c r="HG229">
        <v>-1.20899</v>
      </c>
      <c r="HH229">
        <v>20.3557</v>
      </c>
      <c r="HI229">
        <v>5.22792</v>
      </c>
      <c r="HJ229">
        <v>12.0158</v>
      </c>
      <c r="HK229">
        <v>4.99145</v>
      </c>
      <c r="HL229">
        <v>3.289</v>
      </c>
      <c r="HM229">
        <v>9999</v>
      </c>
      <c r="HN229">
        <v>9999</v>
      </c>
      <c r="HO229">
        <v>9999</v>
      </c>
      <c r="HP229">
        <v>999.9</v>
      </c>
      <c r="HQ229">
        <v>1.86752</v>
      </c>
      <c r="HR229">
        <v>1.86662</v>
      </c>
      <c r="HS229">
        <v>1.86599</v>
      </c>
      <c r="HT229">
        <v>1.86595</v>
      </c>
      <c r="HU229">
        <v>1.86783</v>
      </c>
      <c r="HV229">
        <v>1.87025</v>
      </c>
      <c r="HW229">
        <v>1.8689</v>
      </c>
      <c r="HX229">
        <v>1.8704</v>
      </c>
      <c r="HY229">
        <v>0</v>
      </c>
      <c r="HZ229">
        <v>0</v>
      </c>
      <c r="IA229">
        <v>0</v>
      </c>
      <c r="IB229">
        <v>0</v>
      </c>
      <c r="IC229" t="s">
        <v>426</v>
      </c>
      <c r="ID229" t="s">
        <v>427</v>
      </c>
      <c r="IE229" t="s">
        <v>428</v>
      </c>
      <c r="IF229" t="s">
        <v>428</v>
      </c>
      <c r="IG229" t="s">
        <v>428</v>
      </c>
      <c r="IH229" t="s">
        <v>428</v>
      </c>
      <c r="II229">
        <v>0</v>
      </c>
      <c r="IJ229">
        <v>100</v>
      </c>
      <c r="IK229">
        <v>100</v>
      </c>
      <c r="IL229">
        <v>0.539</v>
      </c>
      <c r="IM229">
        <v>0.1714</v>
      </c>
      <c r="IN229">
        <v>0.2733293791174444</v>
      </c>
      <c r="IO229">
        <v>0.0008355358253796512</v>
      </c>
      <c r="IP229">
        <v>-4.886686190924696E-07</v>
      </c>
      <c r="IQ229">
        <v>2.414133949906871E-11</v>
      </c>
      <c r="IR229">
        <v>-0.06279029043895908</v>
      </c>
      <c r="IS229">
        <v>-0.001004982055389802</v>
      </c>
      <c r="IT229">
        <v>0.0007271071577586355</v>
      </c>
      <c r="IU229">
        <v>-1.113211564567604E-05</v>
      </c>
      <c r="IV229">
        <v>10</v>
      </c>
      <c r="IW229">
        <v>2306</v>
      </c>
      <c r="IX229">
        <v>1</v>
      </c>
      <c r="IY229">
        <v>28</v>
      </c>
      <c r="IZ229">
        <v>186126.2</v>
      </c>
      <c r="JA229">
        <v>186126.3</v>
      </c>
      <c r="JB229">
        <v>1.04004</v>
      </c>
      <c r="JC229">
        <v>2.26562</v>
      </c>
      <c r="JD229">
        <v>1.39648</v>
      </c>
      <c r="JE229">
        <v>2.34253</v>
      </c>
      <c r="JF229">
        <v>1.49536</v>
      </c>
      <c r="JG229">
        <v>2.69775</v>
      </c>
      <c r="JH229">
        <v>36.105</v>
      </c>
      <c r="JI229">
        <v>24.1575</v>
      </c>
      <c r="JJ229">
        <v>18</v>
      </c>
      <c r="JK229">
        <v>490.172</v>
      </c>
      <c r="JL229">
        <v>451.686</v>
      </c>
      <c r="JM229">
        <v>30.4471</v>
      </c>
      <c r="JN229">
        <v>28.9022</v>
      </c>
      <c r="JO229">
        <v>30.0001</v>
      </c>
      <c r="JP229">
        <v>28.7497</v>
      </c>
      <c r="JQ229">
        <v>28.6768</v>
      </c>
      <c r="JR229">
        <v>20.8279</v>
      </c>
      <c r="JS229">
        <v>25.9713</v>
      </c>
      <c r="JT229">
        <v>95.13890000000001</v>
      </c>
      <c r="JU229">
        <v>30.4539</v>
      </c>
      <c r="JV229">
        <v>420</v>
      </c>
      <c r="JW229">
        <v>23.685</v>
      </c>
      <c r="JX229">
        <v>101.084</v>
      </c>
      <c r="JY229">
        <v>100.554</v>
      </c>
    </row>
    <row r="230" spans="1:285">
      <c r="A230">
        <v>214</v>
      </c>
      <c r="B230">
        <v>1758415001.5</v>
      </c>
      <c r="C230">
        <v>2126.400000095367</v>
      </c>
      <c r="D230" t="s">
        <v>860</v>
      </c>
      <c r="E230" t="s">
        <v>861</v>
      </c>
      <c r="F230">
        <v>5</v>
      </c>
      <c r="G230" t="s">
        <v>855</v>
      </c>
      <c r="H230" t="s">
        <v>420</v>
      </c>
      <c r="I230" t="s">
        <v>421</v>
      </c>
      <c r="J230">
        <v>1758414993.333333</v>
      </c>
      <c r="K230">
        <f>(L230)/1000</f>
        <v>0</v>
      </c>
      <c r="L230">
        <f>1000*DL230*AJ230*(DH230-DI230)/(100*DA230*(1000-AJ230*DH230))</f>
        <v>0</v>
      </c>
      <c r="M230">
        <f>DL230*AJ230*(DG230-DF230*(1000-AJ230*DI230)/(1000-AJ230*DH230))/(100*DA230)</f>
        <v>0</v>
      </c>
      <c r="N230">
        <f>DF230 - IF(AJ230&gt;1, M230*DA230*100.0/(AL230), 0)</f>
        <v>0</v>
      </c>
      <c r="O230">
        <f>((U230-K230/2)*N230-M230)/(U230+K230/2)</f>
        <v>0</v>
      </c>
      <c r="P230">
        <f>O230*(DM230+DN230)/1000.0</f>
        <v>0</v>
      </c>
      <c r="Q230">
        <f>(DF230 - IF(AJ230&gt;1, M230*DA230*100.0/(AL230), 0))*(DM230+DN230)/1000.0</f>
        <v>0</v>
      </c>
      <c r="R230">
        <f>2.0/((1/T230-1/S230)+SIGN(T230)*SQRT((1/T230-1/S230)*(1/T230-1/S230) + 4*DB230/((DB230+1)*(DB230+1))*(2*1/T230*1/S230-1/S230*1/S230)))</f>
        <v>0</v>
      </c>
      <c r="S230">
        <f>IF(LEFT(DC230,1)&lt;&gt;"0",IF(LEFT(DC230,1)="1",3.0,DD230),$D$5+$E$5*(DT230*DM230/($K$5*1000))+$F$5*(DT230*DM230/($K$5*1000))*MAX(MIN(DA230,$J$5),$I$5)*MAX(MIN(DA230,$J$5),$I$5)+$G$5*MAX(MIN(DA230,$J$5),$I$5)*(DT230*DM230/($K$5*1000))+$H$5*(DT230*DM230/($K$5*1000))*(DT230*DM230/($K$5*1000)))</f>
        <v>0</v>
      </c>
      <c r="T230">
        <f>K230*(1000-(1000*0.61365*exp(17.502*X230/(240.97+X230))/(DM230+DN230)+DH230)/2)/(1000*0.61365*exp(17.502*X230/(240.97+X230))/(DM230+DN230)-DH230)</f>
        <v>0</v>
      </c>
      <c r="U230">
        <f>1/((DB230+1)/(R230/1.6)+1/(S230/1.37)) + DB230/((DB230+1)/(R230/1.6) + DB230/(S230/1.37))</f>
        <v>0</v>
      </c>
      <c r="V230">
        <f>(CW230*CZ230)</f>
        <v>0</v>
      </c>
      <c r="W230">
        <f>(DO230+(V230+2*0.95*5.67E-8*(((DO230+$B$7)+273)^4-(DO230+273)^4)-44100*K230)/(1.84*29.3*S230+8*0.95*5.67E-8*(DO230+273)^3))</f>
        <v>0</v>
      </c>
      <c r="X230">
        <f>($C$7*DP230+$D$7*DQ230+$E$7*W230)</f>
        <v>0</v>
      </c>
      <c r="Y230">
        <f>0.61365*exp(17.502*X230/(240.97+X230))</f>
        <v>0</v>
      </c>
      <c r="Z230">
        <f>(AA230/AB230*100)</f>
        <v>0</v>
      </c>
      <c r="AA230">
        <f>DH230*(DM230+DN230)/1000</f>
        <v>0</v>
      </c>
      <c r="AB230">
        <f>0.61365*exp(17.502*DO230/(240.97+DO230))</f>
        <v>0</v>
      </c>
      <c r="AC230">
        <f>(Y230-DH230*(DM230+DN230)/1000)</f>
        <v>0</v>
      </c>
      <c r="AD230">
        <f>(-K230*44100)</f>
        <v>0</v>
      </c>
      <c r="AE230">
        <f>2*29.3*S230*0.92*(DO230-X230)</f>
        <v>0</v>
      </c>
      <c r="AF230">
        <f>2*0.95*5.67E-8*(((DO230+$B$7)+273)^4-(X230+273)^4)</f>
        <v>0</v>
      </c>
      <c r="AG230">
        <f>V230+AF230+AD230+AE230</f>
        <v>0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MAX(0,($B$13+$C$13*DT230)/(1+$D$13*DT230)*DM230/(DO230+273)*$E$13)</f>
        <v>0</v>
      </c>
      <c r="AM230" t="s">
        <v>422</v>
      </c>
      <c r="AN230" t="s">
        <v>422</v>
      </c>
      <c r="AO230">
        <v>0</v>
      </c>
      <c r="AP230">
        <v>0</v>
      </c>
      <c r="AQ230">
        <f>1-AO230/AP230</f>
        <v>0</v>
      </c>
      <c r="AR230">
        <v>0</v>
      </c>
      <c r="AS230" t="s">
        <v>422</v>
      </c>
      <c r="AT230" t="s">
        <v>422</v>
      </c>
      <c r="AU230">
        <v>0</v>
      </c>
      <c r="AV230">
        <v>0</v>
      </c>
      <c r="AW230">
        <f>1-AU230/AV230</f>
        <v>0</v>
      </c>
      <c r="AX230">
        <v>0.5</v>
      </c>
      <c r="AY230">
        <f>CX230</f>
        <v>0</v>
      </c>
      <c r="AZ230">
        <f>M230</f>
        <v>0</v>
      </c>
      <c r="BA230">
        <f>AW230*AX230*AY230</f>
        <v>0</v>
      </c>
      <c r="BB230">
        <f>(AZ230-AR230)/AY230</f>
        <v>0</v>
      </c>
      <c r="BC230">
        <f>(AP230-AV230)/AV230</f>
        <v>0</v>
      </c>
      <c r="BD230">
        <f>AO230/(AQ230+AO230/AV230)</f>
        <v>0</v>
      </c>
      <c r="BE230" t="s">
        <v>422</v>
      </c>
      <c r="BF230">
        <v>0</v>
      </c>
      <c r="BG230">
        <f>IF(BF230&lt;&gt;0, BF230, BD230)</f>
        <v>0</v>
      </c>
      <c r="BH230">
        <f>1-BG230/AV230</f>
        <v>0</v>
      </c>
      <c r="BI230">
        <f>(AV230-AU230)/(AV230-BG230)</f>
        <v>0</v>
      </c>
      <c r="BJ230">
        <f>(AP230-AV230)/(AP230-BG230)</f>
        <v>0</v>
      </c>
      <c r="BK230">
        <f>(AV230-AU230)/(AV230-AO230)</f>
        <v>0</v>
      </c>
      <c r="BL230">
        <f>(AP230-AV230)/(AP230-AO230)</f>
        <v>0</v>
      </c>
      <c r="BM230">
        <f>(BI230*BG230/AU230)</f>
        <v>0</v>
      </c>
      <c r="BN230">
        <f>(1-BM230)</f>
        <v>0</v>
      </c>
      <c r="CW230">
        <f>$B$11*DU230+$C$11*DV230+$F$11*EG230*(1-EJ230)</f>
        <v>0</v>
      </c>
      <c r="CX230">
        <f>CW230*CY230</f>
        <v>0</v>
      </c>
      <c r="CY230">
        <f>($B$11*$D$9+$C$11*$D$9+$F$11*((ET230+EL230)/MAX(ET230+EL230+EU230, 0.1)*$I$9+EU230/MAX(ET230+EL230+EU230, 0.1)*$J$9))/($B$11+$C$11+$F$11)</f>
        <v>0</v>
      </c>
      <c r="CZ230">
        <f>($B$11*$K$9+$C$11*$K$9+$F$11*((ET230+EL230)/MAX(ET230+EL230+EU230, 0.1)*$P$9+EU230/MAX(ET230+EL230+EU230, 0.1)*$Q$9))/($B$11+$C$11+$F$11)</f>
        <v>0</v>
      </c>
      <c r="DA230">
        <v>2.18</v>
      </c>
      <c r="DB230">
        <v>0.5</v>
      </c>
      <c r="DC230" t="s">
        <v>423</v>
      </c>
      <c r="DD230">
        <v>2</v>
      </c>
      <c r="DE230">
        <v>1758414993.333333</v>
      </c>
      <c r="DF230">
        <v>420.3948518518519</v>
      </c>
      <c r="DG230">
        <v>420.0099259259259</v>
      </c>
      <c r="DH230">
        <v>23.76069259259259</v>
      </c>
      <c r="DI230">
        <v>23.67196666666667</v>
      </c>
      <c r="DJ230">
        <v>419.8551111111111</v>
      </c>
      <c r="DK230">
        <v>23.58871111111111</v>
      </c>
      <c r="DL230">
        <v>499.9931851851852</v>
      </c>
      <c r="DM230">
        <v>90.26823703703704</v>
      </c>
      <c r="DN230">
        <v>0.05525027407407407</v>
      </c>
      <c r="DO230">
        <v>30.14965555555555</v>
      </c>
      <c r="DP230">
        <v>30.00806296296296</v>
      </c>
      <c r="DQ230">
        <v>999.9000000000001</v>
      </c>
      <c r="DR230">
        <v>0</v>
      </c>
      <c r="DS230">
        <v>0</v>
      </c>
      <c r="DT230">
        <v>9999.666666666666</v>
      </c>
      <c r="DU230">
        <v>0</v>
      </c>
      <c r="DV230">
        <v>0.505868</v>
      </c>
      <c r="DW230">
        <v>0.3849837407407407</v>
      </c>
      <c r="DX230">
        <v>430.626962962963</v>
      </c>
      <c r="DY230">
        <v>430.1934444444444</v>
      </c>
      <c r="DZ230">
        <v>0.08872287037037037</v>
      </c>
      <c r="EA230">
        <v>420.0099259259259</v>
      </c>
      <c r="EB230">
        <v>23.67196666666667</v>
      </c>
      <c r="EC230">
        <v>2.144835555555556</v>
      </c>
      <c r="ED230">
        <v>2.136826666666667</v>
      </c>
      <c r="EE230">
        <v>18.55611481481481</v>
      </c>
      <c r="EF230">
        <v>18.49638518518519</v>
      </c>
      <c r="EG230">
        <v>0.00500097</v>
      </c>
      <c r="EH230">
        <v>0</v>
      </c>
      <c r="EI230">
        <v>0</v>
      </c>
      <c r="EJ230">
        <v>0</v>
      </c>
      <c r="EK230">
        <v>219.3740740740741</v>
      </c>
      <c r="EL230">
        <v>0.00500097</v>
      </c>
      <c r="EM230">
        <v>-11.33333333333334</v>
      </c>
      <c r="EN230">
        <v>-2.537037037037037</v>
      </c>
      <c r="EO230">
        <v>35.5784074074074</v>
      </c>
      <c r="EP230">
        <v>40.67344444444444</v>
      </c>
      <c r="EQ230">
        <v>37.75666666666667</v>
      </c>
      <c r="ER230">
        <v>41.17792592592591</v>
      </c>
      <c r="ES230">
        <v>38.21962962962962</v>
      </c>
      <c r="ET230">
        <v>0</v>
      </c>
      <c r="EU230">
        <v>0</v>
      </c>
      <c r="EV230">
        <v>0</v>
      </c>
      <c r="EW230">
        <v>1758415001.6</v>
      </c>
      <c r="EX230">
        <v>0</v>
      </c>
      <c r="EY230">
        <v>219.6230769230769</v>
      </c>
      <c r="EZ230">
        <v>-0.9846153267646246</v>
      </c>
      <c r="FA230">
        <v>6.082051280713731</v>
      </c>
      <c r="FB230">
        <v>-10.07307692307692</v>
      </c>
      <c r="FC230">
        <v>15</v>
      </c>
      <c r="FD230">
        <v>0</v>
      </c>
      <c r="FE230" t="s">
        <v>424</v>
      </c>
      <c r="FF230">
        <v>1747247426.5</v>
      </c>
      <c r="FG230">
        <v>1747247420.5</v>
      </c>
      <c r="FH230">
        <v>0</v>
      </c>
      <c r="FI230">
        <v>1.027</v>
      </c>
      <c r="FJ230">
        <v>0.031</v>
      </c>
      <c r="FK230">
        <v>0.02</v>
      </c>
      <c r="FL230">
        <v>0.05</v>
      </c>
      <c r="FM230">
        <v>420</v>
      </c>
      <c r="FN230">
        <v>16</v>
      </c>
      <c r="FO230">
        <v>0.01</v>
      </c>
      <c r="FP230">
        <v>0.1</v>
      </c>
      <c r="FQ230">
        <v>0.3905907804878049</v>
      </c>
      <c r="FR230">
        <v>0.01412523344947789</v>
      </c>
      <c r="FS230">
        <v>0.04278162345322203</v>
      </c>
      <c r="FT230">
        <v>1</v>
      </c>
      <c r="FU230">
        <v>219.5676470588236</v>
      </c>
      <c r="FV230">
        <v>3.894576007038096</v>
      </c>
      <c r="FW230">
        <v>6.70626224414146</v>
      </c>
      <c r="FX230">
        <v>-1</v>
      </c>
      <c r="FY230">
        <v>0.07483980487804878</v>
      </c>
      <c r="FZ230">
        <v>0.1803832076655052</v>
      </c>
      <c r="GA230">
        <v>0.02695183751962687</v>
      </c>
      <c r="GB230">
        <v>0</v>
      </c>
      <c r="GC230">
        <v>1</v>
      </c>
      <c r="GD230">
        <v>2</v>
      </c>
      <c r="GE230" t="s">
        <v>433</v>
      </c>
      <c r="GF230">
        <v>3.13649</v>
      </c>
      <c r="GG230">
        <v>2.71533</v>
      </c>
      <c r="GH230">
        <v>0.0937238</v>
      </c>
      <c r="GI230">
        <v>0.092863</v>
      </c>
      <c r="GJ230">
        <v>0.105071</v>
      </c>
      <c r="GK230">
        <v>0.103634</v>
      </c>
      <c r="GL230">
        <v>28829.3</v>
      </c>
      <c r="GM230">
        <v>28890.5</v>
      </c>
      <c r="GN230">
        <v>29572.8</v>
      </c>
      <c r="GO230">
        <v>29432.6</v>
      </c>
      <c r="GP230">
        <v>34973.5</v>
      </c>
      <c r="GQ230">
        <v>34943</v>
      </c>
      <c r="GR230">
        <v>41623.3</v>
      </c>
      <c r="GS230">
        <v>41817.7</v>
      </c>
      <c r="GT230">
        <v>1.92197</v>
      </c>
      <c r="GU230">
        <v>1.87658</v>
      </c>
      <c r="GV230">
        <v>0.08829679999999999</v>
      </c>
      <c r="GW230">
        <v>0</v>
      </c>
      <c r="GX230">
        <v>28.5677</v>
      </c>
      <c r="GY230">
        <v>999.9</v>
      </c>
      <c r="GZ230">
        <v>58.8</v>
      </c>
      <c r="HA230">
        <v>30.7</v>
      </c>
      <c r="HB230">
        <v>28.8881</v>
      </c>
      <c r="HC230">
        <v>62.0047</v>
      </c>
      <c r="HD230">
        <v>28.0369</v>
      </c>
      <c r="HE230">
        <v>1</v>
      </c>
      <c r="HF230">
        <v>0.100252</v>
      </c>
      <c r="HG230">
        <v>-1.2216</v>
      </c>
      <c r="HH230">
        <v>20.3556</v>
      </c>
      <c r="HI230">
        <v>5.22777</v>
      </c>
      <c r="HJ230">
        <v>12.0159</v>
      </c>
      <c r="HK230">
        <v>4.99135</v>
      </c>
      <c r="HL230">
        <v>3.289</v>
      </c>
      <c r="HM230">
        <v>9999</v>
      </c>
      <c r="HN230">
        <v>9999</v>
      </c>
      <c r="HO230">
        <v>9999</v>
      </c>
      <c r="HP230">
        <v>999.9</v>
      </c>
      <c r="HQ230">
        <v>1.86752</v>
      </c>
      <c r="HR230">
        <v>1.86663</v>
      </c>
      <c r="HS230">
        <v>1.866</v>
      </c>
      <c r="HT230">
        <v>1.86593</v>
      </c>
      <c r="HU230">
        <v>1.86783</v>
      </c>
      <c r="HV230">
        <v>1.87025</v>
      </c>
      <c r="HW230">
        <v>1.8689</v>
      </c>
      <c r="HX230">
        <v>1.87039</v>
      </c>
      <c r="HY230">
        <v>0</v>
      </c>
      <c r="HZ230">
        <v>0</v>
      </c>
      <c r="IA230">
        <v>0</v>
      </c>
      <c r="IB230">
        <v>0</v>
      </c>
      <c r="IC230" t="s">
        <v>426</v>
      </c>
      <c r="ID230" t="s">
        <v>427</v>
      </c>
      <c r="IE230" t="s">
        <v>428</v>
      </c>
      <c r="IF230" t="s">
        <v>428</v>
      </c>
      <c r="IG230" t="s">
        <v>428</v>
      </c>
      <c r="IH230" t="s">
        <v>428</v>
      </c>
      <c r="II230">
        <v>0</v>
      </c>
      <c r="IJ230">
        <v>100</v>
      </c>
      <c r="IK230">
        <v>100</v>
      </c>
      <c r="IL230">
        <v>0.54</v>
      </c>
      <c r="IM230">
        <v>0.1713</v>
      </c>
      <c r="IN230">
        <v>0.2733293791174444</v>
      </c>
      <c r="IO230">
        <v>0.0008355358253796512</v>
      </c>
      <c r="IP230">
        <v>-4.886686190924696E-07</v>
      </c>
      <c r="IQ230">
        <v>2.414133949906871E-11</v>
      </c>
      <c r="IR230">
        <v>-0.06279029043895908</v>
      </c>
      <c r="IS230">
        <v>-0.001004982055389802</v>
      </c>
      <c r="IT230">
        <v>0.0007271071577586355</v>
      </c>
      <c r="IU230">
        <v>-1.113211564567604E-05</v>
      </c>
      <c r="IV230">
        <v>10</v>
      </c>
      <c r="IW230">
        <v>2306</v>
      </c>
      <c r="IX230">
        <v>1</v>
      </c>
      <c r="IY230">
        <v>28</v>
      </c>
      <c r="IZ230">
        <v>186126.2</v>
      </c>
      <c r="JA230">
        <v>186126.4</v>
      </c>
      <c r="JB230">
        <v>1.04004</v>
      </c>
      <c r="JC230">
        <v>2.28027</v>
      </c>
      <c r="JD230">
        <v>1.39771</v>
      </c>
      <c r="JE230">
        <v>2.34253</v>
      </c>
      <c r="JF230">
        <v>1.49536</v>
      </c>
      <c r="JG230">
        <v>2.52075</v>
      </c>
      <c r="JH230">
        <v>36.105</v>
      </c>
      <c r="JI230">
        <v>24.1488</v>
      </c>
      <c r="JJ230">
        <v>18</v>
      </c>
      <c r="JK230">
        <v>490.267</v>
      </c>
      <c r="JL230">
        <v>451.546</v>
      </c>
      <c r="JM230">
        <v>30.4457</v>
      </c>
      <c r="JN230">
        <v>28.9022</v>
      </c>
      <c r="JO230">
        <v>30.0001</v>
      </c>
      <c r="JP230">
        <v>28.7497</v>
      </c>
      <c r="JQ230">
        <v>28.6768</v>
      </c>
      <c r="JR230">
        <v>20.8261</v>
      </c>
      <c r="JS230">
        <v>25.9713</v>
      </c>
      <c r="JT230">
        <v>95.13890000000001</v>
      </c>
      <c r="JU230">
        <v>30.4502</v>
      </c>
      <c r="JV230">
        <v>420</v>
      </c>
      <c r="JW230">
        <v>23.6894</v>
      </c>
      <c r="JX230">
        <v>101.083</v>
      </c>
      <c r="JY230">
        <v>100.555</v>
      </c>
    </row>
    <row r="231" spans="1:285">
      <c r="A231">
        <v>215</v>
      </c>
      <c r="B231">
        <v>1758415003.5</v>
      </c>
      <c r="C231">
        <v>2128.400000095367</v>
      </c>
      <c r="D231" t="s">
        <v>862</v>
      </c>
      <c r="E231" t="s">
        <v>863</v>
      </c>
      <c r="F231">
        <v>5</v>
      </c>
      <c r="G231" t="s">
        <v>855</v>
      </c>
      <c r="H231" t="s">
        <v>420</v>
      </c>
      <c r="I231" t="s">
        <v>421</v>
      </c>
      <c r="J231">
        <v>1758414995.326923</v>
      </c>
      <c r="K231">
        <f>(L231)/1000</f>
        <v>0</v>
      </c>
      <c r="L231">
        <f>1000*DL231*AJ231*(DH231-DI231)/(100*DA231*(1000-AJ231*DH231))</f>
        <v>0</v>
      </c>
      <c r="M231">
        <f>DL231*AJ231*(DG231-DF231*(1000-AJ231*DI231)/(1000-AJ231*DH231))/(100*DA231)</f>
        <v>0</v>
      </c>
      <c r="N231">
        <f>DF231 - IF(AJ231&gt;1, M231*DA231*100.0/(AL231), 0)</f>
        <v>0</v>
      </c>
      <c r="O231">
        <f>((U231-K231/2)*N231-M231)/(U231+K231/2)</f>
        <v>0</v>
      </c>
      <c r="P231">
        <f>O231*(DM231+DN231)/1000.0</f>
        <v>0</v>
      </c>
      <c r="Q231">
        <f>(DF231 - IF(AJ231&gt;1, M231*DA231*100.0/(AL231), 0))*(DM231+DN231)/1000.0</f>
        <v>0</v>
      </c>
      <c r="R231">
        <f>2.0/((1/T231-1/S231)+SIGN(T231)*SQRT((1/T231-1/S231)*(1/T231-1/S231) + 4*DB231/((DB231+1)*(DB231+1))*(2*1/T231*1/S231-1/S231*1/S231)))</f>
        <v>0</v>
      </c>
      <c r="S231">
        <f>IF(LEFT(DC231,1)&lt;&gt;"0",IF(LEFT(DC231,1)="1",3.0,DD231),$D$5+$E$5*(DT231*DM231/($K$5*1000))+$F$5*(DT231*DM231/($K$5*1000))*MAX(MIN(DA231,$J$5),$I$5)*MAX(MIN(DA231,$J$5),$I$5)+$G$5*MAX(MIN(DA231,$J$5),$I$5)*(DT231*DM231/($K$5*1000))+$H$5*(DT231*DM231/($K$5*1000))*(DT231*DM231/($K$5*1000)))</f>
        <v>0</v>
      </c>
      <c r="T231">
        <f>K231*(1000-(1000*0.61365*exp(17.502*X231/(240.97+X231))/(DM231+DN231)+DH231)/2)/(1000*0.61365*exp(17.502*X231/(240.97+X231))/(DM231+DN231)-DH231)</f>
        <v>0</v>
      </c>
      <c r="U231">
        <f>1/((DB231+1)/(R231/1.6)+1/(S231/1.37)) + DB231/((DB231+1)/(R231/1.6) + DB231/(S231/1.37))</f>
        <v>0</v>
      </c>
      <c r="V231">
        <f>(CW231*CZ231)</f>
        <v>0</v>
      </c>
      <c r="W231">
        <f>(DO231+(V231+2*0.95*5.67E-8*(((DO231+$B$7)+273)^4-(DO231+273)^4)-44100*K231)/(1.84*29.3*S231+8*0.95*5.67E-8*(DO231+273)^3))</f>
        <v>0</v>
      </c>
      <c r="X231">
        <f>($C$7*DP231+$D$7*DQ231+$E$7*W231)</f>
        <v>0</v>
      </c>
      <c r="Y231">
        <f>0.61365*exp(17.502*X231/(240.97+X231))</f>
        <v>0</v>
      </c>
      <c r="Z231">
        <f>(AA231/AB231*100)</f>
        <v>0</v>
      </c>
      <c r="AA231">
        <f>DH231*(DM231+DN231)/1000</f>
        <v>0</v>
      </c>
      <c r="AB231">
        <f>0.61365*exp(17.502*DO231/(240.97+DO231))</f>
        <v>0</v>
      </c>
      <c r="AC231">
        <f>(Y231-DH231*(DM231+DN231)/1000)</f>
        <v>0</v>
      </c>
      <c r="AD231">
        <f>(-K231*44100)</f>
        <v>0</v>
      </c>
      <c r="AE231">
        <f>2*29.3*S231*0.92*(DO231-X231)</f>
        <v>0</v>
      </c>
      <c r="AF231">
        <f>2*0.95*5.67E-8*(((DO231+$B$7)+273)^4-(X231+273)^4)</f>
        <v>0</v>
      </c>
      <c r="AG231">
        <f>V231+AF231+AD231+AE231</f>
        <v>0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MAX(0,($B$13+$C$13*DT231)/(1+$D$13*DT231)*DM231/(DO231+273)*$E$13)</f>
        <v>0</v>
      </c>
      <c r="AM231" t="s">
        <v>422</v>
      </c>
      <c r="AN231" t="s">
        <v>422</v>
      </c>
      <c r="AO231">
        <v>0</v>
      </c>
      <c r="AP231">
        <v>0</v>
      </c>
      <c r="AQ231">
        <f>1-AO231/AP231</f>
        <v>0</v>
      </c>
      <c r="AR231">
        <v>0</v>
      </c>
      <c r="AS231" t="s">
        <v>422</v>
      </c>
      <c r="AT231" t="s">
        <v>422</v>
      </c>
      <c r="AU231">
        <v>0</v>
      </c>
      <c r="AV231">
        <v>0</v>
      </c>
      <c r="AW231">
        <f>1-AU231/AV231</f>
        <v>0</v>
      </c>
      <c r="AX231">
        <v>0.5</v>
      </c>
      <c r="AY231">
        <f>CX231</f>
        <v>0</v>
      </c>
      <c r="AZ231">
        <f>M231</f>
        <v>0</v>
      </c>
      <c r="BA231">
        <f>AW231*AX231*AY231</f>
        <v>0</v>
      </c>
      <c r="BB231">
        <f>(AZ231-AR231)/AY231</f>
        <v>0</v>
      </c>
      <c r="BC231">
        <f>(AP231-AV231)/AV231</f>
        <v>0</v>
      </c>
      <c r="BD231">
        <f>AO231/(AQ231+AO231/AV231)</f>
        <v>0</v>
      </c>
      <c r="BE231" t="s">
        <v>422</v>
      </c>
      <c r="BF231">
        <v>0</v>
      </c>
      <c r="BG231">
        <f>IF(BF231&lt;&gt;0, BF231, BD231)</f>
        <v>0</v>
      </c>
      <c r="BH231">
        <f>1-BG231/AV231</f>
        <v>0</v>
      </c>
      <c r="BI231">
        <f>(AV231-AU231)/(AV231-BG231)</f>
        <v>0</v>
      </c>
      <c r="BJ231">
        <f>(AP231-AV231)/(AP231-BG231)</f>
        <v>0</v>
      </c>
      <c r="BK231">
        <f>(AV231-AU231)/(AV231-AO231)</f>
        <v>0</v>
      </c>
      <c r="BL231">
        <f>(AP231-AV231)/(AP231-AO231)</f>
        <v>0</v>
      </c>
      <c r="BM231">
        <f>(BI231*BG231/AU231)</f>
        <v>0</v>
      </c>
      <c r="BN231">
        <f>(1-BM231)</f>
        <v>0</v>
      </c>
      <c r="CW231">
        <f>$B$11*DU231+$C$11*DV231+$F$11*EG231*(1-EJ231)</f>
        <v>0</v>
      </c>
      <c r="CX231">
        <f>CW231*CY231</f>
        <v>0</v>
      </c>
      <c r="CY231">
        <f>($B$11*$D$9+$C$11*$D$9+$F$11*((ET231+EL231)/MAX(ET231+EL231+EU231, 0.1)*$I$9+EU231/MAX(ET231+EL231+EU231, 0.1)*$J$9))/($B$11+$C$11+$F$11)</f>
        <v>0</v>
      </c>
      <c r="CZ231">
        <f>($B$11*$K$9+$C$11*$K$9+$F$11*((ET231+EL231)/MAX(ET231+EL231+EU231, 0.1)*$P$9+EU231/MAX(ET231+EL231+EU231, 0.1)*$Q$9))/($B$11+$C$11+$F$11)</f>
        <v>0</v>
      </c>
      <c r="DA231">
        <v>2.18</v>
      </c>
      <c r="DB231">
        <v>0.5</v>
      </c>
      <c r="DC231" t="s">
        <v>423</v>
      </c>
      <c r="DD231">
        <v>2</v>
      </c>
      <c r="DE231">
        <v>1758414995.326923</v>
      </c>
      <c r="DF231">
        <v>420.3995384615386</v>
      </c>
      <c r="DG231">
        <v>420.0201538461538</v>
      </c>
      <c r="DH231">
        <v>23.7502</v>
      </c>
      <c r="DI231">
        <v>23.65894230769231</v>
      </c>
      <c r="DJ231">
        <v>419.8597692307692</v>
      </c>
      <c r="DK231">
        <v>23.57836538461538</v>
      </c>
      <c r="DL231">
        <v>500.0005769230769</v>
      </c>
      <c r="DM231">
        <v>90.26811153846155</v>
      </c>
      <c r="DN231">
        <v>0.05525169615384615</v>
      </c>
      <c r="DO231">
        <v>30.14836153846154</v>
      </c>
      <c r="DP231">
        <v>30.00641538461539</v>
      </c>
      <c r="DQ231">
        <v>999.9000000000001</v>
      </c>
      <c r="DR231">
        <v>0</v>
      </c>
      <c r="DS231">
        <v>0</v>
      </c>
      <c r="DT231">
        <v>10001.36153846154</v>
      </c>
      <c r="DU231">
        <v>0</v>
      </c>
      <c r="DV231">
        <v>0.505868</v>
      </c>
      <c r="DW231">
        <v>0.3794215</v>
      </c>
      <c r="DX231">
        <v>430.6271153846154</v>
      </c>
      <c r="DY231">
        <v>430.1981538461538</v>
      </c>
      <c r="DZ231">
        <v>0.09125483076923077</v>
      </c>
      <c r="EA231">
        <v>420.0201538461538</v>
      </c>
      <c r="EB231">
        <v>23.65894230769231</v>
      </c>
      <c r="EC231">
        <v>2.14388576923077</v>
      </c>
      <c r="ED231">
        <v>2.135647692307692</v>
      </c>
      <c r="EE231">
        <v>18.54903846153846</v>
      </c>
      <c r="EF231">
        <v>18.48758846153846</v>
      </c>
      <c r="EG231">
        <v>0.00500097</v>
      </c>
      <c r="EH231">
        <v>0</v>
      </c>
      <c r="EI231">
        <v>0</v>
      </c>
      <c r="EJ231">
        <v>0</v>
      </c>
      <c r="EK231">
        <v>219.0076923076923</v>
      </c>
      <c r="EL231">
        <v>0.00500097</v>
      </c>
      <c r="EM231">
        <v>-10.24615384615385</v>
      </c>
      <c r="EN231">
        <v>-2.434615384615384</v>
      </c>
      <c r="EO231">
        <v>35.59107692307692</v>
      </c>
      <c r="EP231">
        <v>40.70173076923076</v>
      </c>
      <c r="EQ231">
        <v>37.77861538461538</v>
      </c>
      <c r="ER231">
        <v>41.2185</v>
      </c>
      <c r="ES231">
        <v>38.23530769230769</v>
      </c>
      <c r="ET231">
        <v>0</v>
      </c>
      <c r="EU231">
        <v>0</v>
      </c>
      <c r="EV231">
        <v>0</v>
      </c>
      <c r="EW231">
        <v>1758415003.4</v>
      </c>
      <c r="EX231">
        <v>0</v>
      </c>
      <c r="EY231">
        <v>219.72</v>
      </c>
      <c r="EZ231">
        <v>-4.60769196776927</v>
      </c>
      <c r="FA231">
        <v>-27.96923121620685</v>
      </c>
      <c r="FB231">
        <v>-8.852</v>
      </c>
      <c r="FC231">
        <v>15</v>
      </c>
      <c r="FD231">
        <v>0</v>
      </c>
      <c r="FE231" t="s">
        <v>424</v>
      </c>
      <c r="FF231">
        <v>1747247426.5</v>
      </c>
      <c r="FG231">
        <v>1747247420.5</v>
      </c>
      <c r="FH231">
        <v>0</v>
      </c>
      <c r="FI231">
        <v>1.027</v>
      </c>
      <c r="FJ231">
        <v>0.031</v>
      </c>
      <c r="FK231">
        <v>0.02</v>
      </c>
      <c r="FL231">
        <v>0.05</v>
      </c>
      <c r="FM231">
        <v>420</v>
      </c>
      <c r="FN231">
        <v>16</v>
      </c>
      <c r="FO231">
        <v>0.01</v>
      </c>
      <c r="FP231">
        <v>0.1</v>
      </c>
      <c r="FQ231">
        <v>0.396799475</v>
      </c>
      <c r="FR231">
        <v>-0.04478723076923155</v>
      </c>
      <c r="FS231">
        <v>0.04062452549568272</v>
      </c>
      <c r="FT231">
        <v>1</v>
      </c>
      <c r="FU231">
        <v>219.835294117647</v>
      </c>
      <c r="FV231">
        <v>-5.588999226080455</v>
      </c>
      <c r="FW231">
        <v>6.487947303085351</v>
      </c>
      <c r="FX231">
        <v>-1</v>
      </c>
      <c r="FY231">
        <v>0.07813149</v>
      </c>
      <c r="FZ231">
        <v>0.1142765651031893</v>
      </c>
      <c r="GA231">
        <v>0.02447916061319097</v>
      </c>
      <c r="GB231">
        <v>0</v>
      </c>
      <c r="GC231">
        <v>1</v>
      </c>
      <c r="GD231">
        <v>2</v>
      </c>
      <c r="GE231" t="s">
        <v>433</v>
      </c>
      <c r="GF231">
        <v>3.13653</v>
      </c>
      <c r="GG231">
        <v>2.71527</v>
      </c>
      <c r="GH231">
        <v>0.09371599999999999</v>
      </c>
      <c r="GI231">
        <v>0.09286320000000001</v>
      </c>
      <c r="GJ231">
        <v>0.105057</v>
      </c>
      <c r="GK231">
        <v>0.103634</v>
      </c>
      <c r="GL231">
        <v>28829.4</v>
      </c>
      <c r="GM231">
        <v>28890.5</v>
      </c>
      <c r="GN231">
        <v>29572.6</v>
      </c>
      <c r="GO231">
        <v>29432.6</v>
      </c>
      <c r="GP231">
        <v>34974</v>
      </c>
      <c r="GQ231">
        <v>34943.1</v>
      </c>
      <c r="GR231">
        <v>41623.2</v>
      </c>
      <c r="GS231">
        <v>41817.8</v>
      </c>
      <c r="GT231">
        <v>1.92218</v>
      </c>
      <c r="GU231">
        <v>1.87637</v>
      </c>
      <c r="GV231">
        <v>0.08853519999999999</v>
      </c>
      <c r="GW231">
        <v>0</v>
      </c>
      <c r="GX231">
        <v>28.5677</v>
      </c>
      <c r="GY231">
        <v>999.9</v>
      </c>
      <c r="GZ231">
        <v>58.8</v>
      </c>
      <c r="HA231">
        <v>30.7</v>
      </c>
      <c r="HB231">
        <v>28.8869</v>
      </c>
      <c r="HC231">
        <v>61.8947</v>
      </c>
      <c r="HD231">
        <v>27.8165</v>
      </c>
      <c r="HE231">
        <v>1</v>
      </c>
      <c r="HF231">
        <v>0.100282</v>
      </c>
      <c r="HG231">
        <v>-1.22737</v>
      </c>
      <c r="HH231">
        <v>20.3557</v>
      </c>
      <c r="HI231">
        <v>5.22852</v>
      </c>
      <c r="HJ231">
        <v>12.0159</v>
      </c>
      <c r="HK231">
        <v>4.99155</v>
      </c>
      <c r="HL231">
        <v>3.28908</v>
      </c>
      <c r="HM231">
        <v>9999</v>
      </c>
      <c r="HN231">
        <v>9999</v>
      </c>
      <c r="HO231">
        <v>9999</v>
      </c>
      <c r="HP231">
        <v>999.9</v>
      </c>
      <c r="HQ231">
        <v>1.86752</v>
      </c>
      <c r="HR231">
        <v>1.86662</v>
      </c>
      <c r="HS231">
        <v>1.866</v>
      </c>
      <c r="HT231">
        <v>1.86594</v>
      </c>
      <c r="HU231">
        <v>1.86783</v>
      </c>
      <c r="HV231">
        <v>1.87026</v>
      </c>
      <c r="HW231">
        <v>1.8689</v>
      </c>
      <c r="HX231">
        <v>1.8704</v>
      </c>
      <c r="HY231">
        <v>0</v>
      </c>
      <c r="HZ231">
        <v>0</v>
      </c>
      <c r="IA231">
        <v>0</v>
      </c>
      <c r="IB231">
        <v>0</v>
      </c>
      <c r="IC231" t="s">
        <v>426</v>
      </c>
      <c r="ID231" t="s">
        <v>427</v>
      </c>
      <c r="IE231" t="s">
        <v>428</v>
      </c>
      <c r="IF231" t="s">
        <v>428</v>
      </c>
      <c r="IG231" t="s">
        <v>428</v>
      </c>
      <c r="IH231" t="s">
        <v>428</v>
      </c>
      <c r="II231">
        <v>0</v>
      </c>
      <c r="IJ231">
        <v>100</v>
      </c>
      <c r="IK231">
        <v>100</v>
      </c>
      <c r="IL231">
        <v>0.54</v>
      </c>
      <c r="IM231">
        <v>0.1713</v>
      </c>
      <c r="IN231">
        <v>0.2733293791174444</v>
      </c>
      <c r="IO231">
        <v>0.0008355358253796512</v>
      </c>
      <c r="IP231">
        <v>-4.886686190924696E-07</v>
      </c>
      <c r="IQ231">
        <v>2.414133949906871E-11</v>
      </c>
      <c r="IR231">
        <v>-0.06279029043895908</v>
      </c>
      <c r="IS231">
        <v>-0.001004982055389802</v>
      </c>
      <c r="IT231">
        <v>0.0007271071577586355</v>
      </c>
      <c r="IU231">
        <v>-1.113211564567604E-05</v>
      </c>
      <c r="IV231">
        <v>10</v>
      </c>
      <c r="IW231">
        <v>2306</v>
      </c>
      <c r="IX231">
        <v>1</v>
      </c>
      <c r="IY231">
        <v>28</v>
      </c>
      <c r="IZ231">
        <v>186126.3</v>
      </c>
      <c r="JA231">
        <v>186126.4</v>
      </c>
      <c r="JB231">
        <v>1.04004</v>
      </c>
      <c r="JC231">
        <v>2.26929</v>
      </c>
      <c r="JD231">
        <v>1.39648</v>
      </c>
      <c r="JE231">
        <v>2.34131</v>
      </c>
      <c r="JF231">
        <v>1.49536</v>
      </c>
      <c r="JG231">
        <v>2.62939</v>
      </c>
      <c r="JH231">
        <v>36.105</v>
      </c>
      <c r="JI231">
        <v>24.1575</v>
      </c>
      <c r="JJ231">
        <v>18</v>
      </c>
      <c r="JK231">
        <v>490.394</v>
      </c>
      <c r="JL231">
        <v>451.415</v>
      </c>
      <c r="JM231">
        <v>30.445</v>
      </c>
      <c r="JN231">
        <v>28.9018</v>
      </c>
      <c r="JO231">
        <v>30.0001</v>
      </c>
      <c r="JP231">
        <v>28.7497</v>
      </c>
      <c r="JQ231">
        <v>28.676</v>
      </c>
      <c r="JR231">
        <v>20.8264</v>
      </c>
      <c r="JS231">
        <v>25.9713</v>
      </c>
      <c r="JT231">
        <v>95.13890000000001</v>
      </c>
      <c r="JU231">
        <v>30.4502</v>
      </c>
      <c r="JV231">
        <v>420</v>
      </c>
      <c r="JW231">
        <v>23.6884</v>
      </c>
      <c r="JX231">
        <v>101.083</v>
      </c>
      <c r="JY231">
        <v>100.555</v>
      </c>
    </row>
    <row r="232" spans="1:285">
      <c r="A232">
        <v>216</v>
      </c>
      <c r="B232">
        <v>1758415005.5</v>
      </c>
      <c r="C232">
        <v>2130.400000095367</v>
      </c>
      <c r="D232" t="s">
        <v>864</v>
      </c>
      <c r="E232" t="s">
        <v>865</v>
      </c>
      <c r="F232">
        <v>5</v>
      </c>
      <c r="G232" t="s">
        <v>855</v>
      </c>
      <c r="H232" t="s">
        <v>420</v>
      </c>
      <c r="I232" t="s">
        <v>421</v>
      </c>
      <c r="J232">
        <v>1758414997.4</v>
      </c>
      <c r="K232">
        <f>(L232)/1000</f>
        <v>0</v>
      </c>
      <c r="L232">
        <f>1000*DL232*AJ232*(DH232-DI232)/(100*DA232*(1000-AJ232*DH232))</f>
        <v>0</v>
      </c>
      <c r="M232">
        <f>DL232*AJ232*(DG232-DF232*(1000-AJ232*DI232)/(1000-AJ232*DH232))/(100*DA232)</f>
        <v>0</v>
      </c>
      <c r="N232">
        <f>DF232 - IF(AJ232&gt;1, M232*DA232*100.0/(AL232), 0)</f>
        <v>0</v>
      </c>
      <c r="O232">
        <f>((U232-K232/2)*N232-M232)/(U232+K232/2)</f>
        <v>0</v>
      </c>
      <c r="P232">
        <f>O232*(DM232+DN232)/1000.0</f>
        <v>0</v>
      </c>
      <c r="Q232">
        <f>(DF232 - IF(AJ232&gt;1, M232*DA232*100.0/(AL232), 0))*(DM232+DN232)/1000.0</f>
        <v>0</v>
      </c>
      <c r="R232">
        <f>2.0/((1/T232-1/S232)+SIGN(T232)*SQRT((1/T232-1/S232)*(1/T232-1/S232) + 4*DB232/((DB232+1)*(DB232+1))*(2*1/T232*1/S232-1/S232*1/S232)))</f>
        <v>0</v>
      </c>
      <c r="S232">
        <f>IF(LEFT(DC232,1)&lt;&gt;"0",IF(LEFT(DC232,1)="1",3.0,DD232),$D$5+$E$5*(DT232*DM232/($K$5*1000))+$F$5*(DT232*DM232/($K$5*1000))*MAX(MIN(DA232,$J$5),$I$5)*MAX(MIN(DA232,$J$5),$I$5)+$G$5*MAX(MIN(DA232,$J$5),$I$5)*(DT232*DM232/($K$5*1000))+$H$5*(DT232*DM232/($K$5*1000))*(DT232*DM232/($K$5*1000)))</f>
        <v>0</v>
      </c>
      <c r="T232">
        <f>K232*(1000-(1000*0.61365*exp(17.502*X232/(240.97+X232))/(DM232+DN232)+DH232)/2)/(1000*0.61365*exp(17.502*X232/(240.97+X232))/(DM232+DN232)-DH232)</f>
        <v>0</v>
      </c>
      <c r="U232">
        <f>1/((DB232+1)/(R232/1.6)+1/(S232/1.37)) + DB232/((DB232+1)/(R232/1.6) + DB232/(S232/1.37))</f>
        <v>0</v>
      </c>
      <c r="V232">
        <f>(CW232*CZ232)</f>
        <v>0</v>
      </c>
      <c r="W232">
        <f>(DO232+(V232+2*0.95*5.67E-8*(((DO232+$B$7)+273)^4-(DO232+273)^4)-44100*K232)/(1.84*29.3*S232+8*0.95*5.67E-8*(DO232+273)^3))</f>
        <v>0</v>
      </c>
      <c r="X232">
        <f>($C$7*DP232+$D$7*DQ232+$E$7*W232)</f>
        <v>0</v>
      </c>
      <c r="Y232">
        <f>0.61365*exp(17.502*X232/(240.97+X232))</f>
        <v>0</v>
      </c>
      <c r="Z232">
        <f>(AA232/AB232*100)</f>
        <v>0</v>
      </c>
      <c r="AA232">
        <f>DH232*(DM232+DN232)/1000</f>
        <v>0</v>
      </c>
      <c r="AB232">
        <f>0.61365*exp(17.502*DO232/(240.97+DO232))</f>
        <v>0</v>
      </c>
      <c r="AC232">
        <f>(Y232-DH232*(DM232+DN232)/1000)</f>
        <v>0</v>
      </c>
      <c r="AD232">
        <f>(-K232*44100)</f>
        <v>0</v>
      </c>
      <c r="AE232">
        <f>2*29.3*S232*0.92*(DO232-X232)</f>
        <v>0</v>
      </c>
      <c r="AF232">
        <f>2*0.95*5.67E-8*(((DO232+$B$7)+273)^4-(X232+273)^4)</f>
        <v>0</v>
      </c>
      <c r="AG232">
        <f>V232+AF232+AD232+AE232</f>
        <v>0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MAX(0,($B$13+$C$13*DT232)/(1+$D$13*DT232)*DM232/(DO232+273)*$E$13)</f>
        <v>0</v>
      </c>
      <c r="AM232" t="s">
        <v>422</v>
      </c>
      <c r="AN232" t="s">
        <v>422</v>
      </c>
      <c r="AO232">
        <v>0</v>
      </c>
      <c r="AP232">
        <v>0</v>
      </c>
      <c r="AQ232">
        <f>1-AO232/AP232</f>
        <v>0</v>
      </c>
      <c r="AR232">
        <v>0</v>
      </c>
      <c r="AS232" t="s">
        <v>422</v>
      </c>
      <c r="AT232" t="s">
        <v>422</v>
      </c>
      <c r="AU232">
        <v>0</v>
      </c>
      <c r="AV232">
        <v>0</v>
      </c>
      <c r="AW232">
        <f>1-AU232/AV232</f>
        <v>0</v>
      </c>
      <c r="AX232">
        <v>0.5</v>
      </c>
      <c r="AY232">
        <f>CX232</f>
        <v>0</v>
      </c>
      <c r="AZ232">
        <f>M232</f>
        <v>0</v>
      </c>
      <c r="BA232">
        <f>AW232*AX232*AY232</f>
        <v>0</v>
      </c>
      <c r="BB232">
        <f>(AZ232-AR232)/AY232</f>
        <v>0</v>
      </c>
      <c r="BC232">
        <f>(AP232-AV232)/AV232</f>
        <v>0</v>
      </c>
      <c r="BD232">
        <f>AO232/(AQ232+AO232/AV232)</f>
        <v>0</v>
      </c>
      <c r="BE232" t="s">
        <v>422</v>
      </c>
      <c r="BF232">
        <v>0</v>
      </c>
      <c r="BG232">
        <f>IF(BF232&lt;&gt;0, BF232, BD232)</f>
        <v>0</v>
      </c>
      <c r="BH232">
        <f>1-BG232/AV232</f>
        <v>0</v>
      </c>
      <c r="BI232">
        <f>(AV232-AU232)/(AV232-BG232)</f>
        <v>0</v>
      </c>
      <c r="BJ232">
        <f>(AP232-AV232)/(AP232-BG232)</f>
        <v>0</v>
      </c>
      <c r="BK232">
        <f>(AV232-AU232)/(AV232-AO232)</f>
        <v>0</v>
      </c>
      <c r="BL232">
        <f>(AP232-AV232)/(AP232-AO232)</f>
        <v>0</v>
      </c>
      <c r="BM232">
        <f>(BI232*BG232/AU232)</f>
        <v>0</v>
      </c>
      <c r="BN232">
        <f>(1-BM232)</f>
        <v>0</v>
      </c>
      <c r="CW232">
        <f>$B$11*DU232+$C$11*DV232+$F$11*EG232*(1-EJ232)</f>
        <v>0</v>
      </c>
      <c r="CX232">
        <f>CW232*CY232</f>
        <v>0</v>
      </c>
      <c r="CY232">
        <f>($B$11*$D$9+$C$11*$D$9+$F$11*((ET232+EL232)/MAX(ET232+EL232+EU232, 0.1)*$I$9+EU232/MAX(ET232+EL232+EU232, 0.1)*$J$9))/($B$11+$C$11+$F$11)</f>
        <v>0</v>
      </c>
      <c r="CZ232">
        <f>($B$11*$K$9+$C$11*$K$9+$F$11*((ET232+EL232)/MAX(ET232+EL232+EU232, 0.1)*$P$9+EU232/MAX(ET232+EL232+EU232, 0.1)*$Q$9))/($B$11+$C$11+$F$11)</f>
        <v>0</v>
      </c>
      <c r="DA232">
        <v>2.18</v>
      </c>
      <c r="DB232">
        <v>0.5</v>
      </c>
      <c r="DC232" t="s">
        <v>423</v>
      </c>
      <c r="DD232">
        <v>2</v>
      </c>
      <c r="DE232">
        <v>1758414997.4</v>
      </c>
      <c r="DF232">
        <v>420.40076</v>
      </c>
      <c r="DG232">
        <v>420.0168</v>
      </c>
      <c r="DH232">
        <v>23.739352</v>
      </c>
      <c r="DI232">
        <v>23.651272</v>
      </c>
      <c r="DJ232">
        <v>419.8610399999999</v>
      </c>
      <c r="DK232">
        <v>23.567684</v>
      </c>
      <c r="DL232">
        <v>500.01276</v>
      </c>
      <c r="DM232">
        <v>90.268112</v>
      </c>
      <c r="DN232">
        <v>0.055212108</v>
      </c>
      <c r="DO232">
        <v>30.147552</v>
      </c>
      <c r="DP232">
        <v>30.006296</v>
      </c>
      <c r="DQ232">
        <v>999.9</v>
      </c>
      <c r="DR232">
        <v>0</v>
      </c>
      <c r="DS232">
        <v>0</v>
      </c>
      <c r="DT232">
        <v>10001.6156</v>
      </c>
      <c r="DU232">
        <v>0</v>
      </c>
      <c r="DV232">
        <v>0.505868</v>
      </c>
      <c r="DW232">
        <v>0.38405392</v>
      </c>
      <c r="DX232">
        <v>430.6236</v>
      </c>
      <c r="DY232">
        <v>430.1913200000001</v>
      </c>
      <c r="DZ232">
        <v>0.08808404399999999</v>
      </c>
      <c r="EA232">
        <v>420.0168</v>
      </c>
      <c r="EB232">
        <v>23.651272</v>
      </c>
      <c r="EC232">
        <v>2.1429072</v>
      </c>
      <c r="ED232">
        <v>2.1349552</v>
      </c>
      <c r="EE232">
        <v>18.54174</v>
      </c>
      <c r="EF232">
        <v>18.482412</v>
      </c>
      <c r="EG232">
        <v>0.00500097</v>
      </c>
      <c r="EH232">
        <v>0</v>
      </c>
      <c r="EI232">
        <v>0</v>
      </c>
      <c r="EJ232">
        <v>0</v>
      </c>
      <c r="EK232">
        <v>220.108</v>
      </c>
      <c r="EL232">
        <v>0.00500097</v>
      </c>
      <c r="EM232">
        <v>-11.78</v>
      </c>
      <c r="EN232">
        <v>-2.604</v>
      </c>
      <c r="EO232">
        <v>35.59979999999999</v>
      </c>
      <c r="EP232">
        <v>40.72723999999999</v>
      </c>
      <c r="EQ232">
        <v>37.7998</v>
      </c>
      <c r="ER232">
        <v>41.26223999999999</v>
      </c>
      <c r="ES232">
        <v>38.25224</v>
      </c>
      <c r="ET232">
        <v>0</v>
      </c>
      <c r="EU232">
        <v>0</v>
      </c>
      <c r="EV232">
        <v>0</v>
      </c>
      <c r="EW232">
        <v>1758415005.2</v>
      </c>
      <c r="EX232">
        <v>0</v>
      </c>
      <c r="EY232">
        <v>220.6884615384615</v>
      </c>
      <c r="EZ232">
        <v>-5.93162376736066</v>
      </c>
      <c r="FA232">
        <v>-53.64786353200324</v>
      </c>
      <c r="FB232">
        <v>-10.62307692307692</v>
      </c>
      <c r="FC232">
        <v>15</v>
      </c>
      <c r="FD232">
        <v>0</v>
      </c>
      <c r="FE232" t="s">
        <v>424</v>
      </c>
      <c r="FF232">
        <v>1747247426.5</v>
      </c>
      <c r="FG232">
        <v>1747247420.5</v>
      </c>
      <c r="FH232">
        <v>0</v>
      </c>
      <c r="FI232">
        <v>1.027</v>
      </c>
      <c r="FJ232">
        <v>0.031</v>
      </c>
      <c r="FK232">
        <v>0.02</v>
      </c>
      <c r="FL232">
        <v>0.05</v>
      </c>
      <c r="FM232">
        <v>420</v>
      </c>
      <c r="FN232">
        <v>16</v>
      </c>
      <c r="FO232">
        <v>0.01</v>
      </c>
      <c r="FP232">
        <v>0.1</v>
      </c>
      <c r="FQ232">
        <v>0.394858756097561</v>
      </c>
      <c r="FR232">
        <v>-0.0705141951219508</v>
      </c>
      <c r="FS232">
        <v>0.03947961408167603</v>
      </c>
      <c r="FT232">
        <v>1</v>
      </c>
      <c r="FU232">
        <v>220.0264705882353</v>
      </c>
      <c r="FV232">
        <v>5.288006145107561</v>
      </c>
      <c r="FW232">
        <v>7.010215605626566</v>
      </c>
      <c r="FX232">
        <v>-1</v>
      </c>
      <c r="FY232">
        <v>0.08065936097560975</v>
      </c>
      <c r="FZ232">
        <v>0.005707937979094191</v>
      </c>
      <c r="GA232">
        <v>0.02076670824122201</v>
      </c>
      <c r="GB232">
        <v>1</v>
      </c>
      <c r="GC232">
        <v>2</v>
      </c>
      <c r="GD232">
        <v>2</v>
      </c>
      <c r="GE232" t="s">
        <v>425</v>
      </c>
      <c r="GF232">
        <v>3.13646</v>
      </c>
      <c r="GG232">
        <v>2.71521</v>
      </c>
      <c r="GH232">
        <v>0.0937118</v>
      </c>
      <c r="GI232">
        <v>0.09285930000000001</v>
      </c>
      <c r="GJ232">
        <v>0.105052</v>
      </c>
      <c r="GK232">
        <v>0.103632</v>
      </c>
      <c r="GL232">
        <v>28829.8</v>
      </c>
      <c r="GM232">
        <v>28890.6</v>
      </c>
      <c r="GN232">
        <v>29572.8</v>
      </c>
      <c r="GO232">
        <v>29432.6</v>
      </c>
      <c r="GP232">
        <v>34974.6</v>
      </c>
      <c r="GQ232">
        <v>34943.1</v>
      </c>
      <c r="GR232">
        <v>41623.6</v>
      </c>
      <c r="GS232">
        <v>41817.8</v>
      </c>
      <c r="GT232">
        <v>1.92213</v>
      </c>
      <c r="GU232">
        <v>1.87652</v>
      </c>
      <c r="GV232">
        <v>0.0888854</v>
      </c>
      <c r="GW232">
        <v>0</v>
      </c>
      <c r="GX232">
        <v>28.5677</v>
      </c>
      <c r="GY232">
        <v>999.9</v>
      </c>
      <c r="GZ232">
        <v>58.8</v>
      </c>
      <c r="HA232">
        <v>30.7</v>
      </c>
      <c r="HB232">
        <v>28.8855</v>
      </c>
      <c r="HC232">
        <v>62.0547</v>
      </c>
      <c r="HD232">
        <v>28.0369</v>
      </c>
      <c r="HE232">
        <v>1</v>
      </c>
      <c r="HF232">
        <v>0.100274</v>
      </c>
      <c r="HG232">
        <v>-1.2324</v>
      </c>
      <c r="HH232">
        <v>20.3556</v>
      </c>
      <c r="HI232">
        <v>5.22882</v>
      </c>
      <c r="HJ232">
        <v>12.0159</v>
      </c>
      <c r="HK232">
        <v>4.99165</v>
      </c>
      <c r="HL232">
        <v>3.28915</v>
      </c>
      <c r="HM232">
        <v>9999</v>
      </c>
      <c r="HN232">
        <v>9999</v>
      </c>
      <c r="HO232">
        <v>9999</v>
      </c>
      <c r="HP232">
        <v>999.9</v>
      </c>
      <c r="HQ232">
        <v>1.86752</v>
      </c>
      <c r="HR232">
        <v>1.86661</v>
      </c>
      <c r="HS232">
        <v>1.866</v>
      </c>
      <c r="HT232">
        <v>1.86595</v>
      </c>
      <c r="HU232">
        <v>1.86783</v>
      </c>
      <c r="HV232">
        <v>1.87027</v>
      </c>
      <c r="HW232">
        <v>1.8689</v>
      </c>
      <c r="HX232">
        <v>1.87042</v>
      </c>
      <c r="HY232">
        <v>0</v>
      </c>
      <c r="HZ232">
        <v>0</v>
      </c>
      <c r="IA232">
        <v>0</v>
      </c>
      <c r="IB232">
        <v>0</v>
      </c>
      <c r="IC232" t="s">
        <v>426</v>
      </c>
      <c r="ID232" t="s">
        <v>427</v>
      </c>
      <c r="IE232" t="s">
        <v>428</v>
      </c>
      <c r="IF232" t="s">
        <v>428</v>
      </c>
      <c r="IG232" t="s">
        <v>428</v>
      </c>
      <c r="IH232" t="s">
        <v>428</v>
      </c>
      <c r="II232">
        <v>0</v>
      </c>
      <c r="IJ232">
        <v>100</v>
      </c>
      <c r="IK232">
        <v>100</v>
      </c>
      <c r="IL232">
        <v>0.54</v>
      </c>
      <c r="IM232">
        <v>0.1713</v>
      </c>
      <c r="IN232">
        <v>0.2733293791174444</v>
      </c>
      <c r="IO232">
        <v>0.0008355358253796512</v>
      </c>
      <c r="IP232">
        <v>-4.886686190924696E-07</v>
      </c>
      <c r="IQ232">
        <v>2.414133949906871E-11</v>
      </c>
      <c r="IR232">
        <v>-0.06279029043895908</v>
      </c>
      <c r="IS232">
        <v>-0.001004982055389802</v>
      </c>
      <c r="IT232">
        <v>0.0007271071577586355</v>
      </c>
      <c r="IU232">
        <v>-1.113211564567604E-05</v>
      </c>
      <c r="IV232">
        <v>10</v>
      </c>
      <c r="IW232">
        <v>2306</v>
      </c>
      <c r="IX232">
        <v>1</v>
      </c>
      <c r="IY232">
        <v>28</v>
      </c>
      <c r="IZ232">
        <v>186126.3</v>
      </c>
      <c r="JA232">
        <v>186126.4</v>
      </c>
      <c r="JB232">
        <v>1.04004</v>
      </c>
      <c r="JC232">
        <v>2.28271</v>
      </c>
      <c r="JD232">
        <v>1.39771</v>
      </c>
      <c r="JE232">
        <v>2.34253</v>
      </c>
      <c r="JF232">
        <v>1.49536</v>
      </c>
      <c r="JG232">
        <v>2.57324</v>
      </c>
      <c r="JH232">
        <v>36.105</v>
      </c>
      <c r="JI232">
        <v>24.14</v>
      </c>
      <c r="JJ232">
        <v>18</v>
      </c>
      <c r="JK232">
        <v>490.36</v>
      </c>
      <c r="JL232">
        <v>451.499</v>
      </c>
      <c r="JM232">
        <v>30.4445</v>
      </c>
      <c r="JN232">
        <v>28.9006</v>
      </c>
      <c r="JO232">
        <v>30.0001</v>
      </c>
      <c r="JP232">
        <v>28.7494</v>
      </c>
      <c r="JQ232">
        <v>28.6748</v>
      </c>
      <c r="JR232">
        <v>20.8263</v>
      </c>
      <c r="JS232">
        <v>25.9713</v>
      </c>
      <c r="JT232">
        <v>95.13890000000001</v>
      </c>
      <c r="JU232">
        <v>30.441</v>
      </c>
      <c r="JV232">
        <v>420</v>
      </c>
      <c r="JW232">
        <v>23.6925</v>
      </c>
      <c r="JX232">
        <v>101.084</v>
      </c>
      <c r="JY232">
        <v>100.555</v>
      </c>
    </row>
    <row r="233" spans="1:285">
      <c r="A233">
        <v>217</v>
      </c>
      <c r="B233">
        <v>1758415007.5</v>
      </c>
      <c r="C233">
        <v>2132.400000095367</v>
      </c>
      <c r="D233" t="s">
        <v>866</v>
      </c>
      <c r="E233" t="s">
        <v>867</v>
      </c>
      <c r="F233">
        <v>5</v>
      </c>
      <c r="G233" t="s">
        <v>855</v>
      </c>
      <c r="H233" t="s">
        <v>420</v>
      </c>
      <c r="I233" t="s">
        <v>421</v>
      </c>
      <c r="J233">
        <v>1758414999.5625</v>
      </c>
      <c r="K233">
        <f>(L233)/1000</f>
        <v>0</v>
      </c>
      <c r="L233">
        <f>1000*DL233*AJ233*(DH233-DI233)/(100*DA233*(1000-AJ233*DH233))</f>
        <v>0</v>
      </c>
      <c r="M233">
        <f>DL233*AJ233*(DG233-DF233*(1000-AJ233*DI233)/(1000-AJ233*DH233))/(100*DA233)</f>
        <v>0</v>
      </c>
      <c r="N233">
        <f>DF233 - IF(AJ233&gt;1, M233*DA233*100.0/(AL233), 0)</f>
        <v>0</v>
      </c>
      <c r="O233">
        <f>((U233-K233/2)*N233-M233)/(U233+K233/2)</f>
        <v>0</v>
      </c>
      <c r="P233">
        <f>O233*(DM233+DN233)/1000.0</f>
        <v>0</v>
      </c>
      <c r="Q233">
        <f>(DF233 - IF(AJ233&gt;1, M233*DA233*100.0/(AL233), 0))*(DM233+DN233)/1000.0</f>
        <v>0</v>
      </c>
      <c r="R233">
        <f>2.0/((1/T233-1/S233)+SIGN(T233)*SQRT((1/T233-1/S233)*(1/T233-1/S233) + 4*DB233/((DB233+1)*(DB233+1))*(2*1/T233*1/S233-1/S233*1/S233)))</f>
        <v>0</v>
      </c>
      <c r="S233">
        <f>IF(LEFT(DC233,1)&lt;&gt;"0",IF(LEFT(DC233,1)="1",3.0,DD233),$D$5+$E$5*(DT233*DM233/($K$5*1000))+$F$5*(DT233*DM233/($K$5*1000))*MAX(MIN(DA233,$J$5),$I$5)*MAX(MIN(DA233,$J$5),$I$5)+$G$5*MAX(MIN(DA233,$J$5),$I$5)*(DT233*DM233/($K$5*1000))+$H$5*(DT233*DM233/($K$5*1000))*(DT233*DM233/($K$5*1000)))</f>
        <v>0</v>
      </c>
      <c r="T233">
        <f>K233*(1000-(1000*0.61365*exp(17.502*X233/(240.97+X233))/(DM233+DN233)+DH233)/2)/(1000*0.61365*exp(17.502*X233/(240.97+X233))/(DM233+DN233)-DH233)</f>
        <v>0</v>
      </c>
      <c r="U233">
        <f>1/((DB233+1)/(R233/1.6)+1/(S233/1.37)) + DB233/((DB233+1)/(R233/1.6) + DB233/(S233/1.37))</f>
        <v>0</v>
      </c>
      <c r="V233">
        <f>(CW233*CZ233)</f>
        <v>0</v>
      </c>
      <c r="W233">
        <f>(DO233+(V233+2*0.95*5.67E-8*(((DO233+$B$7)+273)^4-(DO233+273)^4)-44100*K233)/(1.84*29.3*S233+8*0.95*5.67E-8*(DO233+273)^3))</f>
        <v>0</v>
      </c>
      <c r="X233">
        <f>($C$7*DP233+$D$7*DQ233+$E$7*W233)</f>
        <v>0</v>
      </c>
      <c r="Y233">
        <f>0.61365*exp(17.502*X233/(240.97+X233))</f>
        <v>0</v>
      </c>
      <c r="Z233">
        <f>(AA233/AB233*100)</f>
        <v>0</v>
      </c>
      <c r="AA233">
        <f>DH233*(DM233+DN233)/1000</f>
        <v>0</v>
      </c>
      <c r="AB233">
        <f>0.61365*exp(17.502*DO233/(240.97+DO233))</f>
        <v>0</v>
      </c>
      <c r="AC233">
        <f>(Y233-DH233*(DM233+DN233)/1000)</f>
        <v>0</v>
      </c>
      <c r="AD233">
        <f>(-K233*44100)</f>
        <v>0</v>
      </c>
      <c r="AE233">
        <f>2*29.3*S233*0.92*(DO233-X233)</f>
        <v>0</v>
      </c>
      <c r="AF233">
        <f>2*0.95*5.67E-8*(((DO233+$B$7)+273)^4-(X233+273)^4)</f>
        <v>0</v>
      </c>
      <c r="AG233">
        <f>V233+AF233+AD233+AE233</f>
        <v>0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MAX(0,($B$13+$C$13*DT233)/(1+$D$13*DT233)*DM233/(DO233+273)*$E$13)</f>
        <v>0</v>
      </c>
      <c r="AM233" t="s">
        <v>422</v>
      </c>
      <c r="AN233" t="s">
        <v>422</v>
      </c>
      <c r="AO233">
        <v>0</v>
      </c>
      <c r="AP233">
        <v>0</v>
      </c>
      <c r="AQ233">
        <f>1-AO233/AP233</f>
        <v>0</v>
      </c>
      <c r="AR233">
        <v>0</v>
      </c>
      <c r="AS233" t="s">
        <v>422</v>
      </c>
      <c r="AT233" t="s">
        <v>422</v>
      </c>
      <c r="AU233">
        <v>0</v>
      </c>
      <c r="AV233">
        <v>0</v>
      </c>
      <c r="AW233">
        <f>1-AU233/AV233</f>
        <v>0</v>
      </c>
      <c r="AX233">
        <v>0.5</v>
      </c>
      <c r="AY233">
        <f>CX233</f>
        <v>0</v>
      </c>
      <c r="AZ233">
        <f>M233</f>
        <v>0</v>
      </c>
      <c r="BA233">
        <f>AW233*AX233*AY233</f>
        <v>0</v>
      </c>
      <c r="BB233">
        <f>(AZ233-AR233)/AY233</f>
        <v>0</v>
      </c>
      <c r="BC233">
        <f>(AP233-AV233)/AV233</f>
        <v>0</v>
      </c>
      <c r="BD233">
        <f>AO233/(AQ233+AO233/AV233)</f>
        <v>0</v>
      </c>
      <c r="BE233" t="s">
        <v>422</v>
      </c>
      <c r="BF233">
        <v>0</v>
      </c>
      <c r="BG233">
        <f>IF(BF233&lt;&gt;0, BF233, BD233)</f>
        <v>0</v>
      </c>
      <c r="BH233">
        <f>1-BG233/AV233</f>
        <v>0</v>
      </c>
      <c r="BI233">
        <f>(AV233-AU233)/(AV233-BG233)</f>
        <v>0</v>
      </c>
      <c r="BJ233">
        <f>(AP233-AV233)/(AP233-BG233)</f>
        <v>0</v>
      </c>
      <c r="BK233">
        <f>(AV233-AU233)/(AV233-AO233)</f>
        <v>0</v>
      </c>
      <c r="BL233">
        <f>(AP233-AV233)/(AP233-AO233)</f>
        <v>0</v>
      </c>
      <c r="BM233">
        <f>(BI233*BG233/AU233)</f>
        <v>0</v>
      </c>
      <c r="BN233">
        <f>(1-BM233)</f>
        <v>0</v>
      </c>
      <c r="CW233">
        <f>$B$11*DU233+$C$11*DV233+$F$11*EG233*(1-EJ233)</f>
        <v>0</v>
      </c>
      <c r="CX233">
        <f>CW233*CY233</f>
        <v>0</v>
      </c>
      <c r="CY233">
        <f>($B$11*$D$9+$C$11*$D$9+$F$11*((ET233+EL233)/MAX(ET233+EL233+EU233, 0.1)*$I$9+EU233/MAX(ET233+EL233+EU233, 0.1)*$J$9))/($B$11+$C$11+$F$11)</f>
        <v>0</v>
      </c>
      <c r="CZ233">
        <f>($B$11*$K$9+$C$11*$K$9+$F$11*((ET233+EL233)/MAX(ET233+EL233+EU233, 0.1)*$P$9+EU233/MAX(ET233+EL233+EU233, 0.1)*$Q$9))/($B$11+$C$11+$F$11)</f>
        <v>0</v>
      </c>
      <c r="DA233">
        <v>2.18</v>
      </c>
      <c r="DB233">
        <v>0.5</v>
      </c>
      <c r="DC233" t="s">
        <v>423</v>
      </c>
      <c r="DD233">
        <v>2</v>
      </c>
      <c r="DE233">
        <v>1758414999.5625</v>
      </c>
      <c r="DF233">
        <v>420.3979583333333</v>
      </c>
      <c r="DG233">
        <v>420.0116666666666</v>
      </c>
      <c r="DH233">
        <v>23.72928333333333</v>
      </c>
      <c r="DI233">
        <v>23.64822916666667</v>
      </c>
      <c r="DJ233">
        <v>419.8582916666667</v>
      </c>
      <c r="DK233">
        <v>23.55775833333334</v>
      </c>
      <c r="DL233">
        <v>500.0076666666667</v>
      </c>
      <c r="DM233">
        <v>90.26813333333332</v>
      </c>
      <c r="DN233">
        <v>0.05518040833333334</v>
      </c>
      <c r="DO233">
        <v>30.1471625</v>
      </c>
      <c r="DP233">
        <v>30.0070875</v>
      </c>
      <c r="DQ233">
        <v>999.9</v>
      </c>
      <c r="DR233">
        <v>0</v>
      </c>
      <c r="DS233">
        <v>0</v>
      </c>
      <c r="DT233">
        <v>10001.21416666667</v>
      </c>
      <c r="DU233">
        <v>0</v>
      </c>
      <c r="DV233">
        <v>0.505868</v>
      </c>
      <c r="DW233">
        <v>0.3864172916666667</v>
      </c>
      <c r="DX233">
        <v>430.6162916666667</v>
      </c>
      <c r="DY233">
        <v>430.1847500000001</v>
      </c>
      <c r="DZ233">
        <v>0.0810633375</v>
      </c>
      <c r="EA233">
        <v>420.0116666666666</v>
      </c>
      <c r="EB233">
        <v>23.64822916666667</v>
      </c>
      <c r="EC233">
        <v>2.14199875</v>
      </c>
      <c r="ED233">
        <v>2.134680833333334</v>
      </c>
      <c r="EE233">
        <v>18.534975</v>
      </c>
      <c r="EF233">
        <v>18.48035833333333</v>
      </c>
      <c r="EG233">
        <v>0.00500097</v>
      </c>
      <c r="EH233">
        <v>0</v>
      </c>
      <c r="EI233">
        <v>0</v>
      </c>
      <c r="EJ233">
        <v>0</v>
      </c>
      <c r="EK233">
        <v>220.0083333333334</v>
      </c>
      <c r="EL233">
        <v>0.00500097</v>
      </c>
      <c r="EM233">
        <v>-13.325</v>
      </c>
      <c r="EN233">
        <v>-2.729166666666667</v>
      </c>
      <c r="EO233">
        <v>35.61441666666666</v>
      </c>
      <c r="EP233">
        <v>40.76275</v>
      </c>
      <c r="EQ233">
        <v>37.8175</v>
      </c>
      <c r="ER233">
        <v>41.30695833333333</v>
      </c>
      <c r="ES233">
        <v>38.27058333333333</v>
      </c>
      <c r="ET233">
        <v>0</v>
      </c>
      <c r="EU233">
        <v>0</v>
      </c>
      <c r="EV233">
        <v>0</v>
      </c>
      <c r="EW233">
        <v>1758415007.6</v>
      </c>
      <c r="EX233">
        <v>0</v>
      </c>
      <c r="EY233">
        <v>220.4576923076923</v>
      </c>
      <c r="EZ233">
        <v>-2.6905981557505</v>
      </c>
      <c r="FA233">
        <v>-51.6205128246092</v>
      </c>
      <c r="FB233">
        <v>-12.12692307692308</v>
      </c>
      <c r="FC233">
        <v>15</v>
      </c>
      <c r="FD233">
        <v>0</v>
      </c>
      <c r="FE233" t="s">
        <v>424</v>
      </c>
      <c r="FF233">
        <v>1747247426.5</v>
      </c>
      <c r="FG233">
        <v>1747247420.5</v>
      </c>
      <c r="FH233">
        <v>0</v>
      </c>
      <c r="FI233">
        <v>1.027</v>
      </c>
      <c r="FJ233">
        <v>0.031</v>
      </c>
      <c r="FK233">
        <v>0.02</v>
      </c>
      <c r="FL233">
        <v>0.05</v>
      </c>
      <c r="FM233">
        <v>420</v>
      </c>
      <c r="FN233">
        <v>16</v>
      </c>
      <c r="FO233">
        <v>0.01</v>
      </c>
      <c r="FP233">
        <v>0.1</v>
      </c>
      <c r="FQ233">
        <v>0.384920475</v>
      </c>
      <c r="FR233">
        <v>0.07019688180112513</v>
      </c>
      <c r="FS233">
        <v>0.02792124455230059</v>
      </c>
      <c r="FT233">
        <v>1</v>
      </c>
      <c r="FU233">
        <v>220</v>
      </c>
      <c r="FV233">
        <v>5.265087824702515</v>
      </c>
      <c r="FW233">
        <v>7.218644161434457</v>
      </c>
      <c r="FX233">
        <v>-1</v>
      </c>
      <c r="FY233">
        <v>0.08345852499999999</v>
      </c>
      <c r="FZ233">
        <v>-0.09448164878048801</v>
      </c>
      <c r="GA233">
        <v>0.01706151206660403</v>
      </c>
      <c r="GB233">
        <v>1</v>
      </c>
      <c r="GC233">
        <v>2</v>
      </c>
      <c r="GD233">
        <v>2</v>
      </c>
      <c r="GE233" t="s">
        <v>425</v>
      </c>
      <c r="GF233">
        <v>3.13639</v>
      </c>
      <c r="GG233">
        <v>2.71523</v>
      </c>
      <c r="GH233">
        <v>0.0937204</v>
      </c>
      <c r="GI233">
        <v>0.09286519999999999</v>
      </c>
      <c r="GJ233">
        <v>0.105038</v>
      </c>
      <c r="GK233">
        <v>0.103633</v>
      </c>
      <c r="GL233">
        <v>28829.7</v>
      </c>
      <c r="GM233">
        <v>28890.5</v>
      </c>
      <c r="GN233">
        <v>29573</v>
      </c>
      <c r="GO233">
        <v>29432.7</v>
      </c>
      <c r="GP233">
        <v>34975.2</v>
      </c>
      <c r="GQ233">
        <v>34943.1</v>
      </c>
      <c r="GR233">
        <v>41623.8</v>
      </c>
      <c r="GS233">
        <v>41817.8</v>
      </c>
      <c r="GT233">
        <v>1.922</v>
      </c>
      <c r="GU233">
        <v>1.87672</v>
      </c>
      <c r="GV233">
        <v>0.0884533</v>
      </c>
      <c r="GW233">
        <v>0</v>
      </c>
      <c r="GX233">
        <v>28.568</v>
      </c>
      <c r="GY233">
        <v>999.9</v>
      </c>
      <c r="GZ233">
        <v>58.8</v>
      </c>
      <c r="HA233">
        <v>30.7</v>
      </c>
      <c r="HB233">
        <v>28.8893</v>
      </c>
      <c r="HC233">
        <v>62.1247</v>
      </c>
      <c r="HD233">
        <v>27.8926</v>
      </c>
      <c r="HE233">
        <v>1</v>
      </c>
      <c r="HF233">
        <v>0.100259</v>
      </c>
      <c r="HG233">
        <v>-1.22029</v>
      </c>
      <c r="HH233">
        <v>20.3557</v>
      </c>
      <c r="HI233">
        <v>5.22882</v>
      </c>
      <c r="HJ233">
        <v>12.0159</v>
      </c>
      <c r="HK233">
        <v>4.9917</v>
      </c>
      <c r="HL233">
        <v>3.2891</v>
      </c>
      <c r="HM233">
        <v>9999</v>
      </c>
      <c r="HN233">
        <v>9999</v>
      </c>
      <c r="HO233">
        <v>9999</v>
      </c>
      <c r="HP233">
        <v>999.9</v>
      </c>
      <c r="HQ233">
        <v>1.86752</v>
      </c>
      <c r="HR233">
        <v>1.86661</v>
      </c>
      <c r="HS233">
        <v>1.866</v>
      </c>
      <c r="HT233">
        <v>1.86596</v>
      </c>
      <c r="HU233">
        <v>1.86783</v>
      </c>
      <c r="HV233">
        <v>1.87026</v>
      </c>
      <c r="HW233">
        <v>1.8689</v>
      </c>
      <c r="HX233">
        <v>1.87042</v>
      </c>
      <c r="HY233">
        <v>0</v>
      </c>
      <c r="HZ233">
        <v>0</v>
      </c>
      <c r="IA233">
        <v>0</v>
      </c>
      <c r="IB233">
        <v>0</v>
      </c>
      <c r="IC233" t="s">
        <v>426</v>
      </c>
      <c r="ID233" t="s">
        <v>427</v>
      </c>
      <c r="IE233" t="s">
        <v>428</v>
      </c>
      <c r="IF233" t="s">
        <v>428</v>
      </c>
      <c r="IG233" t="s">
        <v>428</v>
      </c>
      <c r="IH233" t="s">
        <v>428</v>
      </c>
      <c r="II233">
        <v>0</v>
      </c>
      <c r="IJ233">
        <v>100</v>
      </c>
      <c r="IK233">
        <v>100</v>
      </c>
      <c r="IL233">
        <v>0.54</v>
      </c>
      <c r="IM233">
        <v>0.1711</v>
      </c>
      <c r="IN233">
        <v>0.2733293791174444</v>
      </c>
      <c r="IO233">
        <v>0.0008355358253796512</v>
      </c>
      <c r="IP233">
        <v>-4.886686190924696E-07</v>
      </c>
      <c r="IQ233">
        <v>2.414133949906871E-11</v>
      </c>
      <c r="IR233">
        <v>-0.06279029043895908</v>
      </c>
      <c r="IS233">
        <v>-0.001004982055389802</v>
      </c>
      <c r="IT233">
        <v>0.0007271071577586355</v>
      </c>
      <c r="IU233">
        <v>-1.113211564567604E-05</v>
      </c>
      <c r="IV233">
        <v>10</v>
      </c>
      <c r="IW233">
        <v>2306</v>
      </c>
      <c r="IX233">
        <v>1</v>
      </c>
      <c r="IY233">
        <v>28</v>
      </c>
      <c r="IZ233">
        <v>186126.4</v>
      </c>
      <c r="JA233">
        <v>186126.5</v>
      </c>
      <c r="JB233">
        <v>1.04004</v>
      </c>
      <c r="JC233">
        <v>2.27051</v>
      </c>
      <c r="JD233">
        <v>1.39648</v>
      </c>
      <c r="JE233">
        <v>2.34253</v>
      </c>
      <c r="JF233">
        <v>1.49536</v>
      </c>
      <c r="JG233">
        <v>2.66357</v>
      </c>
      <c r="JH233">
        <v>36.105</v>
      </c>
      <c r="JI233">
        <v>24.1575</v>
      </c>
      <c r="JJ233">
        <v>18</v>
      </c>
      <c r="JK233">
        <v>490.271</v>
      </c>
      <c r="JL233">
        <v>451.621</v>
      </c>
      <c r="JM233">
        <v>30.4435</v>
      </c>
      <c r="JN233">
        <v>28.8997</v>
      </c>
      <c r="JO233">
        <v>30.0001</v>
      </c>
      <c r="JP233">
        <v>28.7481</v>
      </c>
      <c r="JQ233">
        <v>28.6744</v>
      </c>
      <c r="JR233">
        <v>20.8248</v>
      </c>
      <c r="JS233">
        <v>25.9713</v>
      </c>
      <c r="JT233">
        <v>95.13890000000001</v>
      </c>
      <c r="JU233">
        <v>30.441</v>
      </c>
      <c r="JV233">
        <v>420</v>
      </c>
      <c r="JW233">
        <v>23.6968</v>
      </c>
      <c r="JX233">
        <v>101.084</v>
      </c>
      <c r="JY233">
        <v>100.555</v>
      </c>
    </row>
    <row r="234" spans="1:285">
      <c r="A234">
        <v>218</v>
      </c>
      <c r="B234">
        <v>1758415009.5</v>
      </c>
      <c r="C234">
        <v>2134.400000095367</v>
      </c>
      <c r="D234" t="s">
        <v>868</v>
      </c>
      <c r="E234" t="s">
        <v>869</v>
      </c>
      <c r="F234">
        <v>5</v>
      </c>
      <c r="G234" t="s">
        <v>855</v>
      </c>
      <c r="H234" t="s">
        <v>420</v>
      </c>
      <c r="I234" t="s">
        <v>421</v>
      </c>
      <c r="J234">
        <v>1758415001.826087</v>
      </c>
      <c r="K234">
        <f>(L234)/1000</f>
        <v>0</v>
      </c>
      <c r="L234">
        <f>1000*DL234*AJ234*(DH234-DI234)/(100*DA234*(1000-AJ234*DH234))</f>
        <v>0</v>
      </c>
      <c r="M234">
        <f>DL234*AJ234*(DG234-DF234*(1000-AJ234*DI234)/(1000-AJ234*DH234))/(100*DA234)</f>
        <v>0</v>
      </c>
      <c r="N234">
        <f>DF234 - IF(AJ234&gt;1, M234*DA234*100.0/(AL234), 0)</f>
        <v>0</v>
      </c>
      <c r="O234">
        <f>((U234-K234/2)*N234-M234)/(U234+K234/2)</f>
        <v>0</v>
      </c>
      <c r="P234">
        <f>O234*(DM234+DN234)/1000.0</f>
        <v>0</v>
      </c>
      <c r="Q234">
        <f>(DF234 - IF(AJ234&gt;1, M234*DA234*100.0/(AL234), 0))*(DM234+DN234)/1000.0</f>
        <v>0</v>
      </c>
      <c r="R234">
        <f>2.0/((1/T234-1/S234)+SIGN(T234)*SQRT((1/T234-1/S234)*(1/T234-1/S234) + 4*DB234/((DB234+1)*(DB234+1))*(2*1/T234*1/S234-1/S234*1/S234)))</f>
        <v>0</v>
      </c>
      <c r="S234">
        <f>IF(LEFT(DC234,1)&lt;&gt;"0",IF(LEFT(DC234,1)="1",3.0,DD234),$D$5+$E$5*(DT234*DM234/($K$5*1000))+$F$5*(DT234*DM234/($K$5*1000))*MAX(MIN(DA234,$J$5),$I$5)*MAX(MIN(DA234,$J$5),$I$5)+$G$5*MAX(MIN(DA234,$J$5),$I$5)*(DT234*DM234/($K$5*1000))+$H$5*(DT234*DM234/($K$5*1000))*(DT234*DM234/($K$5*1000)))</f>
        <v>0</v>
      </c>
      <c r="T234">
        <f>K234*(1000-(1000*0.61365*exp(17.502*X234/(240.97+X234))/(DM234+DN234)+DH234)/2)/(1000*0.61365*exp(17.502*X234/(240.97+X234))/(DM234+DN234)-DH234)</f>
        <v>0</v>
      </c>
      <c r="U234">
        <f>1/((DB234+1)/(R234/1.6)+1/(S234/1.37)) + DB234/((DB234+1)/(R234/1.6) + DB234/(S234/1.37))</f>
        <v>0</v>
      </c>
      <c r="V234">
        <f>(CW234*CZ234)</f>
        <v>0</v>
      </c>
      <c r="W234">
        <f>(DO234+(V234+2*0.95*5.67E-8*(((DO234+$B$7)+273)^4-(DO234+273)^4)-44100*K234)/(1.84*29.3*S234+8*0.95*5.67E-8*(DO234+273)^3))</f>
        <v>0</v>
      </c>
      <c r="X234">
        <f>($C$7*DP234+$D$7*DQ234+$E$7*W234)</f>
        <v>0</v>
      </c>
      <c r="Y234">
        <f>0.61365*exp(17.502*X234/(240.97+X234))</f>
        <v>0</v>
      </c>
      <c r="Z234">
        <f>(AA234/AB234*100)</f>
        <v>0</v>
      </c>
      <c r="AA234">
        <f>DH234*(DM234+DN234)/1000</f>
        <v>0</v>
      </c>
      <c r="AB234">
        <f>0.61365*exp(17.502*DO234/(240.97+DO234))</f>
        <v>0</v>
      </c>
      <c r="AC234">
        <f>(Y234-DH234*(DM234+DN234)/1000)</f>
        <v>0</v>
      </c>
      <c r="AD234">
        <f>(-K234*44100)</f>
        <v>0</v>
      </c>
      <c r="AE234">
        <f>2*29.3*S234*0.92*(DO234-X234)</f>
        <v>0</v>
      </c>
      <c r="AF234">
        <f>2*0.95*5.67E-8*(((DO234+$B$7)+273)^4-(X234+273)^4)</f>
        <v>0</v>
      </c>
      <c r="AG234">
        <f>V234+AF234+AD234+AE234</f>
        <v>0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MAX(0,($B$13+$C$13*DT234)/(1+$D$13*DT234)*DM234/(DO234+273)*$E$13)</f>
        <v>0</v>
      </c>
      <c r="AM234" t="s">
        <v>422</v>
      </c>
      <c r="AN234" t="s">
        <v>422</v>
      </c>
      <c r="AO234">
        <v>0</v>
      </c>
      <c r="AP234">
        <v>0</v>
      </c>
      <c r="AQ234">
        <f>1-AO234/AP234</f>
        <v>0</v>
      </c>
      <c r="AR234">
        <v>0</v>
      </c>
      <c r="AS234" t="s">
        <v>422</v>
      </c>
      <c r="AT234" t="s">
        <v>422</v>
      </c>
      <c r="AU234">
        <v>0</v>
      </c>
      <c r="AV234">
        <v>0</v>
      </c>
      <c r="AW234">
        <f>1-AU234/AV234</f>
        <v>0</v>
      </c>
      <c r="AX234">
        <v>0.5</v>
      </c>
      <c r="AY234">
        <f>CX234</f>
        <v>0</v>
      </c>
      <c r="AZ234">
        <f>M234</f>
        <v>0</v>
      </c>
      <c r="BA234">
        <f>AW234*AX234*AY234</f>
        <v>0</v>
      </c>
      <c r="BB234">
        <f>(AZ234-AR234)/AY234</f>
        <v>0</v>
      </c>
      <c r="BC234">
        <f>(AP234-AV234)/AV234</f>
        <v>0</v>
      </c>
      <c r="BD234">
        <f>AO234/(AQ234+AO234/AV234)</f>
        <v>0</v>
      </c>
      <c r="BE234" t="s">
        <v>422</v>
      </c>
      <c r="BF234">
        <v>0</v>
      </c>
      <c r="BG234">
        <f>IF(BF234&lt;&gt;0, BF234, BD234)</f>
        <v>0</v>
      </c>
      <c r="BH234">
        <f>1-BG234/AV234</f>
        <v>0</v>
      </c>
      <c r="BI234">
        <f>(AV234-AU234)/(AV234-BG234)</f>
        <v>0</v>
      </c>
      <c r="BJ234">
        <f>(AP234-AV234)/(AP234-BG234)</f>
        <v>0</v>
      </c>
      <c r="BK234">
        <f>(AV234-AU234)/(AV234-AO234)</f>
        <v>0</v>
      </c>
      <c r="BL234">
        <f>(AP234-AV234)/(AP234-AO234)</f>
        <v>0</v>
      </c>
      <c r="BM234">
        <f>(BI234*BG234/AU234)</f>
        <v>0</v>
      </c>
      <c r="BN234">
        <f>(1-BM234)</f>
        <v>0</v>
      </c>
      <c r="CW234">
        <f>$B$11*DU234+$C$11*DV234+$F$11*EG234*(1-EJ234)</f>
        <v>0</v>
      </c>
      <c r="CX234">
        <f>CW234*CY234</f>
        <v>0</v>
      </c>
      <c r="CY234">
        <f>($B$11*$D$9+$C$11*$D$9+$F$11*((ET234+EL234)/MAX(ET234+EL234+EU234, 0.1)*$I$9+EU234/MAX(ET234+EL234+EU234, 0.1)*$J$9))/($B$11+$C$11+$F$11)</f>
        <v>0</v>
      </c>
      <c r="CZ234">
        <f>($B$11*$K$9+$C$11*$K$9+$F$11*((ET234+EL234)/MAX(ET234+EL234+EU234, 0.1)*$P$9+EU234/MAX(ET234+EL234+EU234, 0.1)*$Q$9))/($B$11+$C$11+$F$11)</f>
        <v>0</v>
      </c>
      <c r="DA234">
        <v>2.18</v>
      </c>
      <c r="DB234">
        <v>0.5</v>
      </c>
      <c r="DC234" t="s">
        <v>423</v>
      </c>
      <c r="DD234">
        <v>2</v>
      </c>
      <c r="DE234">
        <v>1758415001.826087</v>
      </c>
      <c r="DF234">
        <v>420.4017391304349</v>
      </c>
      <c r="DG234">
        <v>420.0098695652174</v>
      </c>
      <c r="DH234">
        <v>23.7207652173913</v>
      </c>
      <c r="DI234">
        <v>23.64683913043479</v>
      </c>
      <c r="DJ234">
        <v>419.8620869565217</v>
      </c>
      <c r="DK234">
        <v>23.54937391304347</v>
      </c>
      <c r="DL234">
        <v>500.0054782608697</v>
      </c>
      <c r="DM234">
        <v>90.26822173913044</v>
      </c>
      <c r="DN234">
        <v>0.05517561304347825</v>
      </c>
      <c r="DO234">
        <v>30.14659130434783</v>
      </c>
      <c r="DP234">
        <v>30.00756956521739</v>
      </c>
      <c r="DQ234">
        <v>999.9000000000003</v>
      </c>
      <c r="DR234">
        <v>0</v>
      </c>
      <c r="DS234">
        <v>0</v>
      </c>
      <c r="DT234">
        <v>10002.8152173913</v>
      </c>
      <c r="DU234">
        <v>0</v>
      </c>
      <c r="DV234">
        <v>0.5058679999999999</v>
      </c>
      <c r="DW234">
        <v>0.3919889130434783</v>
      </c>
      <c r="DX234">
        <v>430.6163913043478</v>
      </c>
      <c r="DY234">
        <v>430.1822608695653</v>
      </c>
      <c r="DZ234">
        <v>0.07394467391304346</v>
      </c>
      <c r="EA234">
        <v>420.0098695652174</v>
      </c>
      <c r="EB234">
        <v>23.64683913043479</v>
      </c>
      <c r="EC234">
        <v>2.141232173913044</v>
      </c>
      <c r="ED234">
        <v>2.134556956521739</v>
      </c>
      <c r="EE234">
        <v>18.52926086956522</v>
      </c>
      <c r="EF234">
        <v>18.47942608695652</v>
      </c>
      <c r="EG234">
        <v>0.005000969999999999</v>
      </c>
      <c r="EH234">
        <v>0</v>
      </c>
      <c r="EI234">
        <v>0</v>
      </c>
      <c r="EJ234">
        <v>0</v>
      </c>
      <c r="EK234">
        <v>219.2608695652174</v>
      </c>
      <c r="EL234">
        <v>0.005000969999999999</v>
      </c>
      <c r="EM234">
        <v>-13.57391304347826</v>
      </c>
      <c r="EN234">
        <v>-3.099999999999999</v>
      </c>
      <c r="EO234">
        <v>35.633</v>
      </c>
      <c r="EP234">
        <v>40.7905652173913</v>
      </c>
      <c r="EQ234">
        <v>37.83673913043478</v>
      </c>
      <c r="ER234">
        <v>41.353</v>
      </c>
      <c r="ES234">
        <v>38.29052173913044</v>
      </c>
      <c r="ET234">
        <v>0</v>
      </c>
      <c r="EU234">
        <v>0</v>
      </c>
      <c r="EV234">
        <v>0</v>
      </c>
      <c r="EW234">
        <v>1758415009.4</v>
      </c>
      <c r="EX234">
        <v>0</v>
      </c>
      <c r="EY234">
        <v>220.528</v>
      </c>
      <c r="EZ234">
        <v>16.10000016842143</v>
      </c>
      <c r="FA234">
        <v>-40.41538458049181</v>
      </c>
      <c r="FB234">
        <v>-13.112</v>
      </c>
      <c r="FC234">
        <v>15</v>
      </c>
      <c r="FD234">
        <v>0</v>
      </c>
      <c r="FE234" t="s">
        <v>424</v>
      </c>
      <c r="FF234">
        <v>1747247426.5</v>
      </c>
      <c r="FG234">
        <v>1747247420.5</v>
      </c>
      <c r="FH234">
        <v>0</v>
      </c>
      <c r="FI234">
        <v>1.027</v>
      </c>
      <c r="FJ234">
        <v>0.031</v>
      </c>
      <c r="FK234">
        <v>0.02</v>
      </c>
      <c r="FL234">
        <v>0.05</v>
      </c>
      <c r="FM234">
        <v>420</v>
      </c>
      <c r="FN234">
        <v>16</v>
      </c>
      <c r="FO234">
        <v>0.01</v>
      </c>
      <c r="FP234">
        <v>0.1</v>
      </c>
      <c r="FQ234">
        <v>0.385107243902439</v>
      </c>
      <c r="FR234">
        <v>0.1274601324041812</v>
      </c>
      <c r="FS234">
        <v>0.02545806417523273</v>
      </c>
      <c r="FT234">
        <v>0</v>
      </c>
      <c r="FU234">
        <v>220.4088235294118</v>
      </c>
      <c r="FV234">
        <v>6.687547805669769</v>
      </c>
      <c r="FW234">
        <v>7.097902243830622</v>
      </c>
      <c r="FX234">
        <v>-1</v>
      </c>
      <c r="FY234">
        <v>0.0824024463414634</v>
      </c>
      <c r="FZ234">
        <v>-0.168170370731707</v>
      </c>
      <c r="GA234">
        <v>0.01754956335732404</v>
      </c>
      <c r="GB234">
        <v>0</v>
      </c>
      <c r="GC234">
        <v>0</v>
      </c>
      <c r="GD234">
        <v>2</v>
      </c>
      <c r="GE234" t="s">
        <v>613</v>
      </c>
      <c r="GF234">
        <v>3.13646</v>
      </c>
      <c r="GG234">
        <v>2.71556</v>
      </c>
      <c r="GH234">
        <v>0.0937282</v>
      </c>
      <c r="GI234">
        <v>0.0928634</v>
      </c>
      <c r="GJ234">
        <v>0.105032</v>
      </c>
      <c r="GK234">
        <v>0.103635</v>
      </c>
      <c r="GL234">
        <v>28829.4</v>
      </c>
      <c r="GM234">
        <v>28890.7</v>
      </c>
      <c r="GN234">
        <v>29572.9</v>
      </c>
      <c r="GO234">
        <v>29432.8</v>
      </c>
      <c r="GP234">
        <v>34975.2</v>
      </c>
      <c r="GQ234">
        <v>34943.2</v>
      </c>
      <c r="GR234">
        <v>41623.5</v>
      </c>
      <c r="GS234">
        <v>41818</v>
      </c>
      <c r="GT234">
        <v>1.92205</v>
      </c>
      <c r="GU234">
        <v>1.87668</v>
      </c>
      <c r="GV234">
        <v>0.08807329999999999</v>
      </c>
      <c r="GW234">
        <v>0</v>
      </c>
      <c r="GX234">
        <v>28.5692</v>
      </c>
      <c r="GY234">
        <v>999.9</v>
      </c>
      <c r="GZ234">
        <v>58.8</v>
      </c>
      <c r="HA234">
        <v>30.7</v>
      </c>
      <c r="HB234">
        <v>28.8849</v>
      </c>
      <c r="HC234">
        <v>62.1947</v>
      </c>
      <c r="HD234">
        <v>27.8806</v>
      </c>
      <c r="HE234">
        <v>1</v>
      </c>
      <c r="HF234">
        <v>0.100229</v>
      </c>
      <c r="HG234">
        <v>-1.21797</v>
      </c>
      <c r="HH234">
        <v>20.3558</v>
      </c>
      <c r="HI234">
        <v>5.22867</v>
      </c>
      <c r="HJ234">
        <v>12.0155</v>
      </c>
      <c r="HK234">
        <v>4.9917</v>
      </c>
      <c r="HL234">
        <v>3.28908</v>
      </c>
      <c r="HM234">
        <v>9999</v>
      </c>
      <c r="HN234">
        <v>9999</v>
      </c>
      <c r="HO234">
        <v>9999</v>
      </c>
      <c r="HP234">
        <v>999.9</v>
      </c>
      <c r="HQ234">
        <v>1.86752</v>
      </c>
      <c r="HR234">
        <v>1.86661</v>
      </c>
      <c r="HS234">
        <v>1.866</v>
      </c>
      <c r="HT234">
        <v>1.86597</v>
      </c>
      <c r="HU234">
        <v>1.86783</v>
      </c>
      <c r="HV234">
        <v>1.87025</v>
      </c>
      <c r="HW234">
        <v>1.8689</v>
      </c>
      <c r="HX234">
        <v>1.87042</v>
      </c>
      <c r="HY234">
        <v>0</v>
      </c>
      <c r="HZ234">
        <v>0</v>
      </c>
      <c r="IA234">
        <v>0</v>
      </c>
      <c r="IB234">
        <v>0</v>
      </c>
      <c r="IC234" t="s">
        <v>426</v>
      </c>
      <c r="ID234" t="s">
        <v>427</v>
      </c>
      <c r="IE234" t="s">
        <v>428</v>
      </c>
      <c r="IF234" t="s">
        <v>428</v>
      </c>
      <c r="IG234" t="s">
        <v>428</v>
      </c>
      <c r="IH234" t="s">
        <v>428</v>
      </c>
      <c r="II234">
        <v>0</v>
      </c>
      <c r="IJ234">
        <v>100</v>
      </c>
      <c r="IK234">
        <v>100</v>
      </c>
      <c r="IL234">
        <v>0.54</v>
      </c>
      <c r="IM234">
        <v>0.1712</v>
      </c>
      <c r="IN234">
        <v>0.2733293791174444</v>
      </c>
      <c r="IO234">
        <v>0.0008355358253796512</v>
      </c>
      <c r="IP234">
        <v>-4.886686190924696E-07</v>
      </c>
      <c r="IQ234">
        <v>2.414133949906871E-11</v>
      </c>
      <c r="IR234">
        <v>-0.06279029043895908</v>
      </c>
      <c r="IS234">
        <v>-0.001004982055389802</v>
      </c>
      <c r="IT234">
        <v>0.0007271071577586355</v>
      </c>
      <c r="IU234">
        <v>-1.113211564567604E-05</v>
      </c>
      <c r="IV234">
        <v>10</v>
      </c>
      <c r="IW234">
        <v>2306</v>
      </c>
      <c r="IX234">
        <v>1</v>
      </c>
      <c r="IY234">
        <v>28</v>
      </c>
      <c r="IZ234">
        <v>186126.4</v>
      </c>
      <c r="JA234">
        <v>186126.5</v>
      </c>
      <c r="JB234">
        <v>1.04004</v>
      </c>
      <c r="JC234">
        <v>2.26196</v>
      </c>
      <c r="JD234">
        <v>1.39648</v>
      </c>
      <c r="JE234">
        <v>2.34375</v>
      </c>
      <c r="JF234">
        <v>1.49536</v>
      </c>
      <c r="JG234">
        <v>2.7063</v>
      </c>
      <c r="JH234">
        <v>36.105</v>
      </c>
      <c r="JI234">
        <v>24.1575</v>
      </c>
      <c r="JJ234">
        <v>18</v>
      </c>
      <c r="JK234">
        <v>490.295</v>
      </c>
      <c r="JL234">
        <v>451.59</v>
      </c>
      <c r="JM234">
        <v>30.4405</v>
      </c>
      <c r="JN234">
        <v>28.8997</v>
      </c>
      <c r="JO234">
        <v>30.0001</v>
      </c>
      <c r="JP234">
        <v>28.7473</v>
      </c>
      <c r="JQ234">
        <v>28.6744</v>
      </c>
      <c r="JR234">
        <v>20.8278</v>
      </c>
      <c r="JS234">
        <v>25.9713</v>
      </c>
      <c r="JT234">
        <v>95.13890000000001</v>
      </c>
      <c r="JU234">
        <v>30.441</v>
      </c>
      <c r="JV234">
        <v>420</v>
      </c>
      <c r="JW234">
        <v>23.698</v>
      </c>
      <c r="JX234">
        <v>101.084</v>
      </c>
      <c r="JY234">
        <v>100.556</v>
      </c>
    </row>
    <row r="235" spans="1:285">
      <c r="A235">
        <v>219</v>
      </c>
      <c r="B235">
        <v>1758415011.5</v>
      </c>
      <c r="C235">
        <v>2136.400000095367</v>
      </c>
      <c r="D235" t="s">
        <v>870</v>
      </c>
      <c r="E235" t="s">
        <v>871</v>
      </c>
      <c r="F235">
        <v>5</v>
      </c>
      <c r="G235" t="s">
        <v>855</v>
      </c>
      <c r="H235" t="s">
        <v>420</v>
      </c>
      <c r="I235" t="s">
        <v>421</v>
      </c>
      <c r="J235">
        <v>1758415003.5</v>
      </c>
      <c r="K235">
        <f>(L235)/1000</f>
        <v>0</v>
      </c>
      <c r="L235">
        <f>1000*DL235*AJ235*(DH235-DI235)/(100*DA235*(1000-AJ235*DH235))</f>
        <v>0</v>
      </c>
      <c r="M235">
        <f>DL235*AJ235*(DG235-DF235*(1000-AJ235*DI235)/(1000-AJ235*DH235))/(100*DA235)</f>
        <v>0</v>
      </c>
      <c r="N235">
        <f>DF235 - IF(AJ235&gt;1, M235*DA235*100.0/(AL235), 0)</f>
        <v>0</v>
      </c>
      <c r="O235">
        <f>((U235-K235/2)*N235-M235)/(U235+K235/2)</f>
        <v>0</v>
      </c>
      <c r="P235">
        <f>O235*(DM235+DN235)/1000.0</f>
        <v>0</v>
      </c>
      <c r="Q235">
        <f>(DF235 - IF(AJ235&gt;1, M235*DA235*100.0/(AL235), 0))*(DM235+DN235)/1000.0</f>
        <v>0</v>
      </c>
      <c r="R235">
        <f>2.0/((1/T235-1/S235)+SIGN(T235)*SQRT((1/T235-1/S235)*(1/T235-1/S235) + 4*DB235/((DB235+1)*(DB235+1))*(2*1/T235*1/S235-1/S235*1/S235)))</f>
        <v>0</v>
      </c>
      <c r="S235">
        <f>IF(LEFT(DC235,1)&lt;&gt;"0",IF(LEFT(DC235,1)="1",3.0,DD235),$D$5+$E$5*(DT235*DM235/($K$5*1000))+$F$5*(DT235*DM235/($K$5*1000))*MAX(MIN(DA235,$J$5),$I$5)*MAX(MIN(DA235,$J$5),$I$5)+$G$5*MAX(MIN(DA235,$J$5),$I$5)*(DT235*DM235/($K$5*1000))+$H$5*(DT235*DM235/($K$5*1000))*(DT235*DM235/($K$5*1000)))</f>
        <v>0</v>
      </c>
      <c r="T235">
        <f>K235*(1000-(1000*0.61365*exp(17.502*X235/(240.97+X235))/(DM235+DN235)+DH235)/2)/(1000*0.61365*exp(17.502*X235/(240.97+X235))/(DM235+DN235)-DH235)</f>
        <v>0</v>
      </c>
      <c r="U235">
        <f>1/((DB235+1)/(R235/1.6)+1/(S235/1.37)) + DB235/((DB235+1)/(R235/1.6) + DB235/(S235/1.37))</f>
        <v>0</v>
      </c>
      <c r="V235">
        <f>(CW235*CZ235)</f>
        <v>0</v>
      </c>
      <c r="W235">
        <f>(DO235+(V235+2*0.95*5.67E-8*(((DO235+$B$7)+273)^4-(DO235+273)^4)-44100*K235)/(1.84*29.3*S235+8*0.95*5.67E-8*(DO235+273)^3))</f>
        <v>0</v>
      </c>
      <c r="X235">
        <f>($C$7*DP235+$D$7*DQ235+$E$7*W235)</f>
        <v>0</v>
      </c>
      <c r="Y235">
        <f>0.61365*exp(17.502*X235/(240.97+X235))</f>
        <v>0</v>
      </c>
      <c r="Z235">
        <f>(AA235/AB235*100)</f>
        <v>0</v>
      </c>
      <c r="AA235">
        <f>DH235*(DM235+DN235)/1000</f>
        <v>0</v>
      </c>
      <c r="AB235">
        <f>0.61365*exp(17.502*DO235/(240.97+DO235))</f>
        <v>0</v>
      </c>
      <c r="AC235">
        <f>(Y235-DH235*(DM235+DN235)/1000)</f>
        <v>0</v>
      </c>
      <c r="AD235">
        <f>(-K235*44100)</f>
        <v>0</v>
      </c>
      <c r="AE235">
        <f>2*29.3*S235*0.92*(DO235-X235)</f>
        <v>0</v>
      </c>
      <c r="AF235">
        <f>2*0.95*5.67E-8*(((DO235+$B$7)+273)^4-(X235+273)^4)</f>
        <v>0</v>
      </c>
      <c r="AG235">
        <f>V235+AF235+AD235+AE235</f>
        <v>0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MAX(0,($B$13+$C$13*DT235)/(1+$D$13*DT235)*DM235/(DO235+273)*$E$13)</f>
        <v>0</v>
      </c>
      <c r="AM235" t="s">
        <v>422</v>
      </c>
      <c r="AN235" t="s">
        <v>422</v>
      </c>
      <c r="AO235">
        <v>0</v>
      </c>
      <c r="AP235">
        <v>0</v>
      </c>
      <c r="AQ235">
        <f>1-AO235/AP235</f>
        <v>0</v>
      </c>
      <c r="AR235">
        <v>0</v>
      </c>
      <c r="AS235" t="s">
        <v>422</v>
      </c>
      <c r="AT235" t="s">
        <v>422</v>
      </c>
      <c r="AU235">
        <v>0</v>
      </c>
      <c r="AV235">
        <v>0</v>
      </c>
      <c r="AW235">
        <f>1-AU235/AV235</f>
        <v>0</v>
      </c>
      <c r="AX235">
        <v>0.5</v>
      </c>
      <c r="AY235">
        <f>CX235</f>
        <v>0</v>
      </c>
      <c r="AZ235">
        <f>M235</f>
        <v>0</v>
      </c>
      <c r="BA235">
        <f>AW235*AX235*AY235</f>
        <v>0</v>
      </c>
      <c r="BB235">
        <f>(AZ235-AR235)/AY235</f>
        <v>0</v>
      </c>
      <c r="BC235">
        <f>(AP235-AV235)/AV235</f>
        <v>0</v>
      </c>
      <c r="BD235">
        <f>AO235/(AQ235+AO235/AV235)</f>
        <v>0</v>
      </c>
      <c r="BE235" t="s">
        <v>422</v>
      </c>
      <c r="BF235">
        <v>0</v>
      </c>
      <c r="BG235">
        <f>IF(BF235&lt;&gt;0, BF235, BD235)</f>
        <v>0</v>
      </c>
      <c r="BH235">
        <f>1-BG235/AV235</f>
        <v>0</v>
      </c>
      <c r="BI235">
        <f>(AV235-AU235)/(AV235-BG235)</f>
        <v>0</v>
      </c>
      <c r="BJ235">
        <f>(AP235-AV235)/(AP235-BG235)</f>
        <v>0</v>
      </c>
      <c r="BK235">
        <f>(AV235-AU235)/(AV235-AO235)</f>
        <v>0</v>
      </c>
      <c r="BL235">
        <f>(AP235-AV235)/(AP235-AO235)</f>
        <v>0</v>
      </c>
      <c r="BM235">
        <f>(BI235*BG235/AU235)</f>
        <v>0</v>
      </c>
      <c r="BN235">
        <f>(1-BM235)</f>
        <v>0</v>
      </c>
      <c r="CW235">
        <f>$B$11*DU235+$C$11*DV235+$F$11*EG235*(1-EJ235)</f>
        <v>0</v>
      </c>
      <c r="CX235">
        <f>CW235*CY235</f>
        <v>0</v>
      </c>
      <c r="CY235">
        <f>($B$11*$D$9+$C$11*$D$9+$F$11*((ET235+EL235)/MAX(ET235+EL235+EU235, 0.1)*$I$9+EU235/MAX(ET235+EL235+EU235, 0.1)*$J$9))/($B$11+$C$11+$F$11)</f>
        <v>0</v>
      </c>
      <c r="CZ235">
        <f>($B$11*$K$9+$C$11*$K$9+$F$11*((ET235+EL235)/MAX(ET235+EL235+EU235, 0.1)*$P$9+EU235/MAX(ET235+EL235+EU235, 0.1)*$Q$9))/($B$11+$C$11+$F$11)</f>
        <v>0</v>
      </c>
      <c r="DA235">
        <v>2.18</v>
      </c>
      <c r="DB235">
        <v>0.5</v>
      </c>
      <c r="DC235" t="s">
        <v>423</v>
      </c>
      <c r="DD235">
        <v>2</v>
      </c>
      <c r="DE235">
        <v>1758415003.5</v>
      </c>
      <c r="DF235">
        <v>420.4088333333332</v>
      </c>
      <c r="DG235">
        <v>420.0032083333333</v>
      </c>
      <c r="DH235">
        <v>23.71618333333333</v>
      </c>
      <c r="DI235">
        <v>23.64624166666666</v>
      </c>
      <c r="DJ235">
        <v>419.8691666666667</v>
      </c>
      <c r="DK235">
        <v>23.5448625</v>
      </c>
      <c r="DL235">
        <v>500.0057916666667</v>
      </c>
      <c r="DM235">
        <v>90.26844583333332</v>
      </c>
      <c r="DN235">
        <v>0.05517381666666666</v>
      </c>
      <c r="DO235">
        <v>30.14628333333333</v>
      </c>
      <c r="DP235">
        <v>30.0069625</v>
      </c>
      <c r="DQ235">
        <v>999.9</v>
      </c>
      <c r="DR235">
        <v>0</v>
      </c>
      <c r="DS235">
        <v>0</v>
      </c>
      <c r="DT235">
        <v>10003.92208333333</v>
      </c>
      <c r="DU235">
        <v>0</v>
      </c>
      <c r="DV235">
        <v>0.505868</v>
      </c>
      <c r="DW235">
        <v>0.4057438333333334</v>
      </c>
      <c r="DX235">
        <v>430.6216666666667</v>
      </c>
      <c r="DY235">
        <v>430.175125</v>
      </c>
      <c r="DZ235">
        <v>0.06996146666666668</v>
      </c>
      <c r="EA235">
        <v>420.0032083333333</v>
      </c>
      <c r="EB235">
        <v>23.64624166666666</v>
      </c>
      <c r="EC235">
        <v>2.140824166666667</v>
      </c>
      <c r="ED235">
        <v>2.13450875</v>
      </c>
      <c r="EE235">
        <v>18.52621666666667</v>
      </c>
      <c r="EF235">
        <v>18.4790625</v>
      </c>
      <c r="EG235">
        <v>0.00500097</v>
      </c>
      <c r="EH235">
        <v>0</v>
      </c>
      <c r="EI235">
        <v>0</v>
      </c>
      <c r="EJ235">
        <v>0</v>
      </c>
      <c r="EK235">
        <v>219.5916666666667</v>
      </c>
      <c r="EL235">
        <v>0.00500097</v>
      </c>
      <c r="EM235">
        <v>-14.025</v>
      </c>
      <c r="EN235">
        <v>-3.058333333333334</v>
      </c>
      <c r="EO235">
        <v>35.64566666666666</v>
      </c>
      <c r="EP235">
        <v>40.81491666666667</v>
      </c>
      <c r="EQ235">
        <v>37.85391666666666</v>
      </c>
      <c r="ER235">
        <v>41.390375</v>
      </c>
      <c r="ES235">
        <v>38.30445833333333</v>
      </c>
      <c r="ET235">
        <v>0</v>
      </c>
      <c r="EU235">
        <v>0</v>
      </c>
      <c r="EV235">
        <v>0</v>
      </c>
      <c r="EW235">
        <v>1758415011.2</v>
      </c>
      <c r="EX235">
        <v>0</v>
      </c>
      <c r="EY235">
        <v>220.7230769230769</v>
      </c>
      <c r="EZ235">
        <v>28.9230771366764</v>
      </c>
      <c r="FA235">
        <v>-18.5264955084072</v>
      </c>
      <c r="FB235">
        <v>-13.86538461538462</v>
      </c>
      <c r="FC235">
        <v>15</v>
      </c>
      <c r="FD235">
        <v>0</v>
      </c>
      <c r="FE235" t="s">
        <v>424</v>
      </c>
      <c r="FF235">
        <v>1747247426.5</v>
      </c>
      <c r="FG235">
        <v>1747247420.5</v>
      </c>
      <c r="FH235">
        <v>0</v>
      </c>
      <c r="FI235">
        <v>1.027</v>
      </c>
      <c r="FJ235">
        <v>0.031</v>
      </c>
      <c r="FK235">
        <v>0.02</v>
      </c>
      <c r="FL235">
        <v>0.05</v>
      </c>
      <c r="FM235">
        <v>420</v>
      </c>
      <c r="FN235">
        <v>16</v>
      </c>
      <c r="FO235">
        <v>0.01</v>
      </c>
      <c r="FP235">
        <v>0.1</v>
      </c>
      <c r="FQ235">
        <v>0.392880225</v>
      </c>
      <c r="FR235">
        <v>0.1790159887429629</v>
      </c>
      <c r="FS235">
        <v>0.03020665505438123</v>
      </c>
      <c r="FT235">
        <v>0</v>
      </c>
      <c r="FU235">
        <v>221.0941176470589</v>
      </c>
      <c r="FV235">
        <v>4.770053549430789</v>
      </c>
      <c r="FW235">
        <v>6.896885110066232</v>
      </c>
      <c r="FX235">
        <v>-1</v>
      </c>
      <c r="FY235">
        <v>0.07883851</v>
      </c>
      <c r="FZ235">
        <v>-0.1785378484052535</v>
      </c>
      <c r="GA235">
        <v>0.01765218364933642</v>
      </c>
      <c r="GB235">
        <v>0</v>
      </c>
      <c r="GC235">
        <v>0</v>
      </c>
      <c r="GD235">
        <v>2</v>
      </c>
      <c r="GE235" t="s">
        <v>613</v>
      </c>
      <c r="GF235">
        <v>3.13638</v>
      </c>
      <c r="GG235">
        <v>2.71579</v>
      </c>
      <c r="GH235">
        <v>0.0937273</v>
      </c>
      <c r="GI235">
        <v>0.09285649999999999</v>
      </c>
      <c r="GJ235">
        <v>0.105029</v>
      </c>
      <c r="GK235">
        <v>0.103633</v>
      </c>
      <c r="GL235">
        <v>28829.5</v>
      </c>
      <c r="GM235">
        <v>28891</v>
      </c>
      <c r="GN235">
        <v>29573</v>
      </c>
      <c r="GO235">
        <v>29432.9</v>
      </c>
      <c r="GP235">
        <v>34975.6</v>
      </c>
      <c r="GQ235">
        <v>34943.3</v>
      </c>
      <c r="GR235">
        <v>41623.8</v>
      </c>
      <c r="GS235">
        <v>41818.1</v>
      </c>
      <c r="GT235">
        <v>1.92203</v>
      </c>
      <c r="GU235">
        <v>1.87663</v>
      </c>
      <c r="GV235">
        <v>0.0880584</v>
      </c>
      <c r="GW235">
        <v>0</v>
      </c>
      <c r="GX235">
        <v>28.5702</v>
      </c>
      <c r="GY235">
        <v>999.9</v>
      </c>
      <c r="GZ235">
        <v>58.8</v>
      </c>
      <c r="HA235">
        <v>30.7</v>
      </c>
      <c r="HB235">
        <v>28.8886</v>
      </c>
      <c r="HC235">
        <v>62.1147</v>
      </c>
      <c r="HD235">
        <v>28.0088</v>
      </c>
      <c r="HE235">
        <v>1</v>
      </c>
      <c r="HF235">
        <v>0.100213</v>
      </c>
      <c r="HG235">
        <v>-1.21718</v>
      </c>
      <c r="HH235">
        <v>20.356</v>
      </c>
      <c r="HI235">
        <v>5.22852</v>
      </c>
      <c r="HJ235">
        <v>12.0153</v>
      </c>
      <c r="HK235">
        <v>4.9916</v>
      </c>
      <c r="HL235">
        <v>3.28908</v>
      </c>
      <c r="HM235">
        <v>9999</v>
      </c>
      <c r="HN235">
        <v>9999</v>
      </c>
      <c r="HO235">
        <v>9999</v>
      </c>
      <c r="HP235">
        <v>999.9</v>
      </c>
      <c r="HQ235">
        <v>1.86752</v>
      </c>
      <c r="HR235">
        <v>1.86662</v>
      </c>
      <c r="HS235">
        <v>1.866</v>
      </c>
      <c r="HT235">
        <v>1.86596</v>
      </c>
      <c r="HU235">
        <v>1.86783</v>
      </c>
      <c r="HV235">
        <v>1.87025</v>
      </c>
      <c r="HW235">
        <v>1.8689</v>
      </c>
      <c r="HX235">
        <v>1.87042</v>
      </c>
      <c r="HY235">
        <v>0</v>
      </c>
      <c r="HZ235">
        <v>0</v>
      </c>
      <c r="IA235">
        <v>0</v>
      </c>
      <c r="IB235">
        <v>0</v>
      </c>
      <c r="IC235" t="s">
        <v>426</v>
      </c>
      <c r="ID235" t="s">
        <v>427</v>
      </c>
      <c r="IE235" t="s">
        <v>428</v>
      </c>
      <c r="IF235" t="s">
        <v>428</v>
      </c>
      <c r="IG235" t="s">
        <v>428</v>
      </c>
      <c r="IH235" t="s">
        <v>428</v>
      </c>
      <c r="II235">
        <v>0</v>
      </c>
      <c r="IJ235">
        <v>100</v>
      </c>
      <c r="IK235">
        <v>100</v>
      </c>
      <c r="IL235">
        <v>0.54</v>
      </c>
      <c r="IM235">
        <v>0.1711</v>
      </c>
      <c r="IN235">
        <v>0.2733293791174444</v>
      </c>
      <c r="IO235">
        <v>0.0008355358253796512</v>
      </c>
      <c r="IP235">
        <v>-4.886686190924696E-07</v>
      </c>
      <c r="IQ235">
        <v>2.414133949906871E-11</v>
      </c>
      <c r="IR235">
        <v>-0.06279029043895908</v>
      </c>
      <c r="IS235">
        <v>-0.001004982055389802</v>
      </c>
      <c r="IT235">
        <v>0.0007271071577586355</v>
      </c>
      <c r="IU235">
        <v>-1.113211564567604E-05</v>
      </c>
      <c r="IV235">
        <v>10</v>
      </c>
      <c r="IW235">
        <v>2306</v>
      </c>
      <c r="IX235">
        <v>1</v>
      </c>
      <c r="IY235">
        <v>28</v>
      </c>
      <c r="IZ235">
        <v>186126.4</v>
      </c>
      <c r="JA235">
        <v>186126.5</v>
      </c>
      <c r="JB235">
        <v>1.04004</v>
      </c>
      <c r="JC235">
        <v>2.27661</v>
      </c>
      <c r="JD235">
        <v>1.39648</v>
      </c>
      <c r="JE235">
        <v>2.34375</v>
      </c>
      <c r="JF235">
        <v>1.49536</v>
      </c>
      <c r="JG235">
        <v>2.56348</v>
      </c>
      <c r="JH235">
        <v>36.1285</v>
      </c>
      <c r="JI235">
        <v>24.1575</v>
      </c>
      <c r="JJ235">
        <v>18</v>
      </c>
      <c r="JK235">
        <v>490.279</v>
      </c>
      <c r="JL235">
        <v>451.559</v>
      </c>
      <c r="JM235">
        <v>30.4377</v>
      </c>
      <c r="JN235">
        <v>28.8997</v>
      </c>
      <c r="JO235">
        <v>30.0001</v>
      </c>
      <c r="JP235">
        <v>28.7473</v>
      </c>
      <c r="JQ235">
        <v>28.6744</v>
      </c>
      <c r="JR235">
        <v>20.8279</v>
      </c>
      <c r="JS235">
        <v>25.9713</v>
      </c>
      <c r="JT235">
        <v>95.13890000000001</v>
      </c>
      <c r="JU235">
        <v>30.4321</v>
      </c>
      <c r="JV235">
        <v>420</v>
      </c>
      <c r="JW235">
        <v>23.699</v>
      </c>
      <c r="JX235">
        <v>101.084</v>
      </c>
      <c r="JY235">
        <v>100.556</v>
      </c>
    </row>
    <row r="236" spans="1:285">
      <c r="A236">
        <v>220</v>
      </c>
      <c r="B236">
        <v>1758415013.5</v>
      </c>
      <c r="C236">
        <v>2138.400000095367</v>
      </c>
      <c r="D236" t="s">
        <v>872</v>
      </c>
      <c r="E236" t="s">
        <v>873</v>
      </c>
      <c r="F236">
        <v>5</v>
      </c>
      <c r="G236" t="s">
        <v>855</v>
      </c>
      <c r="H236" t="s">
        <v>420</v>
      </c>
      <c r="I236" t="s">
        <v>421</v>
      </c>
      <c r="J236">
        <v>1758415005.5</v>
      </c>
      <c r="K236">
        <f>(L236)/1000</f>
        <v>0</v>
      </c>
      <c r="L236">
        <f>1000*DL236*AJ236*(DH236-DI236)/(100*DA236*(1000-AJ236*DH236))</f>
        <v>0</v>
      </c>
      <c r="M236">
        <f>DL236*AJ236*(DG236-DF236*(1000-AJ236*DI236)/(1000-AJ236*DH236))/(100*DA236)</f>
        <v>0</v>
      </c>
      <c r="N236">
        <f>DF236 - IF(AJ236&gt;1, M236*DA236*100.0/(AL236), 0)</f>
        <v>0</v>
      </c>
      <c r="O236">
        <f>((U236-K236/2)*N236-M236)/(U236+K236/2)</f>
        <v>0</v>
      </c>
      <c r="P236">
        <f>O236*(DM236+DN236)/1000.0</f>
        <v>0</v>
      </c>
      <c r="Q236">
        <f>(DF236 - IF(AJ236&gt;1, M236*DA236*100.0/(AL236), 0))*(DM236+DN236)/1000.0</f>
        <v>0</v>
      </c>
      <c r="R236">
        <f>2.0/((1/T236-1/S236)+SIGN(T236)*SQRT((1/T236-1/S236)*(1/T236-1/S236) + 4*DB236/((DB236+1)*(DB236+1))*(2*1/T236*1/S236-1/S236*1/S236)))</f>
        <v>0</v>
      </c>
      <c r="S236">
        <f>IF(LEFT(DC236,1)&lt;&gt;"0",IF(LEFT(DC236,1)="1",3.0,DD236),$D$5+$E$5*(DT236*DM236/($K$5*1000))+$F$5*(DT236*DM236/($K$5*1000))*MAX(MIN(DA236,$J$5),$I$5)*MAX(MIN(DA236,$J$5),$I$5)+$G$5*MAX(MIN(DA236,$J$5),$I$5)*(DT236*DM236/($K$5*1000))+$H$5*(DT236*DM236/($K$5*1000))*(DT236*DM236/($K$5*1000)))</f>
        <v>0</v>
      </c>
      <c r="T236">
        <f>K236*(1000-(1000*0.61365*exp(17.502*X236/(240.97+X236))/(DM236+DN236)+DH236)/2)/(1000*0.61365*exp(17.502*X236/(240.97+X236))/(DM236+DN236)-DH236)</f>
        <v>0</v>
      </c>
      <c r="U236">
        <f>1/((DB236+1)/(R236/1.6)+1/(S236/1.37)) + DB236/((DB236+1)/(R236/1.6) + DB236/(S236/1.37))</f>
        <v>0</v>
      </c>
      <c r="V236">
        <f>(CW236*CZ236)</f>
        <v>0</v>
      </c>
      <c r="W236">
        <f>(DO236+(V236+2*0.95*5.67E-8*(((DO236+$B$7)+273)^4-(DO236+273)^4)-44100*K236)/(1.84*29.3*S236+8*0.95*5.67E-8*(DO236+273)^3))</f>
        <v>0</v>
      </c>
      <c r="X236">
        <f>($C$7*DP236+$D$7*DQ236+$E$7*W236)</f>
        <v>0</v>
      </c>
      <c r="Y236">
        <f>0.61365*exp(17.502*X236/(240.97+X236))</f>
        <v>0</v>
      </c>
      <c r="Z236">
        <f>(AA236/AB236*100)</f>
        <v>0</v>
      </c>
      <c r="AA236">
        <f>DH236*(DM236+DN236)/1000</f>
        <v>0</v>
      </c>
      <c r="AB236">
        <f>0.61365*exp(17.502*DO236/(240.97+DO236))</f>
        <v>0</v>
      </c>
      <c r="AC236">
        <f>(Y236-DH236*(DM236+DN236)/1000)</f>
        <v>0</v>
      </c>
      <c r="AD236">
        <f>(-K236*44100)</f>
        <v>0</v>
      </c>
      <c r="AE236">
        <f>2*29.3*S236*0.92*(DO236-X236)</f>
        <v>0</v>
      </c>
      <c r="AF236">
        <f>2*0.95*5.67E-8*(((DO236+$B$7)+273)^4-(X236+273)^4)</f>
        <v>0</v>
      </c>
      <c r="AG236">
        <f>V236+AF236+AD236+AE236</f>
        <v>0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MAX(0,($B$13+$C$13*DT236)/(1+$D$13*DT236)*DM236/(DO236+273)*$E$13)</f>
        <v>0</v>
      </c>
      <c r="AM236" t="s">
        <v>422</v>
      </c>
      <c r="AN236" t="s">
        <v>422</v>
      </c>
      <c r="AO236">
        <v>0</v>
      </c>
      <c r="AP236">
        <v>0</v>
      </c>
      <c r="AQ236">
        <f>1-AO236/AP236</f>
        <v>0</v>
      </c>
      <c r="AR236">
        <v>0</v>
      </c>
      <c r="AS236" t="s">
        <v>422</v>
      </c>
      <c r="AT236" t="s">
        <v>422</v>
      </c>
      <c r="AU236">
        <v>0</v>
      </c>
      <c r="AV236">
        <v>0</v>
      </c>
      <c r="AW236">
        <f>1-AU236/AV236</f>
        <v>0</v>
      </c>
      <c r="AX236">
        <v>0.5</v>
      </c>
      <c r="AY236">
        <f>CX236</f>
        <v>0</v>
      </c>
      <c r="AZ236">
        <f>M236</f>
        <v>0</v>
      </c>
      <c r="BA236">
        <f>AW236*AX236*AY236</f>
        <v>0</v>
      </c>
      <c r="BB236">
        <f>(AZ236-AR236)/AY236</f>
        <v>0</v>
      </c>
      <c r="BC236">
        <f>(AP236-AV236)/AV236</f>
        <v>0</v>
      </c>
      <c r="BD236">
        <f>AO236/(AQ236+AO236/AV236)</f>
        <v>0</v>
      </c>
      <c r="BE236" t="s">
        <v>422</v>
      </c>
      <c r="BF236">
        <v>0</v>
      </c>
      <c r="BG236">
        <f>IF(BF236&lt;&gt;0, BF236, BD236)</f>
        <v>0</v>
      </c>
      <c r="BH236">
        <f>1-BG236/AV236</f>
        <v>0</v>
      </c>
      <c r="BI236">
        <f>(AV236-AU236)/(AV236-BG236)</f>
        <v>0</v>
      </c>
      <c r="BJ236">
        <f>(AP236-AV236)/(AP236-BG236)</f>
        <v>0</v>
      </c>
      <c r="BK236">
        <f>(AV236-AU236)/(AV236-AO236)</f>
        <v>0</v>
      </c>
      <c r="BL236">
        <f>(AP236-AV236)/(AP236-AO236)</f>
        <v>0</v>
      </c>
      <c r="BM236">
        <f>(BI236*BG236/AU236)</f>
        <v>0</v>
      </c>
      <c r="BN236">
        <f>(1-BM236)</f>
        <v>0</v>
      </c>
      <c r="CW236">
        <f>$B$11*DU236+$C$11*DV236+$F$11*EG236*(1-EJ236)</f>
        <v>0</v>
      </c>
      <c r="CX236">
        <f>CW236*CY236</f>
        <v>0</v>
      </c>
      <c r="CY236">
        <f>($B$11*$D$9+$C$11*$D$9+$F$11*((ET236+EL236)/MAX(ET236+EL236+EU236, 0.1)*$I$9+EU236/MAX(ET236+EL236+EU236, 0.1)*$J$9))/($B$11+$C$11+$F$11)</f>
        <v>0</v>
      </c>
      <c r="CZ236">
        <f>($B$11*$K$9+$C$11*$K$9+$F$11*((ET236+EL236)/MAX(ET236+EL236+EU236, 0.1)*$P$9+EU236/MAX(ET236+EL236+EU236, 0.1)*$Q$9))/($B$11+$C$11+$F$11)</f>
        <v>0</v>
      </c>
      <c r="DA236">
        <v>2.18</v>
      </c>
      <c r="DB236">
        <v>0.5</v>
      </c>
      <c r="DC236" t="s">
        <v>423</v>
      </c>
      <c r="DD236">
        <v>2</v>
      </c>
      <c r="DE236">
        <v>1758415005.5</v>
      </c>
      <c r="DF236">
        <v>420.4127083333333</v>
      </c>
      <c r="DG236">
        <v>419.99475</v>
      </c>
      <c r="DH236">
        <v>23.71156666666667</v>
      </c>
      <c r="DI236">
        <v>23.645675</v>
      </c>
      <c r="DJ236">
        <v>419.8730416666667</v>
      </c>
      <c r="DK236">
        <v>23.5403125</v>
      </c>
      <c r="DL236">
        <v>499.9999166666666</v>
      </c>
      <c r="DM236">
        <v>90.26855833333332</v>
      </c>
      <c r="DN236">
        <v>0.05514468333333333</v>
      </c>
      <c r="DO236">
        <v>30.1462625</v>
      </c>
      <c r="DP236">
        <v>30.00710833333333</v>
      </c>
      <c r="DQ236">
        <v>999.9</v>
      </c>
      <c r="DR236">
        <v>0</v>
      </c>
      <c r="DS236">
        <v>0</v>
      </c>
      <c r="DT236">
        <v>10005.48708333333</v>
      </c>
      <c r="DU236">
        <v>0</v>
      </c>
      <c r="DV236">
        <v>0.505868</v>
      </c>
      <c r="DW236">
        <v>0.4180869166666668</v>
      </c>
      <c r="DX236">
        <v>430.623625</v>
      </c>
      <c r="DY236">
        <v>430.1662083333333</v>
      </c>
      <c r="DZ236">
        <v>0.06591161250000001</v>
      </c>
      <c r="EA236">
        <v>419.99475</v>
      </c>
      <c r="EB236">
        <v>23.645675</v>
      </c>
      <c r="EC236">
        <v>2.14041</v>
      </c>
      <c r="ED236">
        <v>2.134460416666667</v>
      </c>
      <c r="EE236">
        <v>18.52312916666667</v>
      </c>
      <c r="EF236">
        <v>18.4787</v>
      </c>
      <c r="EG236">
        <v>0.00500097</v>
      </c>
      <c r="EH236">
        <v>0</v>
      </c>
      <c r="EI236">
        <v>0</v>
      </c>
      <c r="EJ236">
        <v>0</v>
      </c>
      <c r="EK236">
        <v>220.5958333333333</v>
      </c>
      <c r="EL236">
        <v>0.00500097</v>
      </c>
      <c r="EM236">
        <v>-13.87083333333333</v>
      </c>
      <c r="EN236">
        <v>-2.795833333333333</v>
      </c>
      <c r="EO236">
        <v>35.65341666666666</v>
      </c>
      <c r="EP236">
        <v>40.84091666666666</v>
      </c>
      <c r="EQ236">
        <v>37.86954166666666</v>
      </c>
      <c r="ER236">
        <v>41.429375</v>
      </c>
      <c r="ES236">
        <v>38.32008333333333</v>
      </c>
      <c r="ET236">
        <v>0</v>
      </c>
      <c r="EU236">
        <v>0</v>
      </c>
      <c r="EV236">
        <v>0</v>
      </c>
      <c r="EW236">
        <v>1758415013.6</v>
      </c>
      <c r="EX236">
        <v>0</v>
      </c>
      <c r="EY236">
        <v>220.4923076923077</v>
      </c>
      <c r="EZ236">
        <v>4.540171201464172</v>
      </c>
      <c r="FA236">
        <v>28.68034201004833</v>
      </c>
      <c r="FB236">
        <v>-13.16538461538461</v>
      </c>
      <c r="FC236">
        <v>15</v>
      </c>
      <c r="FD236">
        <v>0</v>
      </c>
      <c r="FE236" t="s">
        <v>424</v>
      </c>
      <c r="FF236">
        <v>1747247426.5</v>
      </c>
      <c r="FG236">
        <v>1747247420.5</v>
      </c>
      <c r="FH236">
        <v>0</v>
      </c>
      <c r="FI236">
        <v>1.027</v>
      </c>
      <c r="FJ236">
        <v>0.031</v>
      </c>
      <c r="FK236">
        <v>0.02</v>
      </c>
      <c r="FL236">
        <v>0.05</v>
      </c>
      <c r="FM236">
        <v>420</v>
      </c>
      <c r="FN236">
        <v>16</v>
      </c>
      <c r="FO236">
        <v>0.01</v>
      </c>
      <c r="FP236">
        <v>0.1</v>
      </c>
      <c r="FQ236">
        <v>0.4049049756097561</v>
      </c>
      <c r="FR236">
        <v>0.2814322160278743</v>
      </c>
      <c r="FS236">
        <v>0.03907231135358644</v>
      </c>
      <c r="FT236">
        <v>0</v>
      </c>
      <c r="FU236">
        <v>220.5558823529412</v>
      </c>
      <c r="FV236">
        <v>4.88158917673194</v>
      </c>
      <c r="FW236">
        <v>7.199272478622634</v>
      </c>
      <c r="FX236">
        <v>-1</v>
      </c>
      <c r="FY236">
        <v>0.07306211219512196</v>
      </c>
      <c r="FZ236">
        <v>-0.1444929783972125</v>
      </c>
      <c r="GA236">
        <v>0.01491080769524191</v>
      </c>
      <c r="GB236">
        <v>0</v>
      </c>
      <c r="GC236">
        <v>0</v>
      </c>
      <c r="GD236">
        <v>2</v>
      </c>
      <c r="GE236" t="s">
        <v>613</v>
      </c>
      <c r="GF236">
        <v>3.13647</v>
      </c>
      <c r="GG236">
        <v>2.71573</v>
      </c>
      <c r="GH236">
        <v>0.0937219</v>
      </c>
      <c r="GI236">
        <v>0.09285839999999999</v>
      </c>
      <c r="GJ236">
        <v>0.105023</v>
      </c>
      <c r="GK236">
        <v>0.103633</v>
      </c>
      <c r="GL236">
        <v>28829.9</v>
      </c>
      <c r="GM236">
        <v>28890.7</v>
      </c>
      <c r="GN236">
        <v>29573.3</v>
      </c>
      <c r="GO236">
        <v>29432.7</v>
      </c>
      <c r="GP236">
        <v>34976.2</v>
      </c>
      <c r="GQ236">
        <v>34943.2</v>
      </c>
      <c r="GR236">
        <v>41624.2</v>
      </c>
      <c r="GS236">
        <v>41817.9</v>
      </c>
      <c r="GT236">
        <v>1.92205</v>
      </c>
      <c r="GU236">
        <v>1.87668</v>
      </c>
      <c r="GV236">
        <v>0.0881627</v>
      </c>
      <c r="GW236">
        <v>0</v>
      </c>
      <c r="GX236">
        <v>28.571</v>
      </c>
      <c r="GY236">
        <v>999.9</v>
      </c>
      <c r="GZ236">
        <v>58.8</v>
      </c>
      <c r="HA236">
        <v>30.7</v>
      </c>
      <c r="HB236">
        <v>28.8909</v>
      </c>
      <c r="HC236">
        <v>62.1547</v>
      </c>
      <c r="HD236">
        <v>27.8806</v>
      </c>
      <c r="HE236">
        <v>1</v>
      </c>
      <c r="HF236">
        <v>0.100198</v>
      </c>
      <c r="HG236">
        <v>-1.20868</v>
      </c>
      <c r="HH236">
        <v>20.356</v>
      </c>
      <c r="HI236">
        <v>5.22837</v>
      </c>
      <c r="HJ236">
        <v>12.0158</v>
      </c>
      <c r="HK236">
        <v>4.9916</v>
      </c>
      <c r="HL236">
        <v>3.28905</v>
      </c>
      <c r="HM236">
        <v>9999</v>
      </c>
      <c r="HN236">
        <v>9999</v>
      </c>
      <c r="HO236">
        <v>9999</v>
      </c>
      <c r="HP236">
        <v>999.9</v>
      </c>
      <c r="HQ236">
        <v>1.86752</v>
      </c>
      <c r="HR236">
        <v>1.86663</v>
      </c>
      <c r="HS236">
        <v>1.866</v>
      </c>
      <c r="HT236">
        <v>1.86595</v>
      </c>
      <c r="HU236">
        <v>1.86783</v>
      </c>
      <c r="HV236">
        <v>1.87024</v>
      </c>
      <c r="HW236">
        <v>1.8689</v>
      </c>
      <c r="HX236">
        <v>1.87041</v>
      </c>
      <c r="HY236">
        <v>0</v>
      </c>
      <c r="HZ236">
        <v>0</v>
      </c>
      <c r="IA236">
        <v>0</v>
      </c>
      <c r="IB236">
        <v>0</v>
      </c>
      <c r="IC236" t="s">
        <v>426</v>
      </c>
      <c r="ID236" t="s">
        <v>427</v>
      </c>
      <c r="IE236" t="s">
        <v>428</v>
      </c>
      <c r="IF236" t="s">
        <v>428</v>
      </c>
      <c r="IG236" t="s">
        <v>428</v>
      </c>
      <c r="IH236" t="s">
        <v>428</v>
      </c>
      <c r="II236">
        <v>0</v>
      </c>
      <c r="IJ236">
        <v>100</v>
      </c>
      <c r="IK236">
        <v>100</v>
      </c>
      <c r="IL236">
        <v>0.54</v>
      </c>
      <c r="IM236">
        <v>0.1711</v>
      </c>
      <c r="IN236">
        <v>0.2733293791174444</v>
      </c>
      <c r="IO236">
        <v>0.0008355358253796512</v>
      </c>
      <c r="IP236">
        <v>-4.886686190924696E-07</v>
      </c>
      <c r="IQ236">
        <v>2.414133949906871E-11</v>
      </c>
      <c r="IR236">
        <v>-0.06279029043895908</v>
      </c>
      <c r="IS236">
        <v>-0.001004982055389802</v>
      </c>
      <c r="IT236">
        <v>0.0007271071577586355</v>
      </c>
      <c r="IU236">
        <v>-1.113211564567604E-05</v>
      </c>
      <c r="IV236">
        <v>10</v>
      </c>
      <c r="IW236">
        <v>2306</v>
      </c>
      <c r="IX236">
        <v>1</v>
      </c>
      <c r="IY236">
        <v>28</v>
      </c>
      <c r="IZ236">
        <v>186126.5</v>
      </c>
      <c r="JA236">
        <v>186126.5</v>
      </c>
      <c r="JB236">
        <v>1.04004</v>
      </c>
      <c r="JC236">
        <v>2.26318</v>
      </c>
      <c r="JD236">
        <v>1.39648</v>
      </c>
      <c r="JE236">
        <v>2.34131</v>
      </c>
      <c r="JF236">
        <v>1.49536</v>
      </c>
      <c r="JG236">
        <v>2.67578</v>
      </c>
      <c r="JH236">
        <v>36.105</v>
      </c>
      <c r="JI236">
        <v>24.1575</v>
      </c>
      <c r="JJ236">
        <v>18</v>
      </c>
      <c r="JK236">
        <v>490.295</v>
      </c>
      <c r="JL236">
        <v>451.59</v>
      </c>
      <c r="JM236">
        <v>30.4348</v>
      </c>
      <c r="JN236">
        <v>28.8997</v>
      </c>
      <c r="JO236">
        <v>30.0001</v>
      </c>
      <c r="JP236">
        <v>28.7473</v>
      </c>
      <c r="JQ236">
        <v>28.6744</v>
      </c>
      <c r="JR236">
        <v>20.8278</v>
      </c>
      <c r="JS236">
        <v>25.9713</v>
      </c>
      <c r="JT236">
        <v>95.13890000000001</v>
      </c>
      <c r="JU236">
        <v>30.4321</v>
      </c>
      <c r="JV236">
        <v>420</v>
      </c>
      <c r="JW236">
        <v>23.7044</v>
      </c>
      <c r="JX236">
        <v>101.085</v>
      </c>
      <c r="JY236">
        <v>100.555</v>
      </c>
    </row>
    <row r="237" spans="1:285">
      <c r="A237">
        <v>221</v>
      </c>
      <c r="B237">
        <v>1758415015.5</v>
      </c>
      <c r="C237">
        <v>2140.400000095367</v>
      </c>
      <c r="D237" t="s">
        <v>874</v>
      </c>
      <c r="E237" t="s">
        <v>875</v>
      </c>
      <c r="F237">
        <v>5</v>
      </c>
      <c r="G237" t="s">
        <v>855</v>
      </c>
      <c r="H237" t="s">
        <v>420</v>
      </c>
      <c r="I237" t="s">
        <v>421</v>
      </c>
      <c r="J237">
        <v>1758415007.5</v>
      </c>
      <c r="K237">
        <f>(L237)/1000</f>
        <v>0</v>
      </c>
      <c r="L237">
        <f>1000*DL237*AJ237*(DH237-DI237)/(100*DA237*(1000-AJ237*DH237))</f>
        <v>0</v>
      </c>
      <c r="M237">
        <f>DL237*AJ237*(DG237-DF237*(1000-AJ237*DI237)/(1000-AJ237*DH237))/(100*DA237)</f>
        <v>0</v>
      </c>
      <c r="N237">
        <f>DF237 - IF(AJ237&gt;1, M237*DA237*100.0/(AL237), 0)</f>
        <v>0</v>
      </c>
      <c r="O237">
        <f>((U237-K237/2)*N237-M237)/(U237+K237/2)</f>
        <v>0</v>
      </c>
      <c r="P237">
        <f>O237*(DM237+DN237)/1000.0</f>
        <v>0</v>
      </c>
      <c r="Q237">
        <f>(DF237 - IF(AJ237&gt;1, M237*DA237*100.0/(AL237), 0))*(DM237+DN237)/1000.0</f>
        <v>0</v>
      </c>
      <c r="R237">
        <f>2.0/((1/T237-1/S237)+SIGN(T237)*SQRT((1/T237-1/S237)*(1/T237-1/S237) + 4*DB237/((DB237+1)*(DB237+1))*(2*1/T237*1/S237-1/S237*1/S237)))</f>
        <v>0</v>
      </c>
      <c r="S237">
        <f>IF(LEFT(DC237,1)&lt;&gt;"0",IF(LEFT(DC237,1)="1",3.0,DD237),$D$5+$E$5*(DT237*DM237/($K$5*1000))+$F$5*(DT237*DM237/($K$5*1000))*MAX(MIN(DA237,$J$5),$I$5)*MAX(MIN(DA237,$J$5),$I$5)+$G$5*MAX(MIN(DA237,$J$5),$I$5)*(DT237*DM237/($K$5*1000))+$H$5*(DT237*DM237/($K$5*1000))*(DT237*DM237/($K$5*1000)))</f>
        <v>0</v>
      </c>
      <c r="T237">
        <f>K237*(1000-(1000*0.61365*exp(17.502*X237/(240.97+X237))/(DM237+DN237)+DH237)/2)/(1000*0.61365*exp(17.502*X237/(240.97+X237))/(DM237+DN237)-DH237)</f>
        <v>0</v>
      </c>
      <c r="U237">
        <f>1/((DB237+1)/(R237/1.6)+1/(S237/1.37)) + DB237/((DB237+1)/(R237/1.6) + DB237/(S237/1.37))</f>
        <v>0</v>
      </c>
      <c r="V237">
        <f>(CW237*CZ237)</f>
        <v>0</v>
      </c>
      <c r="W237">
        <f>(DO237+(V237+2*0.95*5.67E-8*(((DO237+$B$7)+273)^4-(DO237+273)^4)-44100*K237)/(1.84*29.3*S237+8*0.95*5.67E-8*(DO237+273)^3))</f>
        <v>0</v>
      </c>
      <c r="X237">
        <f>($C$7*DP237+$D$7*DQ237+$E$7*W237)</f>
        <v>0</v>
      </c>
      <c r="Y237">
        <f>0.61365*exp(17.502*X237/(240.97+X237))</f>
        <v>0</v>
      </c>
      <c r="Z237">
        <f>(AA237/AB237*100)</f>
        <v>0</v>
      </c>
      <c r="AA237">
        <f>DH237*(DM237+DN237)/1000</f>
        <v>0</v>
      </c>
      <c r="AB237">
        <f>0.61365*exp(17.502*DO237/(240.97+DO237))</f>
        <v>0</v>
      </c>
      <c r="AC237">
        <f>(Y237-DH237*(DM237+DN237)/1000)</f>
        <v>0</v>
      </c>
      <c r="AD237">
        <f>(-K237*44100)</f>
        <v>0</v>
      </c>
      <c r="AE237">
        <f>2*29.3*S237*0.92*(DO237-X237)</f>
        <v>0</v>
      </c>
      <c r="AF237">
        <f>2*0.95*5.67E-8*(((DO237+$B$7)+273)^4-(X237+273)^4)</f>
        <v>0</v>
      </c>
      <c r="AG237">
        <f>V237+AF237+AD237+AE237</f>
        <v>0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MAX(0,($B$13+$C$13*DT237)/(1+$D$13*DT237)*DM237/(DO237+273)*$E$13)</f>
        <v>0</v>
      </c>
      <c r="AM237" t="s">
        <v>422</v>
      </c>
      <c r="AN237" t="s">
        <v>422</v>
      </c>
      <c r="AO237">
        <v>0</v>
      </c>
      <c r="AP237">
        <v>0</v>
      </c>
      <c r="AQ237">
        <f>1-AO237/AP237</f>
        <v>0</v>
      </c>
      <c r="AR237">
        <v>0</v>
      </c>
      <c r="AS237" t="s">
        <v>422</v>
      </c>
      <c r="AT237" t="s">
        <v>422</v>
      </c>
      <c r="AU237">
        <v>0</v>
      </c>
      <c r="AV237">
        <v>0</v>
      </c>
      <c r="AW237">
        <f>1-AU237/AV237</f>
        <v>0</v>
      </c>
      <c r="AX237">
        <v>0.5</v>
      </c>
      <c r="AY237">
        <f>CX237</f>
        <v>0</v>
      </c>
      <c r="AZ237">
        <f>M237</f>
        <v>0</v>
      </c>
      <c r="BA237">
        <f>AW237*AX237*AY237</f>
        <v>0</v>
      </c>
      <c r="BB237">
        <f>(AZ237-AR237)/AY237</f>
        <v>0</v>
      </c>
      <c r="BC237">
        <f>(AP237-AV237)/AV237</f>
        <v>0</v>
      </c>
      <c r="BD237">
        <f>AO237/(AQ237+AO237/AV237)</f>
        <v>0</v>
      </c>
      <c r="BE237" t="s">
        <v>422</v>
      </c>
      <c r="BF237">
        <v>0</v>
      </c>
      <c r="BG237">
        <f>IF(BF237&lt;&gt;0, BF237, BD237)</f>
        <v>0</v>
      </c>
      <c r="BH237">
        <f>1-BG237/AV237</f>
        <v>0</v>
      </c>
      <c r="BI237">
        <f>(AV237-AU237)/(AV237-BG237)</f>
        <v>0</v>
      </c>
      <c r="BJ237">
        <f>(AP237-AV237)/(AP237-BG237)</f>
        <v>0</v>
      </c>
      <c r="BK237">
        <f>(AV237-AU237)/(AV237-AO237)</f>
        <v>0</v>
      </c>
      <c r="BL237">
        <f>(AP237-AV237)/(AP237-AO237)</f>
        <v>0</v>
      </c>
      <c r="BM237">
        <f>(BI237*BG237/AU237)</f>
        <v>0</v>
      </c>
      <c r="BN237">
        <f>(1-BM237)</f>
        <v>0</v>
      </c>
      <c r="CW237">
        <f>$B$11*DU237+$C$11*DV237+$F$11*EG237*(1-EJ237)</f>
        <v>0</v>
      </c>
      <c r="CX237">
        <f>CW237*CY237</f>
        <v>0</v>
      </c>
      <c r="CY237">
        <f>($B$11*$D$9+$C$11*$D$9+$F$11*((ET237+EL237)/MAX(ET237+EL237+EU237, 0.1)*$I$9+EU237/MAX(ET237+EL237+EU237, 0.1)*$J$9))/($B$11+$C$11+$F$11)</f>
        <v>0</v>
      </c>
      <c r="CZ237">
        <f>($B$11*$K$9+$C$11*$K$9+$F$11*((ET237+EL237)/MAX(ET237+EL237+EU237, 0.1)*$P$9+EU237/MAX(ET237+EL237+EU237, 0.1)*$Q$9))/($B$11+$C$11+$F$11)</f>
        <v>0</v>
      </c>
      <c r="DA237">
        <v>2.18</v>
      </c>
      <c r="DB237">
        <v>0.5</v>
      </c>
      <c r="DC237" t="s">
        <v>423</v>
      </c>
      <c r="DD237">
        <v>2</v>
      </c>
      <c r="DE237">
        <v>1758415007.5</v>
      </c>
      <c r="DF237">
        <v>420.4125833333333</v>
      </c>
      <c r="DG237">
        <v>419.9946666666667</v>
      </c>
      <c r="DH237">
        <v>23.7081</v>
      </c>
      <c r="DI237">
        <v>23.64551666666667</v>
      </c>
      <c r="DJ237">
        <v>419.8729166666667</v>
      </c>
      <c r="DK237">
        <v>23.53689583333333</v>
      </c>
      <c r="DL237">
        <v>500.0055416666667</v>
      </c>
      <c r="DM237">
        <v>90.26842083333332</v>
      </c>
      <c r="DN237">
        <v>0.05512253333333333</v>
      </c>
      <c r="DO237">
        <v>30.1464625</v>
      </c>
      <c r="DP237">
        <v>30.007975</v>
      </c>
      <c r="DQ237">
        <v>999.9</v>
      </c>
      <c r="DR237">
        <v>0</v>
      </c>
      <c r="DS237">
        <v>0</v>
      </c>
      <c r="DT237">
        <v>10006.08625</v>
      </c>
      <c r="DU237">
        <v>0</v>
      </c>
      <c r="DV237">
        <v>0.505868</v>
      </c>
      <c r="DW237">
        <v>0.4180132083333333</v>
      </c>
      <c r="DX237">
        <v>430.622</v>
      </c>
      <c r="DY237">
        <v>430.1660833333333</v>
      </c>
      <c r="DZ237">
        <v>0.06259774999999999</v>
      </c>
      <c r="EA237">
        <v>419.9946666666667</v>
      </c>
      <c r="EB237">
        <v>23.64551666666667</v>
      </c>
      <c r="EC237">
        <v>2.140093333333333</v>
      </c>
      <c r="ED237">
        <v>2.134443333333333</v>
      </c>
      <c r="EE237">
        <v>18.52077083333333</v>
      </c>
      <c r="EF237">
        <v>18.47856666666667</v>
      </c>
      <c r="EG237">
        <v>0.00500097</v>
      </c>
      <c r="EH237">
        <v>0</v>
      </c>
      <c r="EI237">
        <v>0</v>
      </c>
      <c r="EJ237">
        <v>0</v>
      </c>
      <c r="EK237">
        <v>220.8416666666667</v>
      </c>
      <c r="EL237">
        <v>0.00500097</v>
      </c>
      <c r="EM237">
        <v>-13.35833333333333</v>
      </c>
      <c r="EN237">
        <v>-2.9</v>
      </c>
      <c r="EO237">
        <v>35.66116666666667</v>
      </c>
      <c r="EP237">
        <v>40.86429166666667</v>
      </c>
      <c r="EQ237">
        <v>37.88516666666666</v>
      </c>
      <c r="ER237">
        <v>41.46320833333333</v>
      </c>
      <c r="ES237">
        <v>38.340875</v>
      </c>
      <c r="ET237">
        <v>0</v>
      </c>
      <c r="EU237">
        <v>0</v>
      </c>
      <c r="EV237">
        <v>0</v>
      </c>
      <c r="EW237">
        <v>1758415015.4</v>
      </c>
      <c r="EX237">
        <v>0</v>
      </c>
      <c r="EY237">
        <v>220.648</v>
      </c>
      <c r="EZ237">
        <v>-0.1384612335953918</v>
      </c>
      <c r="FA237">
        <v>60.75384611119409</v>
      </c>
      <c r="FB237">
        <v>-11.56</v>
      </c>
      <c r="FC237">
        <v>15</v>
      </c>
      <c r="FD237">
        <v>0</v>
      </c>
      <c r="FE237" t="s">
        <v>424</v>
      </c>
      <c r="FF237">
        <v>1747247426.5</v>
      </c>
      <c r="FG237">
        <v>1747247420.5</v>
      </c>
      <c r="FH237">
        <v>0</v>
      </c>
      <c r="FI237">
        <v>1.027</v>
      </c>
      <c r="FJ237">
        <v>0.031</v>
      </c>
      <c r="FK237">
        <v>0.02</v>
      </c>
      <c r="FL237">
        <v>0.05</v>
      </c>
      <c r="FM237">
        <v>420</v>
      </c>
      <c r="FN237">
        <v>16</v>
      </c>
      <c r="FO237">
        <v>0.01</v>
      </c>
      <c r="FP237">
        <v>0.1</v>
      </c>
      <c r="FQ237">
        <v>0.411986525</v>
      </c>
      <c r="FR237">
        <v>0.2240907804878037</v>
      </c>
      <c r="FS237">
        <v>0.03515849471890648</v>
      </c>
      <c r="FT237">
        <v>0</v>
      </c>
      <c r="FU237">
        <v>220.35</v>
      </c>
      <c r="FV237">
        <v>8.307104819009092</v>
      </c>
      <c r="FW237">
        <v>6.58086575745525</v>
      </c>
      <c r="FX237">
        <v>-1</v>
      </c>
      <c r="FY237">
        <v>0.06879907</v>
      </c>
      <c r="FZ237">
        <v>-0.1180197095684805</v>
      </c>
      <c r="GA237">
        <v>0.0119570638503815</v>
      </c>
      <c r="GB237">
        <v>0</v>
      </c>
      <c r="GC237">
        <v>0</v>
      </c>
      <c r="GD237">
        <v>2</v>
      </c>
      <c r="GE237" t="s">
        <v>613</v>
      </c>
      <c r="GF237">
        <v>3.13657</v>
      </c>
      <c r="GG237">
        <v>2.71542</v>
      </c>
      <c r="GH237">
        <v>0.0937201</v>
      </c>
      <c r="GI237">
        <v>0.0928663</v>
      </c>
      <c r="GJ237">
        <v>0.105019</v>
      </c>
      <c r="GK237">
        <v>0.103634</v>
      </c>
      <c r="GL237">
        <v>28829.8</v>
      </c>
      <c r="GM237">
        <v>28890.4</v>
      </c>
      <c r="GN237">
        <v>29573.1</v>
      </c>
      <c r="GO237">
        <v>29432.6</v>
      </c>
      <c r="GP237">
        <v>34976</v>
      </c>
      <c r="GQ237">
        <v>34943.2</v>
      </c>
      <c r="GR237">
        <v>41623.8</v>
      </c>
      <c r="GS237">
        <v>41817.9</v>
      </c>
      <c r="GT237">
        <v>1.9221</v>
      </c>
      <c r="GU237">
        <v>1.87665</v>
      </c>
      <c r="GV237">
        <v>0.0879392</v>
      </c>
      <c r="GW237">
        <v>0</v>
      </c>
      <c r="GX237">
        <v>28.5722</v>
      </c>
      <c r="GY237">
        <v>999.9</v>
      </c>
      <c r="GZ237">
        <v>58.8</v>
      </c>
      <c r="HA237">
        <v>30.7</v>
      </c>
      <c r="HB237">
        <v>28.8889</v>
      </c>
      <c r="HC237">
        <v>62.1347</v>
      </c>
      <c r="HD237">
        <v>27.8966</v>
      </c>
      <c r="HE237">
        <v>1</v>
      </c>
      <c r="HF237">
        <v>0.100168</v>
      </c>
      <c r="HG237">
        <v>-1.21509</v>
      </c>
      <c r="HH237">
        <v>20.356</v>
      </c>
      <c r="HI237">
        <v>5.22822</v>
      </c>
      <c r="HJ237">
        <v>12.0159</v>
      </c>
      <c r="HK237">
        <v>4.9917</v>
      </c>
      <c r="HL237">
        <v>3.28903</v>
      </c>
      <c r="HM237">
        <v>9999</v>
      </c>
      <c r="HN237">
        <v>9999</v>
      </c>
      <c r="HO237">
        <v>9999</v>
      </c>
      <c r="HP237">
        <v>999.9</v>
      </c>
      <c r="HQ237">
        <v>1.86752</v>
      </c>
      <c r="HR237">
        <v>1.86662</v>
      </c>
      <c r="HS237">
        <v>1.866</v>
      </c>
      <c r="HT237">
        <v>1.86597</v>
      </c>
      <c r="HU237">
        <v>1.86783</v>
      </c>
      <c r="HV237">
        <v>1.87024</v>
      </c>
      <c r="HW237">
        <v>1.8689</v>
      </c>
      <c r="HX237">
        <v>1.87041</v>
      </c>
      <c r="HY237">
        <v>0</v>
      </c>
      <c r="HZ237">
        <v>0</v>
      </c>
      <c r="IA237">
        <v>0</v>
      </c>
      <c r="IB237">
        <v>0</v>
      </c>
      <c r="IC237" t="s">
        <v>426</v>
      </c>
      <c r="ID237" t="s">
        <v>427</v>
      </c>
      <c r="IE237" t="s">
        <v>428</v>
      </c>
      <c r="IF237" t="s">
        <v>428</v>
      </c>
      <c r="IG237" t="s">
        <v>428</v>
      </c>
      <c r="IH237" t="s">
        <v>428</v>
      </c>
      <c r="II237">
        <v>0</v>
      </c>
      <c r="IJ237">
        <v>100</v>
      </c>
      <c r="IK237">
        <v>100</v>
      </c>
      <c r="IL237">
        <v>0.539</v>
      </c>
      <c r="IM237">
        <v>0.1711</v>
      </c>
      <c r="IN237">
        <v>0.2733293791174444</v>
      </c>
      <c r="IO237">
        <v>0.0008355358253796512</v>
      </c>
      <c r="IP237">
        <v>-4.886686190924696E-07</v>
      </c>
      <c r="IQ237">
        <v>2.414133949906871E-11</v>
      </c>
      <c r="IR237">
        <v>-0.06279029043895908</v>
      </c>
      <c r="IS237">
        <v>-0.001004982055389802</v>
      </c>
      <c r="IT237">
        <v>0.0007271071577586355</v>
      </c>
      <c r="IU237">
        <v>-1.113211564567604E-05</v>
      </c>
      <c r="IV237">
        <v>10</v>
      </c>
      <c r="IW237">
        <v>2306</v>
      </c>
      <c r="IX237">
        <v>1</v>
      </c>
      <c r="IY237">
        <v>28</v>
      </c>
      <c r="IZ237">
        <v>186126.5</v>
      </c>
      <c r="JA237">
        <v>186126.6</v>
      </c>
      <c r="JB237">
        <v>1.04004</v>
      </c>
      <c r="JC237">
        <v>2.26318</v>
      </c>
      <c r="JD237">
        <v>1.39771</v>
      </c>
      <c r="JE237">
        <v>2.34375</v>
      </c>
      <c r="JF237">
        <v>1.49536</v>
      </c>
      <c r="JG237">
        <v>2.69287</v>
      </c>
      <c r="JH237">
        <v>36.105</v>
      </c>
      <c r="JI237">
        <v>24.1575</v>
      </c>
      <c r="JJ237">
        <v>18</v>
      </c>
      <c r="JK237">
        <v>490.327</v>
      </c>
      <c r="JL237">
        <v>451.574</v>
      </c>
      <c r="JM237">
        <v>30.4311</v>
      </c>
      <c r="JN237">
        <v>28.8987</v>
      </c>
      <c r="JO237">
        <v>30</v>
      </c>
      <c r="JP237">
        <v>28.7473</v>
      </c>
      <c r="JQ237">
        <v>28.6744</v>
      </c>
      <c r="JR237">
        <v>20.8261</v>
      </c>
      <c r="JS237">
        <v>25.9713</v>
      </c>
      <c r="JT237">
        <v>95.13890000000001</v>
      </c>
      <c r="JU237">
        <v>30.4258</v>
      </c>
      <c r="JV237">
        <v>420</v>
      </c>
      <c r="JW237">
        <v>23.7101</v>
      </c>
      <c r="JX237">
        <v>101.085</v>
      </c>
      <c r="JY237">
        <v>100.555</v>
      </c>
    </row>
    <row r="238" spans="1:285">
      <c r="A238">
        <v>222</v>
      </c>
      <c r="B238">
        <v>1758415017.5</v>
      </c>
      <c r="C238">
        <v>2142.400000095367</v>
      </c>
      <c r="D238" t="s">
        <v>876</v>
      </c>
      <c r="E238" t="s">
        <v>877</v>
      </c>
      <c r="F238">
        <v>5</v>
      </c>
      <c r="G238" t="s">
        <v>855</v>
      </c>
      <c r="H238" t="s">
        <v>420</v>
      </c>
      <c r="I238" t="s">
        <v>421</v>
      </c>
      <c r="J238">
        <v>1758415009.5</v>
      </c>
      <c r="K238">
        <f>(L238)/1000</f>
        <v>0</v>
      </c>
      <c r="L238">
        <f>1000*DL238*AJ238*(DH238-DI238)/(100*DA238*(1000-AJ238*DH238))</f>
        <v>0</v>
      </c>
      <c r="M238">
        <f>DL238*AJ238*(DG238-DF238*(1000-AJ238*DI238)/(1000-AJ238*DH238))/(100*DA238)</f>
        <v>0</v>
      </c>
      <c r="N238">
        <f>DF238 - IF(AJ238&gt;1, M238*DA238*100.0/(AL238), 0)</f>
        <v>0</v>
      </c>
      <c r="O238">
        <f>((U238-K238/2)*N238-M238)/(U238+K238/2)</f>
        <v>0</v>
      </c>
      <c r="P238">
        <f>O238*(DM238+DN238)/1000.0</f>
        <v>0</v>
      </c>
      <c r="Q238">
        <f>(DF238 - IF(AJ238&gt;1, M238*DA238*100.0/(AL238), 0))*(DM238+DN238)/1000.0</f>
        <v>0</v>
      </c>
      <c r="R238">
        <f>2.0/((1/T238-1/S238)+SIGN(T238)*SQRT((1/T238-1/S238)*(1/T238-1/S238) + 4*DB238/((DB238+1)*(DB238+1))*(2*1/T238*1/S238-1/S238*1/S238)))</f>
        <v>0</v>
      </c>
      <c r="S238">
        <f>IF(LEFT(DC238,1)&lt;&gt;"0",IF(LEFT(DC238,1)="1",3.0,DD238),$D$5+$E$5*(DT238*DM238/($K$5*1000))+$F$5*(DT238*DM238/($K$5*1000))*MAX(MIN(DA238,$J$5),$I$5)*MAX(MIN(DA238,$J$5),$I$5)+$G$5*MAX(MIN(DA238,$J$5),$I$5)*(DT238*DM238/($K$5*1000))+$H$5*(DT238*DM238/($K$5*1000))*(DT238*DM238/($K$5*1000)))</f>
        <v>0</v>
      </c>
      <c r="T238">
        <f>K238*(1000-(1000*0.61365*exp(17.502*X238/(240.97+X238))/(DM238+DN238)+DH238)/2)/(1000*0.61365*exp(17.502*X238/(240.97+X238))/(DM238+DN238)-DH238)</f>
        <v>0</v>
      </c>
      <c r="U238">
        <f>1/((DB238+1)/(R238/1.6)+1/(S238/1.37)) + DB238/((DB238+1)/(R238/1.6) + DB238/(S238/1.37))</f>
        <v>0</v>
      </c>
      <c r="V238">
        <f>(CW238*CZ238)</f>
        <v>0</v>
      </c>
      <c r="W238">
        <f>(DO238+(V238+2*0.95*5.67E-8*(((DO238+$B$7)+273)^4-(DO238+273)^4)-44100*K238)/(1.84*29.3*S238+8*0.95*5.67E-8*(DO238+273)^3))</f>
        <v>0</v>
      </c>
      <c r="X238">
        <f>($C$7*DP238+$D$7*DQ238+$E$7*W238)</f>
        <v>0</v>
      </c>
      <c r="Y238">
        <f>0.61365*exp(17.502*X238/(240.97+X238))</f>
        <v>0</v>
      </c>
      <c r="Z238">
        <f>(AA238/AB238*100)</f>
        <v>0</v>
      </c>
      <c r="AA238">
        <f>DH238*(DM238+DN238)/1000</f>
        <v>0</v>
      </c>
      <c r="AB238">
        <f>0.61365*exp(17.502*DO238/(240.97+DO238))</f>
        <v>0</v>
      </c>
      <c r="AC238">
        <f>(Y238-DH238*(DM238+DN238)/1000)</f>
        <v>0</v>
      </c>
      <c r="AD238">
        <f>(-K238*44100)</f>
        <v>0</v>
      </c>
      <c r="AE238">
        <f>2*29.3*S238*0.92*(DO238-X238)</f>
        <v>0</v>
      </c>
      <c r="AF238">
        <f>2*0.95*5.67E-8*(((DO238+$B$7)+273)^4-(X238+273)^4)</f>
        <v>0</v>
      </c>
      <c r="AG238">
        <f>V238+AF238+AD238+AE238</f>
        <v>0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MAX(0,($B$13+$C$13*DT238)/(1+$D$13*DT238)*DM238/(DO238+273)*$E$13)</f>
        <v>0</v>
      </c>
      <c r="AM238" t="s">
        <v>422</v>
      </c>
      <c r="AN238" t="s">
        <v>422</v>
      </c>
      <c r="AO238">
        <v>0</v>
      </c>
      <c r="AP238">
        <v>0</v>
      </c>
      <c r="AQ238">
        <f>1-AO238/AP238</f>
        <v>0</v>
      </c>
      <c r="AR238">
        <v>0</v>
      </c>
      <c r="AS238" t="s">
        <v>422</v>
      </c>
      <c r="AT238" t="s">
        <v>422</v>
      </c>
      <c r="AU238">
        <v>0</v>
      </c>
      <c r="AV238">
        <v>0</v>
      </c>
      <c r="AW238">
        <f>1-AU238/AV238</f>
        <v>0</v>
      </c>
      <c r="AX238">
        <v>0.5</v>
      </c>
      <c r="AY238">
        <f>CX238</f>
        <v>0</v>
      </c>
      <c r="AZ238">
        <f>M238</f>
        <v>0</v>
      </c>
      <c r="BA238">
        <f>AW238*AX238*AY238</f>
        <v>0</v>
      </c>
      <c r="BB238">
        <f>(AZ238-AR238)/AY238</f>
        <v>0</v>
      </c>
      <c r="BC238">
        <f>(AP238-AV238)/AV238</f>
        <v>0</v>
      </c>
      <c r="BD238">
        <f>AO238/(AQ238+AO238/AV238)</f>
        <v>0</v>
      </c>
      <c r="BE238" t="s">
        <v>422</v>
      </c>
      <c r="BF238">
        <v>0</v>
      </c>
      <c r="BG238">
        <f>IF(BF238&lt;&gt;0, BF238, BD238)</f>
        <v>0</v>
      </c>
      <c r="BH238">
        <f>1-BG238/AV238</f>
        <v>0</v>
      </c>
      <c r="BI238">
        <f>(AV238-AU238)/(AV238-BG238)</f>
        <v>0</v>
      </c>
      <c r="BJ238">
        <f>(AP238-AV238)/(AP238-BG238)</f>
        <v>0</v>
      </c>
      <c r="BK238">
        <f>(AV238-AU238)/(AV238-AO238)</f>
        <v>0</v>
      </c>
      <c r="BL238">
        <f>(AP238-AV238)/(AP238-AO238)</f>
        <v>0</v>
      </c>
      <c r="BM238">
        <f>(BI238*BG238/AU238)</f>
        <v>0</v>
      </c>
      <c r="BN238">
        <f>(1-BM238)</f>
        <v>0</v>
      </c>
      <c r="CW238">
        <f>$B$11*DU238+$C$11*DV238+$F$11*EG238*(1-EJ238)</f>
        <v>0</v>
      </c>
      <c r="CX238">
        <f>CW238*CY238</f>
        <v>0</v>
      </c>
      <c r="CY238">
        <f>($B$11*$D$9+$C$11*$D$9+$F$11*((ET238+EL238)/MAX(ET238+EL238+EU238, 0.1)*$I$9+EU238/MAX(ET238+EL238+EU238, 0.1)*$J$9))/($B$11+$C$11+$F$11)</f>
        <v>0</v>
      </c>
      <c r="CZ238">
        <f>($B$11*$K$9+$C$11*$K$9+$F$11*((ET238+EL238)/MAX(ET238+EL238+EU238, 0.1)*$P$9+EU238/MAX(ET238+EL238+EU238, 0.1)*$Q$9))/($B$11+$C$11+$F$11)</f>
        <v>0</v>
      </c>
      <c r="DA238">
        <v>2.18</v>
      </c>
      <c r="DB238">
        <v>0.5</v>
      </c>
      <c r="DC238" t="s">
        <v>423</v>
      </c>
      <c r="DD238">
        <v>2</v>
      </c>
      <c r="DE238">
        <v>1758415009.5</v>
      </c>
      <c r="DF238">
        <v>420.4091666666666</v>
      </c>
      <c r="DG238">
        <v>419.9994166666667</v>
      </c>
      <c r="DH238">
        <v>23.70535</v>
      </c>
      <c r="DI238">
        <v>23.64544583333333</v>
      </c>
      <c r="DJ238">
        <v>419.8694166666667</v>
      </c>
      <c r="DK238">
        <v>23.5341875</v>
      </c>
      <c r="DL238">
        <v>500.0074166666666</v>
      </c>
      <c r="DM238">
        <v>90.26844999999999</v>
      </c>
      <c r="DN238">
        <v>0.0551323375</v>
      </c>
      <c r="DO238">
        <v>30.1464125</v>
      </c>
      <c r="DP238">
        <v>30.00782083333333</v>
      </c>
      <c r="DQ238">
        <v>999.9</v>
      </c>
      <c r="DR238">
        <v>0</v>
      </c>
      <c r="DS238">
        <v>0</v>
      </c>
      <c r="DT238">
        <v>10003.69041666667</v>
      </c>
      <c r="DU238">
        <v>0</v>
      </c>
      <c r="DV238">
        <v>0.505868</v>
      </c>
      <c r="DW238">
        <v>0.409751875</v>
      </c>
      <c r="DX238">
        <v>430.61725</v>
      </c>
      <c r="DY238">
        <v>430.171</v>
      </c>
      <c r="DZ238">
        <v>0.05991912083333334</v>
      </c>
      <c r="EA238">
        <v>419.9994166666667</v>
      </c>
      <c r="EB238">
        <v>23.64544583333333</v>
      </c>
      <c r="EC238">
        <v>2.139845416666667</v>
      </c>
      <c r="ED238">
        <v>2.1344375</v>
      </c>
      <c r="EE238">
        <v>18.51892083333334</v>
      </c>
      <c r="EF238">
        <v>18.47852083333333</v>
      </c>
      <c r="EG238">
        <v>0.00500097</v>
      </c>
      <c r="EH238">
        <v>0</v>
      </c>
      <c r="EI238">
        <v>0</v>
      </c>
      <c r="EJ238">
        <v>0</v>
      </c>
      <c r="EK238">
        <v>221.4916666666667</v>
      </c>
      <c r="EL238">
        <v>0.00500097</v>
      </c>
      <c r="EM238">
        <v>-12.34583333333333</v>
      </c>
      <c r="EN238">
        <v>-2.795833333333333</v>
      </c>
      <c r="EO238">
        <v>35.67416666666666</v>
      </c>
      <c r="EP238">
        <v>40.89554166666667</v>
      </c>
      <c r="EQ238">
        <v>37.90604166666666</v>
      </c>
      <c r="ER238">
        <v>41.50233333333333</v>
      </c>
      <c r="ES238">
        <v>38.36166666666666</v>
      </c>
      <c r="ET238">
        <v>0</v>
      </c>
      <c r="EU238">
        <v>0</v>
      </c>
      <c r="EV238">
        <v>0</v>
      </c>
      <c r="EW238">
        <v>1758415017.2</v>
      </c>
      <c r="EX238">
        <v>0</v>
      </c>
      <c r="EY238">
        <v>221.2461538461539</v>
      </c>
      <c r="EZ238">
        <v>-1.121367237854758</v>
      </c>
      <c r="FA238">
        <v>54.10598310476198</v>
      </c>
      <c r="FB238">
        <v>-11.35384615384615</v>
      </c>
      <c r="FC238">
        <v>15</v>
      </c>
      <c r="FD238">
        <v>0</v>
      </c>
      <c r="FE238" t="s">
        <v>424</v>
      </c>
      <c r="FF238">
        <v>1747247426.5</v>
      </c>
      <c r="FG238">
        <v>1747247420.5</v>
      </c>
      <c r="FH238">
        <v>0</v>
      </c>
      <c r="FI238">
        <v>1.027</v>
      </c>
      <c r="FJ238">
        <v>0.031</v>
      </c>
      <c r="FK238">
        <v>0.02</v>
      </c>
      <c r="FL238">
        <v>0.05</v>
      </c>
      <c r="FM238">
        <v>420</v>
      </c>
      <c r="FN238">
        <v>16</v>
      </c>
      <c r="FO238">
        <v>0.01</v>
      </c>
      <c r="FP238">
        <v>0.1</v>
      </c>
      <c r="FQ238">
        <v>0.4107821951219512</v>
      </c>
      <c r="FR238">
        <v>0.0363911289198601</v>
      </c>
      <c r="FS238">
        <v>0.03567379223464968</v>
      </c>
      <c r="FT238">
        <v>1</v>
      </c>
      <c r="FU238">
        <v>221.0205882352941</v>
      </c>
      <c r="FV238">
        <v>0.7868604246085035</v>
      </c>
      <c r="FW238">
        <v>5.84555031434241</v>
      </c>
      <c r="FX238">
        <v>-1</v>
      </c>
      <c r="FY238">
        <v>0.06458743414634147</v>
      </c>
      <c r="FZ238">
        <v>-0.09287486132404188</v>
      </c>
      <c r="GA238">
        <v>0.009650674500592952</v>
      </c>
      <c r="GB238">
        <v>1</v>
      </c>
      <c r="GC238">
        <v>2</v>
      </c>
      <c r="GD238">
        <v>2</v>
      </c>
      <c r="GE238" t="s">
        <v>425</v>
      </c>
      <c r="GF238">
        <v>3.13645</v>
      </c>
      <c r="GG238">
        <v>2.71517</v>
      </c>
      <c r="GH238">
        <v>0.0937173</v>
      </c>
      <c r="GI238">
        <v>0.0928655</v>
      </c>
      <c r="GJ238">
        <v>0.105016</v>
      </c>
      <c r="GK238">
        <v>0.103632</v>
      </c>
      <c r="GL238">
        <v>28829.6</v>
      </c>
      <c r="GM238">
        <v>28890.5</v>
      </c>
      <c r="GN238">
        <v>29572.8</v>
      </c>
      <c r="GO238">
        <v>29432.7</v>
      </c>
      <c r="GP238">
        <v>34975.9</v>
      </c>
      <c r="GQ238">
        <v>34943.1</v>
      </c>
      <c r="GR238">
        <v>41623.6</v>
      </c>
      <c r="GS238">
        <v>41817.8</v>
      </c>
      <c r="GT238">
        <v>1.92203</v>
      </c>
      <c r="GU238">
        <v>1.8767</v>
      </c>
      <c r="GV238">
        <v>0.08787209999999999</v>
      </c>
      <c r="GW238">
        <v>0</v>
      </c>
      <c r="GX238">
        <v>28.5735</v>
      </c>
      <c r="GY238">
        <v>999.9</v>
      </c>
      <c r="GZ238">
        <v>58.8</v>
      </c>
      <c r="HA238">
        <v>30.7</v>
      </c>
      <c r="HB238">
        <v>28.8876</v>
      </c>
      <c r="HC238">
        <v>62.1747</v>
      </c>
      <c r="HD238">
        <v>28.0288</v>
      </c>
      <c r="HE238">
        <v>1</v>
      </c>
      <c r="HF238">
        <v>0.10016</v>
      </c>
      <c r="HG238">
        <v>-1.21319</v>
      </c>
      <c r="HH238">
        <v>20.3559</v>
      </c>
      <c r="HI238">
        <v>5.22867</v>
      </c>
      <c r="HJ238">
        <v>12.0158</v>
      </c>
      <c r="HK238">
        <v>4.99175</v>
      </c>
      <c r="HL238">
        <v>3.28903</v>
      </c>
      <c r="HM238">
        <v>9999</v>
      </c>
      <c r="HN238">
        <v>9999</v>
      </c>
      <c r="HO238">
        <v>9999</v>
      </c>
      <c r="HP238">
        <v>999.9</v>
      </c>
      <c r="HQ238">
        <v>1.86752</v>
      </c>
      <c r="HR238">
        <v>1.86663</v>
      </c>
      <c r="HS238">
        <v>1.86599</v>
      </c>
      <c r="HT238">
        <v>1.86596</v>
      </c>
      <c r="HU238">
        <v>1.86783</v>
      </c>
      <c r="HV238">
        <v>1.87025</v>
      </c>
      <c r="HW238">
        <v>1.8689</v>
      </c>
      <c r="HX238">
        <v>1.87042</v>
      </c>
      <c r="HY238">
        <v>0</v>
      </c>
      <c r="HZ238">
        <v>0</v>
      </c>
      <c r="IA238">
        <v>0</v>
      </c>
      <c r="IB238">
        <v>0</v>
      </c>
      <c r="IC238" t="s">
        <v>426</v>
      </c>
      <c r="ID238" t="s">
        <v>427</v>
      </c>
      <c r="IE238" t="s">
        <v>428</v>
      </c>
      <c r="IF238" t="s">
        <v>428</v>
      </c>
      <c r="IG238" t="s">
        <v>428</v>
      </c>
      <c r="IH238" t="s">
        <v>428</v>
      </c>
      <c r="II238">
        <v>0</v>
      </c>
      <c r="IJ238">
        <v>100</v>
      </c>
      <c r="IK238">
        <v>100</v>
      </c>
      <c r="IL238">
        <v>0.54</v>
      </c>
      <c r="IM238">
        <v>0.1711</v>
      </c>
      <c r="IN238">
        <v>0.2733293791174444</v>
      </c>
      <c r="IO238">
        <v>0.0008355358253796512</v>
      </c>
      <c r="IP238">
        <v>-4.886686190924696E-07</v>
      </c>
      <c r="IQ238">
        <v>2.414133949906871E-11</v>
      </c>
      <c r="IR238">
        <v>-0.06279029043895908</v>
      </c>
      <c r="IS238">
        <v>-0.001004982055389802</v>
      </c>
      <c r="IT238">
        <v>0.0007271071577586355</v>
      </c>
      <c r="IU238">
        <v>-1.113211564567604E-05</v>
      </c>
      <c r="IV238">
        <v>10</v>
      </c>
      <c r="IW238">
        <v>2306</v>
      </c>
      <c r="IX238">
        <v>1</v>
      </c>
      <c r="IY238">
        <v>28</v>
      </c>
      <c r="IZ238">
        <v>186126.5</v>
      </c>
      <c r="JA238">
        <v>186126.6</v>
      </c>
      <c r="JB238">
        <v>1.04004</v>
      </c>
      <c r="JC238">
        <v>2.27783</v>
      </c>
      <c r="JD238">
        <v>1.39648</v>
      </c>
      <c r="JE238">
        <v>2.34131</v>
      </c>
      <c r="JF238">
        <v>1.49536</v>
      </c>
      <c r="JG238">
        <v>2.58545</v>
      </c>
      <c r="JH238">
        <v>36.105</v>
      </c>
      <c r="JI238">
        <v>24.1488</v>
      </c>
      <c r="JJ238">
        <v>18</v>
      </c>
      <c r="JK238">
        <v>490.28</v>
      </c>
      <c r="JL238">
        <v>451.599</v>
      </c>
      <c r="JM238">
        <v>30.4284</v>
      </c>
      <c r="JN238">
        <v>28.8975</v>
      </c>
      <c r="JO238">
        <v>30</v>
      </c>
      <c r="JP238">
        <v>28.7473</v>
      </c>
      <c r="JQ238">
        <v>28.6736</v>
      </c>
      <c r="JR238">
        <v>20.8275</v>
      </c>
      <c r="JS238">
        <v>25.9713</v>
      </c>
      <c r="JT238">
        <v>95.13890000000001</v>
      </c>
      <c r="JU238">
        <v>30.4258</v>
      </c>
      <c r="JV238">
        <v>420</v>
      </c>
      <c r="JW238">
        <v>23.7095</v>
      </c>
      <c r="JX238">
        <v>101.084</v>
      </c>
      <c r="JY238">
        <v>100.555</v>
      </c>
    </row>
    <row r="239" spans="1:285">
      <c r="A239">
        <v>223</v>
      </c>
      <c r="B239">
        <v>1758415019.5</v>
      </c>
      <c r="C239">
        <v>2144.400000095367</v>
      </c>
      <c r="D239" t="s">
        <v>878</v>
      </c>
      <c r="E239" t="s">
        <v>879</v>
      </c>
      <c r="F239">
        <v>5</v>
      </c>
      <c r="G239" t="s">
        <v>855</v>
      </c>
      <c r="H239" t="s">
        <v>420</v>
      </c>
      <c r="I239" t="s">
        <v>421</v>
      </c>
      <c r="J239">
        <v>1758415011.5</v>
      </c>
      <c r="K239">
        <f>(L239)/1000</f>
        <v>0</v>
      </c>
      <c r="L239">
        <f>1000*DL239*AJ239*(DH239-DI239)/(100*DA239*(1000-AJ239*DH239))</f>
        <v>0</v>
      </c>
      <c r="M239">
        <f>DL239*AJ239*(DG239-DF239*(1000-AJ239*DI239)/(1000-AJ239*DH239))/(100*DA239)</f>
        <v>0</v>
      </c>
      <c r="N239">
        <f>DF239 - IF(AJ239&gt;1, M239*DA239*100.0/(AL239), 0)</f>
        <v>0</v>
      </c>
      <c r="O239">
        <f>((U239-K239/2)*N239-M239)/(U239+K239/2)</f>
        <v>0</v>
      </c>
      <c r="P239">
        <f>O239*(DM239+DN239)/1000.0</f>
        <v>0</v>
      </c>
      <c r="Q239">
        <f>(DF239 - IF(AJ239&gt;1, M239*DA239*100.0/(AL239), 0))*(DM239+DN239)/1000.0</f>
        <v>0</v>
      </c>
      <c r="R239">
        <f>2.0/((1/T239-1/S239)+SIGN(T239)*SQRT((1/T239-1/S239)*(1/T239-1/S239) + 4*DB239/((DB239+1)*(DB239+1))*(2*1/T239*1/S239-1/S239*1/S239)))</f>
        <v>0</v>
      </c>
      <c r="S239">
        <f>IF(LEFT(DC239,1)&lt;&gt;"0",IF(LEFT(DC239,1)="1",3.0,DD239),$D$5+$E$5*(DT239*DM239/($K$5*1000))+$F$5*(DT239*DM239/($K$5*1000))*MAX(MIN(DA239,$J$5),$I$5)*MAX(MIN(DA239,$J$5),$I$5)+$G$5*MAX(MIN(DA239,$J$5),$I$5)*(DT239*DM239/($K$5*1000))+$H$5*(DT239*DM239/($K$5*1000))*(DT239*DM239/($K$5*1000)))</f>
        <v>0</v>
      </c>
      <c r="T239">
        <f>K239*(1000-(1000*0.61365*exp(17.502*X239/(240.97+X239))/(DM239+DN239)+DH239)/2)/(1000*0.61365*exp(17.502*X239/(240.97+X239))/(DM239+DN239)-DH239)</f>
        <v>0</v>
      </c>
      <c r="U239">
        <f>1/((DB239+1)/(R239/1.6)+1/(S239/1.37)) + DB239/((DB239+1)/(R239/1.6) + DB239/(S239/1.37))</f>
        <v>0</v>
      </c>
      <c r="V239">
        <f>(CW239*CZ239)</f>
        <v>0</v>
      </c>
      <c r="W239">
        <f>(DO239+(V239+2*0.95*5.67E-8*(((DO239+$B$7)+273)^4-(DO239+273)^4)-44100*K239)/(1.84*29.3*S239+8*0.95*5.67E-8*(DO239+273)^3))</f>
        <v>0</v>
      </c>
      <c r="X239">
        <f>($C$7*DP239+$D$7*DQ239+$E$7*W239)</f>
        <v>0</v>
      </c>
      <c r="Y239">
        <f>0.61365*exp(17.502*X239/(240.97+X239))</f>
        <v>0</v>
      </c>
      <c r="Z239">
        <f>(AA239/AB239*100)</f>
        <v>0</v>
      </c>
      <c r="AA239">
        <f>DH239*(DM239+DN239)/1000</f>
        <v>0</v>
      </c>
      <c r="AB239">
        <f>0.61365*exp(17.502*DO239/(240.97+DO239))</f>
        <v>0</v>
      </c>
      <c r="AC239">
        <f>(Y239-DH239*(DM239+DN239)/1000)</f>
        <v>0</v>
      </c>
      <c r="AD239">
        <f>(-K239*44100)</f>
        <v>0</v>
      </c>
      <c r="AE239">
        <f>2*29.3*S239*0.92*(DO239-X239)</f>
        <v>0</v>
      </c>
      <c r="AF239">
        <f>2*0.95*5.67E-8*(((DO239+$B$7)+273)^4-(X239+273)^4)</f>
        <v>0</v>
      </c>
      <c r="AG239">
        <f>V239+AF239+AD239+AE239</f>
        <v>0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MAX(0,($B$13+$C$13*DT239)/(1+$D$13*DT239)*DM239/(DO239+273)*$E$13)</f>
        <v>0</v>
      </c>
      <c r="AM239" t="s">
        <v>422</v>
      </c>
      <c r="AN239" t="s">
        <v>422</v>
      </c>
      <c r="AO239">
        <v>0</v>
      </c>
      <c r="AP239">
        <v>0</v>
      </c>
      <c r="AQ239">
        <f>1-AO239/AP239</f>
        <v>0</v>
      </c>
      <c r="AR239">
        <v>0</v>
      </c>
      <c r="AS239" t="s">
        <v>422</v>
      </c>
      <c r="AT239" t="s">
        <v>422</v>
      </c>
      <c r="AU239">
        <v>0</v>
      </c>
      <c r="AV239">
        <v>0</v>
      </c>
      <c r="AW239">
        <f>1-AU239/AV239</f>
        <v>0</v>
      </c>
      <c r="AX239">
        <v>0.5</v>
      </c>
      <c r="AY239">
        <f>CX239</f>
        <v>0</v>
      </c>
      <c r="AZ239">
        <f>M239</f>
        <v>0</v>
      </c>
      <c r="BA239">
        <f>AW239*AX239*AY239</f>
        <v>0</v>
      </c>
      <c r="BB239">
        <f>(AZ239-AR239)/AY239</f>
        <v>0</v>
      </c>
      <c r="BC239">
        <f>(AP239-AV239)/AV239</f>
        <v>0</v>
      </c>
      <c r="BD239">
        <f>AO239/(AQ239+AO239/AV239)</f>
        <v>0</v>
      </c>
      <c r="BE239" t="s">
        <v>422</v>
      </c>
      <c r="BF239">
        <v>0</v>
      </c>
      <c r="BG239">
        <f>IF(BF239&lt;&gt;0, BF239, BD239)</f>
        <v>0</v>
      </c>
      <c r="BH239">
        <f>1-BG239/AV239</f>
        <v>0</v>
      </c>
      <c r="BI239">
        <f>(AV239-AU239)/(AV239-BG239)</f>
        <v>0</v>
      </c>
      <c r="BJ239">
        <f>(AP239-AV239)/(AP239-BG239)</f>
        <v>0</v>
      </c>
      <c r="BK239">
        <f>(AV239-AU239)/(AV239-AO239)</f>
        <v>0</v>
      </c>
      <c r="BL239">
        <f>(AP239-AV239)/(AP239-AO239)</f>
        <v>0</v>
      </c>
      <c r="BM239">
        <f>(BI239*BG239/AU239)</f>
        <v>0</v>
      </c>
      <c r="BN239">
        <f>(1-BM239)</f>
        <v>0</v>
      </c>
      <c r="CW239">
        <f>$B$11*DU239+$C$11*DV239+$F$11*EG239*(1-EJ239)</f>
        <v>0</v>
      </c>
      <c r="CX239">
        <f>CW239*CY239</f>
        <v>0</v>
      </c>
      <c r="CY239">
        <f>($B$11*$D$9+$C$11*$D$9+$F$11*((ET239+EL239)/MAX(ET239+EL239+EU239, 0.1)*$I$9+EU239/MAX(ET239+EL239+EU239, 0.1)*$J$9))/($B$11+$C$11+$F$11)</f>
        <v>0</v>
      </c>
      <c r="CZ239">
        <f>($B$11*$K$9+$C$11*$K$9+$F$11*((ET239+EL239)/MAX(ET239+EL239+EU239, 0.1)*$P$9+EU239/MAX(ET239+EL239+EU239, 0.1)*$Q$9))/($B$11+$C$11+$F$11)</f>
        <v>0</v>
      </c>
      <c r="DA239">
        <v>2.18</v>
      </c>
      <c r="DB239">
        <v>0.5</v>
      </c>
      <c r="DC239" t="s">
        <v>423</v>
      </c>
      <c r="DD239">
        <v>2</v>
      </c>
      <c r="DE239">
        <v>1758415011.5</v>
      </c>
      <c r="DF239">
        <v>420.4051250000001</v>
      </c>
      <c r="DG239">
        <v>419.9977916666667</v>
      </c>
      <c r="DH239">
        <v>23.70338333333333</v>
      </c>
      <c r="DI239">
        <v>23.64523333333333</v>
      </c>
      <c r="DJ239">
        <v>419.865375</v>
      </c>
      <c r="DK239">
        <v>23.53225</v>
      </c>
      <c r="DL239">
        <v>499.994</v>
      </c>
      <c r="DM239">
        <v>90.26858333333332</v>
      </c>
      <c r="DN239">
        <v>0.05514033333333333</v>
      </c>
      <c r="DO239">
        <v>30.14625</v>
      </c>
      <c r="DP239">
        <v>30.00752916666667</v>
      </c>
      <c r="DQ239">
        <v>999.9</v>
      </c>
      <c r="DR239">
        <v>0</v>
      </c>
      <c r="DS239">
        <v>0</v>
      </c>
      <c r="DT239">
        <v>10001.06041666667</v>
      </c>
      <c r="DU239">
        <v>0</v>
      </c>
      <c r="DV239">
        <v>0.505868</v>
      </c>
      <c r="DW239">
        <v>0.4072952083333334</v>
      </c>
      <c r="DX239">
        <v>430.6121666666667</v>
      </c>
      <c r="DY239">
        <v>430.16925</v>
      </c>
      <c r="DZ239">
        <v>0.05815847499999999</v>
      </c>
      <c r="EA239">
        <v>419.9977916666667</v>
      </c>
      <c r="EB239">
        <v>23.64523333333333</v>
      </c>
      <c r="EC239">
        <v>2.13967125</v>
      </c>
      <c r="ED239">
        <v>2.134422083333333</v>
      </c>
      <c r="EE239">
        <v>18.51762083333334</v>
      </c>
      <c r="EF239">
        <v>18.47840416666667</v>
      </c>
      <c r="EG239">
        <v>0.00500097</v>
      </c>
      <c r="EH239">
        <v>0</v>
      </c>
      <c r="EI239">
        <v>0</v>
      </c>
      <c r="EJ239">
        <v>0</v>
      </c>
      <c r="EK239">
        <v>221.5791666666667</v>
      </c>
      <c r="EL239">
        <v>0.00500097</v>
      </c>
      <c r="EM239">
        <v>-13.9125</v>
      </c>
      <c r="EN239">
        <v>-3.083333333333333</v>
      </c>
      <c r="EO239">
        <v>35.68979166666666</v>
      </c>
      <c r="EP239">
        <v>40.91904166666666</v>
      </c>
      <c r="EQ239">
        <v>37.92429166666667</v>
      </c>
      <c r="ER239">
        <v>41.53875</v>
      </c>
      <c r="ES239">
        <v>38.37729166666666</v>
      </c>
      <c r="ET239">
        <v>0</v>
      </c>
      <c r="EU239">
        <v>0</v>
      </c>
      <c r="EV239">
        <v>0</v>
      </c>
      <c r="EW239">
        <v>1758415019.6</v>
      </c>
      <c r="EX239">
        <v>0</v>
      </c>
      <c r="EY239">
        <v>221.1076923076923</v>
      </c>
      <c r="EZ239">
        <v>-21.30598277385253</v>
      </c>
      <c r="FA239">
        <v>46.30427370859358</v>
      </c>
      <c r="FB239">
        <v>-12.3</v>
      </c>
      <c r="FC239">
        <v>15</v>
      </c>
      <c r="FD239">
        <v>0</v>
      </c>
      <c r="FE239" t="s">
        <v>424</v>
      </c>
      <c r="FF239">
        <v>1747247426.5</v>
      </c>
      <c r="FG239">
        <v>1747247420.5</v>
      </c>
      <c r="FH239">
        <v>0</v>
      </c>
      <c r="FI239">
        <v>1.027</v>
      </c>
      <c r="FJ239">
        <v>0.031</v>
      </c>
      <c r="FK239">
        <v>0.02</v>
      </c>
      <c r="FL239">
        <v>0.05</v>
      </c>
      <c r="FM239">
        <v>420</v>
      </c>
      <c r="FN239">
        <v>16</v>
      </c>
      <c r="FO239">
        <v>0.01</v>
      </c>
      <c r="FP239">
        <v>0.1</v>
      </c>
      <c r="FQ239">
        <v>0.4094505249999999</v>
      </c>
      <c r="FR239">
        <v>-0.03968936960600466</v>
      </c>
      <c r="FS239">
        <v>0.03713204676016897</v>
      </c>
      <c r="FT239">
        <v>1</v>
      </c>
      <c r="FU239">
        <v>220.3764705882353</v>
      </c>
      <c r="FV239">
        <v>-0.4125284953399637</v>
      </c>
      <c r="FW239">
        <v>5.678445252393392</v>
      </c>
      <c r="FX239">
        <v>-1</v>
      </c>
      <c r="FY239">
        <v>0.0617540875</v>
      </c>
      <c r="FZ239">
        <v>-0.07395802514071298</v>
      </c>
      <c r="GA239">
        <v>0.007484382556169464</v>
      </c>
      <c r="GB239">
        <v>1</v>
      </c>
      <c r="GC239">
        <v>2</v>
      </c>
      <c r="GD239">
        <v>2</v>
      </c>
      <c r="GE239" t="s">
        <v>425</v>
      </c>
      <c r="GF239">
        <v>3.13637</v>
      </c>
      <c r="GG239">
        <v>2.71532</v>
      </c>
      <c r="GH239">
        <v>0.0937142</v>
      </c>
      <c r="GI239">
        <v>0.0928605</v>
      </c>
      <c r="GJ239">
        <v>0.105014</v>
      </c>
      <c r="GK239">
        <v>0.103629</v>
      </c>
      <c r="GL239">
        <v>28829.4</v>
      </c>
      <c r="GM239">
        <v>28890.5</v>
      </c>
      <c r="GN239">
        <v>29572.5</v>
      </c>
      <c r="GO239">
        <v>29432.6</v>
      </c>
      <c r="GP239">
        <v>34975.9</v>
      </c>
      <c r="GQ239">
        <v>34943</v>
      </c>
      <c r="GR239">
        <v>41623.4</v>
      </c>
      <c r="GS239">
        <v>41817.5</v>
      </c>
      <c r="GT239">
        <v>1.9219</v>
      </c>
      <c r="GU239">
        <v>1.87687</v>
      </c>
      <c r="GV239">
        <v>0.08788700000000001</v>
      </c>
      <c r="GW239">
        <v>0</v>
      </c>
      <c r="GX239">
        <v>28.575</v>
      </c>
      <c r="GY239">
        <v>999.9</v>
      </c>
      <c r="GZ239">
        <v>58.8</v>
      </c>
      <c r="HA239">
        <v>30.7</v>
      </c>
      <c r="HB239">
        <v>28.8861</v>
      </c>
      <c r="HC239">
        <v>62.0947</v>
      </c>
      <c r="HD239">
        <v>27.9127</v>
      </c>
      <c r="HE239">
        <v>1</v>
      </c>
      <c r="HF239">
        <v>0.100107</v>
      </c>
      <c r="HG239">
        <v>-1.2148</v>
      </c>
      <c r="HH239">
        <v>20.3559</v>
      </c>
      <c r="HI239">
        <v>5.22912</v>
      </c>
      <c r="HJ239">
        <v>12.0156</v>
      </c>
      <c r="HK239">
        <v>4.99185</v>
      </c>
      <c r="HL239">
        <v>3.28908</v>
      </c>
      <c r="HM239">
        <v>9999</v>
      </c>
      <c r="HN239">
        <v>9999</v>
      </c>
      <c r="HO239">
        <v>9999</v>
      </c>
      <c r="HP239">
        <v>999.9</v>
      </c>
      <c r="HQ239">
        <v>1.86752</v>
      </c>
      <c r="HR239">
        <v>1.86662</v>
      </c>
      <c r="HS239">
        <v>1.866</v>
      </c>
      <c r="HT239">
        <v>1.86596</v>
      </c>
      <c r="HU239">
        <v>1.86783</v>
      </c>
      <c r="HV239">
        <v>1.87026</v>
      </c>
      <c r="HW239">
        <v>1.8689</v>
      </c>
      <c r="HX239">
        <v>1.87042</v>
      </c>
      <c r="HY239">
        <v>0</v>
      </c>
      <c r="HZ239">
        <v>0</v>
      </c>
      <c r="IA239">
        <v>0</v>
      </c>
      <c r="IB239">
        <v>0</v>
      </c>
      <c r="IC239" t="s">
        <v>426</v>
      </c>
      <c r="ID239" t="s">
        <v>427</v>
      </c>
      <c r="IE239" t="s">
        <v>428</v>
      </c>
      <c r="IF239" t="s">
        <v>428</v>
      </c>
      <c r="IG239" t="s">
        <v>428</v>
      </c>
      <c r="IH239" t="s">
        <v>428</v>
      </c>
      <c r="II239">
        <v>0</v>
      </c>
      <c r="IJ239">
        <v>100</v>
      </c>
      <c r="IK239">
        <v>100</v>
      </c>
      <c r="IL239">
        <v>0.539</v>
      </c>
      <c r="IM239">
        <v>0.171</v>
      </c>
      <c r="IN239">
        <v>0.2733293791174444</v>
      </c>
      <c r="IO239">
        <v>0.0008355358253796512</v>
      </c>
      <c r="IP239">
        <v>-4.886686190924696E-07</v>
      </c>
      <c r="IQ239">
        <v>2.414133949906871E-11</v>
      </c>
      <c r="IR239">
        <v>-0.06279029043895908</v>
      </c>
      <c r="IS239">
        <v>-0.001004982055389802</v>
      </c>
      <c r="IT239">
        <v>0.0007271071577586355</v>
      </c>
      <c r="IU239">
        <v>-1.113211564567604E-05</v>
      </c>
      <c r="IV239">
        <v>10</v>
      </c>
      <c r="IW239">
        <v>2306</v>
      </c>
      <c r="IX239">
        <v>1</v>
      </c>
      <c r="IY239">
        <v>28</v>
      </c>
      <c r="IZ239">
        <v>186126.5</v>
      </c>
      <c r="JA239">
        <v>186126.6</v>
      </c>
      <c r="JB239">
        <v>1.04004</v>
      </c>
      <c r="JC239">
        <v>2.26318</v>
      </c>
      <c r="JD239">
        <v>1.39648</v>
      </c>
      <c r="JE239">
        <v>2.34253</v>
      </c>
      <c r="JF239">
        <v>1.49536</v>
      </c>
      <c r="JG239">
        <v>2.66113</v>
      </c>
      <c r="JH239">
        <v>36.105</v>
      </c>
      <c r="JI239">
        <v>24.1575</v>
      </c>
      <c r="JJ239">
        <v>18</v>
      </c>
      <c r="JK239">
        <v>490.193</v>
      </c>
      <c r="JL239">
        <v>451.699</v>
      </c>
      <c r="JM239">
        <v>30.4256</v>
      </c>
      <c r="JN239">
        <v>28.8973</v>
      </c>
      <c r="JO239">
        <v>30</v>
      </c>
      <c r="JP239">
        <v>28.7463</v>
      </c>
      <c r="JQ239">
        <v>28.6723</v>
      </c>
      <c r="JR239">
        <v>20.8268</v>
      </c>
      <c r="JS239">
        <v>25.9713</v>
      </c>
      <c r="JT239">
        <v>95.13890000000001</v>
      </c>
      <c r="JU239">
        <v>30.4258</v>
      </c>
      <c r="JV239">
        <v>420</v>
      </c>
      <c r="JW239">
        <v>23.7123</v>
      </c>
      <c r="JX239">
        <v>101.083</v>
      </c>
      <c r="JY239">
        <v>100.555</v>
      </c>
    </row>
    <row r="240" spans="1:285">
      <c r="A240">
        <v>224</v>
      </c>
      <c r="B240">
        <v>1758415021.5</v>
      </c>
      <c r="C240">
        <v>2146.400000095367</v>
      </c>
      <c r="D240" t="s">
        <v>880</v>
      </c>
      <c r="E240" t="s">
        <v>881</v>
      </c>
      <c r="F240">
        <v>5</v>
      </c>
      <c r="G240" t="s">
        <v>855</v>
      </c>
      <c r="H240" t="s">
        <v>420</v>
      </c>
      <c r="I240" t="s">
        <v>421</v>
      </c>
      <c r="J240">
        <v>1758415013.5</v>
      </c>
      <c r="K240">
        <f>(L240)/1000</f>
        <v>0</v>
      </c>
      <c r="L240">
        <f>1000*DL240*AJ240*(DH240-DI240)/(100*DA240*(1000-AJ240*DH240))</f>
        <v>0</v>
      </c>
      <c r="M240">
        <f>DL240*AJ240*(DG240-DF240*(1000-AJ240*DI240)/(1000-AJ240*DH240))/(100*DA240)</f>
        <v>0</v>
      </c>
      <c r="N240">
        <f>DF240 - IF(AJ240&gt;1, M240*DA240*100.0/(AL240), 0)</f>
        <v>0</v>
      </c>
      <c r="O240">
        <f>((U240-K240/2)*N240-M240)/(U240+K240/2)</f>
        <v>0</v>
      </c>
      <c r="P240">
        <f>O240*(DM240+DN240)/1000.0</f>
        <v>0</v>
      </c>
      <c r="Q240">
        <f>(DF240 - IF(AJ240&gt;1, M240*DA240*100.0/(AL240), 0))*(DM240+DN240)/1000.0</f>
        <v>0</v>
      </c>
      <c r="R240">
        <f>2.0/((1/T240-1/S240)+SIGN(T240)*SQRT((1/T240-1/S240)*(1/T240-1/S240) + 4*DB240/((DB240+1)*(DB240+1))*(2*1/T240*1/S240-1/S240*1/S240)))</f>
        <v>0</v>
      </c>
      <c r="S240">
        <f>IF(LEFT(DC240,1)&lt;&gt;"0",IF(LEFT(DC240,1)="1",3.0,DD240),$D$5+$E$5*(DT240*DM240/($K$5*1000))+$F$5*(DT240*DM240/($K$5*1000))*MAX(MIN(DA240,$J$5),$I$5)*MAX(MIN(DA240,$J$5),$I$5)+$G$5*MAX(MIN(DA240,$J$5),$I$5)*(DT240*DM240/($K$5*1000))+$H$5*(DT240*DM240/($K$5*1000))*(DT240*DM240/($K$5*1000)))</f>
        <v>0</v>
      </c>
      <c r="T240">
        <f>K240*(1000-(1000*0.61365*exp(17.502*X240/(240.97+X240))/(DM240+DN240)+DH240)/2)/(1000*0.61365*exp(17.502*X240/(240.97+X240))/(DM240+DN240)-DH240)</f>
        <v>0</v>
      </c>
      <c r="U240">
        <f>1/((DB240+1)/(R240/1.6)+1/(S240/1.37)) + DB240/((DB240+1)/(R240/1.6) + DB240/(S240/1.37))</f>
        <v>0</v>
      </c>
      <c r="V240">
        <f>(CW240*CZ240)</f>
        <v>0</v>
      </c>
      <c r="W240">
        <f>(DO240+(V240+2*0.95*5.67E-8*(((DO240+$B$7)+273)^4-(DO240+273)^4)-44100*K240)/(1.84*29.3*S240+8*0.95*5.67E-8*(DO240+273)^3))</f>
        <v>0</v>
      </c>
      <c r="X240">
        <f>($C$7*DP240+$D$7*DQ240+$E$7*W240)</f>
        <v>0</v>
      </c>
      <c r="Y240">
        <f>0.61365*exp(17.502*X240/(240.97+X240))</f>
        <v>0</v>
      </c>
      <c r="Z240">
        <f>(AA240/AB240*100)</f>
        <v>0</v>
      </c>
      <c r="AA240">
        <f>DH240*(DM240+DN240)/1000</f>
        <v>0</v>
      </c>
      <c r="AB240">
        <f>0.61365*exp(17.502*DO240/(240.97+DO240))</f>
        <v>0</v>
      </c>
      <c r="AC240">
        <f>(Y240-DH240*(DM240+DN240)/1000)</f>
        <v>0</v>
      </c>
      <c r="AD240">
        <f>(-K240*44100)</f>
        <v>0</v>
      </c>
      <c r="AE240">
        <f>2*29.3*S240*0.92*(DO240-X240)</f>
        <v>0</v>
      </c>
      <c r="AF240">
        <f>2*0.95*5.67E-8*(((DO240+$B$7)+273)^4-(X240+273)^4)</f>
        <v>0</v>
      </c>
      <c r="AG240">
        <f>V240+AF240+AD240+AE240</f>
        <v>0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MAX(0,($B$13+$C$13*DT240)/(1+$D$13*DT240)*DM240/(DO240+273)*$E$13)</f>
        <v>0</v>
      </c>
      <c r="AM240" t="s">
        <v>422</v>
      </c>
      <c r="AN240" t="s">
        <v>422</v>
      </c>
      <c r="AO240">
        <v>0</v>
      </c>
      <c r="AP240">
        <v>0</v>
      </c>
      <c r="AQ240">
        <f>1-AO240/AP240</f>
        <v>0</v>
      </c>
      <c r="AR240">
        <v>0</v>
      </c>
      <c r="AS240" t="s">
        <v>422</v>
      </c>
      <c r="AT240" t="s">
        <v>422</v>
      </c>
      <c r="AU240">
        <v>0</v>
      </c>
      <c r="AV240">
        <v>0</v>
      </c>
      <c r="AW240">
        <f>1-AU240/AV240</f>
        <v>0</v>
      </c>
      <c r="AX240">
        <v>0.5</v>
      </c>
      <c r="AY240">
        <f>CX240</f>
        <v>0</v>
      </c>
      <c r="AZ240">
        <f>M240</f>
        <v>0</v>
      </c>
      <c r="BA240">
        <f>AW240*AX240*AY240</f>
        <v>0</v>
      </c>
      <c r="BB240">
        <f>(AZ240-AR240)/AY240</f>
        <v>0</v>
      </c>
      <c r="BC240">
        <f>(AP240-AV240)/AV240</f>
        <v>0</v>
      </c>
      <c r="BD240">
        <f>AO240/(AQ240+AO240/AV240)</f>
        <v>0</v>
      </c>
      <c r="BE240" t="s">
        <v>422</v>
      </c>
      <c r="BF240">
        <v>0</v>
      </c>
      <c r="BG240">
        <f>IF(BF240&lt;&gt;0, BF240, BD240)</f>
        <v>0</v>
      </c>
      <c r="BH240">
        <f>1-BG240/AV240</f>
        <v>0</v>
      </c>
      <c r="BI240">
        <f>(AV240-AU240)/(AV240-BG240)</f>
        <v>0</v>
      </c>
      <c r="BJ240">
        <f>(AP240-AV240)/(AP240-BG240)</f>
        <v>0</v>
      </c>
      <c r="BK240">
        <f>(AV240-AU240)/(AV240-AO240)</f>
        <v>0</v>
      </c>
      <c r="BL240">
        <f>(AP240-AV240)/(AP240-AO240)</f>
        <v>0</v>
      </c>
      <c r="BM240">
        <f>(BI240*BG240/AU240)</f>
        <v>0</v>
      </c>
      <c r="BN240">
        <f>(1-BM240)</f>
        <v>0</v>
      </c>
      <c r="CW240">
        <f>$B$11*DU240+$C$11*DV240+$F$11*EG240*(1-EJ240)</f>
        <v>0</v>
      </c>
      <c r="CX240">
        <f>CW240*CY240</f>
        <v>0</v>
      </c>
      <c r="CY240">
        <f>($B$11*$D$9+$C$11*$D$9+$F$11*((ET240+EL240)/MAX(ET240+EL240+EU240, 0.1)*$I$9+EU240/MAX(ET240+EL240+EU240, 0.1)*$J$9))/($B$11+$C$11+$F$11)</f>
        <v>0</v>
      </c>
      <c r="CZ240">
        <f>($B$11*$K$9+$C$11*$K$9+$F$11*((ET240+EL240)/MAX(ET240+EL240+EU240, 0.1)*$P$9+EU240/MAX(ET240+EL240+EU240, 0.1)*$Q$9))/($B$11+$C$11+$F$11)</f>
        <v>0</v>
      </c>
      <c r="DA240">
        <v>2.18</v>
      </c>
      <c r="DB240">
        <v>0.5</v>
      </c>
      <c r="DC240" t="s">
        <v>423</v>
      </c>
      <c r="DD240">
        <v>2</v>
      </c>
      <c r="DE240">
        <v>1758415013.5</v>
      </c>
      <c r="DF240">
        <v>420.404125</v>
      </c>
      <c r="DG240">
        <v>419.995625</v>
      </c>
      <c r="DH240">
        <v>23.70171666666667</v>
      </c>
      <c r="DI240">
        <v>23.645</v>
      </c>
      <c r="DJ240">
        <v>419.8643750000001</v>
      </c>
      <c r="DK240">
        <v>23.5306</v>
      </c>
      <c r="DL240">
        <v>499.9817916666667</v>
      </c>
      <c r="DM240">
        <v>90.268625</v>
      </c>
      <c r="DN240">
        <v>0.05516234166666667</v>
      </c>
      <c r="DO240">
        <v>30.14599166666666</v>
      </c>
      <c r="DP240">
        <v>30.00613333333333</v>
      </c>
      <c r="DQ240">
        <v>999.9</v>
      </c>
      <c r="DR240">
        <v>0</v>
      </c>
      <c r="DS240">
        <v>0</v>
      </c>
      <c r="DT240">
        <v>10001.29708333333</v>
      </c>
      <c r="DU240">
        <v>0</v>
      </c>
      <c r="DV240">
        <v>0.505868</v>
      </c>
      <c r="DW240">
        <v>0.4084384166666666</v>
      </c>
      <c r="DX240">
        <v>430.6104166666667</v>
      </c>
      <c r="DY240">
        <v>430.1669166666666</v>
      </c>
      <c r="DZ240">
        <v>0.05672065416666666</v>
      </c>
      <c r="EA240">
        <v>419.995625</v>
      </c>
      <c r="EB240">
        <v>23.645</v>
      </c>
      <c r="EC240">
        <v>2.139521666666667</v>
      </c>
      <c r="ED240">
        <v>2.13440125</v>
      </c>
      <c r="EE240">
        <v>18.51650416666667</v>
      </c>
      <c r="EF240">
        <v>18.47825416666667</v>
      </c>
      <c r="EG240">
        <v>0.00500097</v>
      </c>
      <c r="EH240">
        <v>0</v>
      </c>
      <c r="EI240">
        <v>0</v>
      </c>
      <c r="EJ240">
        <v>0</v>
      </c>
      <c r="EK240">
        <v>220.975</v>
      </c>
      <c r="EL240">
        <v>0.00500097</v>
      </c>
      <c r="EM240">
        <v>-12.12916666666667</v>
      </c>
      <c r="EN240">
        <v>-2.875</v>
      </c>
      <c r="EO240">
        <v>35.70541666666666</v>
      </c>
      <c r="EP240">
        <v>40.95029166666666</v>
      </c>
      <c r="EQ240">
        <v>37.93991666666667</v>
      </c>
      <c r="ER240">
        <v>41.57783333333333</v>
      </c>
      <c r="ES240">
        <v>38.39291666666666</v>
      </c>
      <c r="ET240">
        <v>0</v>
      </c>
      <c r="EU240">
        <v>0</v>
      </c>
      <c r="EV240">
        <v>0</v>
      </c>
      <c r="EW240">
        <v>1758415021.4</v>
      </c>
      <c r="EX240">
        <v>0</v>
      </c>
      <c r="EY240">
        <v>220.348</v>
      </c>
      <c r="EZ240">
        <v>-17.6615380597067</v>
      </c>
      <c r="FA240">
        <v>23.69999992205542</v>
      </c>
      <c r="FB240">
        <v>-10.008</v>
      </c>
      <c r="FC240">
        <v>15</v>
      </c>
      <c r="FD240">
        <v>0</v>
      </c>
      <c r="FE240" t="s">
        <v>424</v>
      </c>
      <c r="FF240">
        <v>1747247426.5</v>
      </c>
      <c r="FG240">
        <v>1747247420.5</v>
      </c>
      <c r="FH240">
        <v>0</v>
      </c>
      <c r="FI240">
        <v>1.027</v>
      </c>
      <c r="FJ240">
        <v>0.031</v>
      </c>
      <c r="FK240">
        <v>0.02</v>
      </c>
      <c r="FL240">
        <v>0.05</v>
      </c>
      <c r="FM240">
        <v>420</v>
      </c>
      <c r="FN240">
        <v>16</v>
      </c>
      <c r="FO240">
        <v>0.01</v>
      </c>
      <c r="FP240">
        <v>0.1</v>
      </c>
      <c r="FQ240">
        <v>0.405627</v>
      </c>
      <c r="FR240">
        <v>-0.04116100348432046</v>
      </c>
      <c r="FS240">
        <v>0.03673150728946605</v>
      </c>
      <c r="FT240">
        <v>1</v>
      </c>
      <c r="FU240">
        <v>220.4529411764706</v>
      </c>
      <c r="FV240">
        <v>-3.223834865401567</v>
      </c>
      <c r="FW240">
        <v>5.419747948020203</v>
      </c>
      <c r="FX240">
        <v>-1</v>
      </c>
      <c r="FY240">
        <v>0.05930840731707316</v>
      </c>
      <c r="FZ240">
        <v>-0.05309193031358884</v>
      </c>
      <c r="GA240">
        <v>0.005565197718065907</v>
      </c>
      <c r="GB240">
        <v>1</v>
      </c>
      <c r="GC240">
        <v>2</v>
      </c>
      <c r="GD240">
        <v>2</v>
      </c>
      <c r="GE240" t="s">
        <v>425</v>
      </c>
      <c r="GF240">
        <v>3.13649</v>
      </c>
      <c r="GG240">
        <v>2.71549</v>
      </c>
      <c r="GH240">
        <v>0.0937148</v>
      </c>
      <c r="GI240">
        <v>0.09286030000000001</v>
      </c>
      <c r="GJ240">
        <v>0.105011</v>
      </c>
      <c r="GK240">
        <v>0.103628</v>
      </c>
      <c r="GL240">
        <v>28829.3</v>
      </c>
      <c r="GM240">
        <v>28890.5</v>
      </c>
      <c r="GN240">
        <v>29572.4</v>
      </c>
      <c r="GO240">
        <v>29432.5</v>
      </c>
      <c r="GP240">
        <v>34975.8</v>
      </c>
      <c r="GQ240">
        <v>34943</v>
      </c>
      <c r="GR240">
        <v>41623.2</v>
      </c>
      <c r="GS240">
        <v>41817.4</v>
      </c>
      <c r="GT240">
        <v>1.92208</v>
      </c>
      <c r="GU240">
        <v>1.87672</v>
      </c>
      <c r="GV240">
        <v>0.0870451</v>
      </c>
      <c r="GW240">
        <v>0</v>
      </c>
      <c r="GX240">
        <v>28.5766</v>
      </c>
      <c r="GY240">
        <v>999.9</v>
      </c>
      <c r="GZ240">
        <v>58.8</v>
      </c>
      <c r="HA240">
        <v>30.7</v>
      </c>
      <c r="HB240">
        <v>28.8876</v>
      </c>
      <c r="HC240">
        <v>62.0747</v>
      </c>
      <c r="HD240">
        <v>27.8365</v>
      </c>
      <c r="HE240">
        <v>1</v>
      </c>
      <c r="HF240">
        <v>0.100107</v>
      </c>
      <c r="HG240">
        <v>-1.2183</v>
      </c>
      <c r="HH240">
        <v>20.3558</v>
      </c>
      <c r="HI240">
        <v>5.22897</v>
      </c>
      <c r="HJ240">
        <v>12.0158</v>
      </c>
      <c r="HK240">
        <v>4.99175</v>
      </c>
      <c r="HL240">
        <v>3.28905</v>
      </c>
      <c r="HM240">
        <v>9999</v>
      </c>
      <c r="HN240">
        <v>9999</v>
      </c>
      <c r="HO240">
        <v>9999</v>
      </c>
      <c r="HP240">
        <v>999.9</v>
      </c>
      <c r="HQ240">
        <v>1.86752</v>
      </c>
      <c r="HR240">
        <v>1.86663</v>
      </c>
      <c r="HS240">
        <v>1.866</v>
      </c>
      <c r="HT240">
        <v>1.86597</v>
      </c>
      <c r="HU240">
        <v>1.86783</v>
      </c>
      <c r="HV240">
        <v>1.87027</v>
      </c>
      <c r="HW240">
        <v>1.8689</v>
      </c>
      <c r="HX240">
        <v>1.87042</v>
      </c>
      <c r="HY240">
        <v>0</v>
      </c>
      <c r="HZ240">
        <v>0</v>
      </c>
      <c r="IA240">
        <v>0</v>
      </c>
      <c r="IB240">
        <v>0</v>
      </c>
      <c r="IC240" t="s">
        <v>426</v>
      </c>
      <c r="ID240" t="s">
        <v>427</v>
      </c>
      <c r="IE240" t="s">
        <v>428</v>
      </c>
      <c r="IF240" t="s">
        <v>428</v>
      </c>
      <c r="IG240" t="s">
        <v>428</v>
      </c>
      <c r="IH240" t="s">
        <v>428</v>
      </c>
      <c r="II240">
        <v>0</v>
      </c>
      <c r="IJ240">
        <v>100</v>
      </c>
      <c r="IK240">
        <v>100</v>
      </c>
      <c r="IL240">
        <v>0.54</v>
      </c>
      <c r="IM240">
        <v>0.1711</v>
      </c>
      <c r="IN240">
        <v>0.2733293791174444</v>
      </c>
      <c r="IO240">
        <v>0.0008355358253796512</v>
      </c>
      <c r="IP240">
        <v>-4.886686190924696E-07</v>
      </c>
      <c r="IQ240">
        <v>2.414133949906871E-11</v>
      </c>
      <c r="IR240">
        <v>-0.06279029043895908</v>
      </c>
      <c r="IS240">
        <v>-0.001004982055389802</v>
      </c>
      <c r="IT240">
        <v>0.0007271071577586355</v>
      </c>
      <c r="IU240">
        <v>-1.113211564567604E-05</v>
      </c>
      <c r="IV240">
        <v>10</v>
      </c>
      <c r="IW240">
        <v>2306</v>
      </c>
      <c r="IX240">
        <v>1</v>
      </c>
      <c r="IY240">
        <v>28</v>
      </c>
      <c r="IZ240">
        <v>186126.6</v>
      </c>
      <c r="JA240">
        <v>186126.7</v>
      </c>
      <c r="JB240">
        <v>1.04004</v>
      </c>
      <c r="JC240">
        <v>2.26074</v>
      </c>
      <c r="JD240">
        <v>1.39771</v>
      </c>
      <c r="JE240">
        <v>2.34131</v>
      </c>
      <c r="JF240">
        <v>1.49536</v>
      </c>
      <c r="JG240">
        <v>2.7063</v>
      </c>
      <c r="JH240">
        <v>36.105</v>
      </c>
      <c r="JI240">
        <v>24.1575</v>
      </c>
      <c r="JJ240">
        <v>18</v>
      </c>
      <c r="JK240">
        <v>490.294</v>
      </c>
      <c r="JL240">
        <v>451.602</v>
      </c>
      <c r="JM240">
        <v>30.4231</v>
      </c>
      <c r="JN240">
        <v>28.8973</v>
      </c>
      <c r="JO240">
        <v>30</v>
      </c>
      <c r="JP240">
        <v>28.7451</v>
      </c>
      <c r="JQ240">
        <v>28.672</v>
      </c>
      <c r="JR240">
        <v>20.8273</v>
      </c>
      <c r="JS240">
        <v>25.9713</v>
      </c>
      <c r="JT240">
        <v>95.13890000000001</v>
      </c>
      <c r="JU240">
        <v>30.4205</v>
      </c>
      <c r="JV240">
        <v>420</v>
      </c>
      <c r="JW240">
        <v>23.7154</v>
      </c>
      <c r="JX240">
        <v>101.083</v>
      </c>
      <c r="JY240">
        <v>100.555</v>
      </c>
    </row>
    <row r="241" spans="1:285">
      <c r="A241">
        <v>225</v>
      </c>
      <c r="B241">
        <v>1758415023.5</v>
      </c>
      <c r="C241">
        <v>2148.400000095367</v>
      </c>
      <c r="D241" t="s">
        <v>882</v>
      </c>
      <c r="E241" t="s">
        <v>883</v>
      </c>
      <c r="F241">
        <v>5</v>
      </c>
      <c r="G241" t="s">
        <v>855</v>
      </c>
      <c r="H241" t="s">
        <v>420</v>
      </c>
      <c r="I241" t="s">
        <v>421</v>
      </c>
      <c r="J241">
        <v>1758415015.5</v>
      </c>
      <c r="K241">
        <f>(L241)/1000</f>
        <v>0</v>
      </c>
      <c r="L241">
        <f>1000*DL241*AJ241*(DH241-DI241)/(100*DA241*(1000-AJ241*DH241))</f>
        <v>0</v>
      </c>
      <c r="M241">
        <f>DL241*AJ241*(DG241-DF241*(1000-AJ241*DI241)/(1000-AJ241*DH241))/(100*DA241)</f>
        <v>0</v>
      </c>
      <c r="N241">
        <f>DF241 - IF(AJ241&gt;1, M241*DA241*100.0/(AL241), 0)</f>
        <v>0</v>
      </c>
      <c r="O241">
        <f>((U241-K241/2)*N241-M241)/(U241+K241/2)</f>
        <v>0</v>
      </c>
      <c r="P241">
        <f>O241*(DM241+DN241)/1000.0</f>
        <v>0</v>
      </c>
      <c r="Q241">
        <f>(DF241 - IF(AJ241&gt;1, M241*DA241*100.0/(AL241), 0))*(DM241+DN241)/1000.0</f>
        <v>0</v>
      </c>
      <c r="R241">
        <f>2.0/((1/T241-1/S241)+SIGN(T241)*SQRT((1/T241-1/S241)*(1/T241-1/S241) + 4*DB241/((DB241+1)*(DB241+1))*(2*1/T241*1/S241-1/S241*1/S241)))</f>
        <v>0</v>
      </c>
      <c r="S241">
        <f>IF(LEFT(DC241,1)&lt;&gt;"0",IF(LEFT(DC241,1)="1",3.0,DD241),$D$5+$E$5*(DT241*DM241/($K$5*1000))+$F$5*(DT241*DM241/($K$5*1000))*MAX(MIN(DA241,$J$5),$I$5)*MAX(MIN(DA241,$J$5),$I$5)+$G$5*MAX(MIN(DA241,$J$5),$I$5)*(DT241*DM241/($K$5*1000))+$H$5*(DT241*DM241/($K$5*1000))*(DT241*DM241/($K$5*1000)))</f>
        <v>0</v>
      </c>
      <c r="T241">
        <f>K241*(1000-(1000*0.61365*exp(17.502*X241/(240.97+X241))/(DM241+DN241)+DH241)/2)/(1000*0.61365*exp(17.502*X241/(240.97+X241))/(DM241+DN241)-DH241)</f>
        <v>0</v>
      </c>
      <c r="U241">
        <f>1/((DB241+1)/(R241/1.6)+1/(S241/1.37)) + DB241/((DB241+1)/(R241/1.6) + DB241/(S241/1.37))</f>
        <v>0</v>
      </c>
      <c r="V241">
        <f>(CW241*CZ241)</f>
        <v>0</v>
      </c>
      <c r="W241">
        <f>(DO241+(V241+2*0.95*5.67E-8*(((DO241+$B$7)+273)^4-(DO241+273)^4)-44100*K241)/(1.84*29.3*S241+8*0.95*5.67E-8*(DO241+273)^3))</f>
        <v>0</v>
      </c>
      <c r="X241">
        <f>($C$7*DP241+$D$7*DQ241+$E$7*W241)</f>
        <v>0</v>
      </c>
      <c r="Y241">
        <f>0.61365*exp(17.502*X241/(240.97+X241))</f>
        <v>0</v>
      </c>
      <c r="Z241">
        <f>(AA241/AB241*100)</f>
        <v>0</v>
      </c>
      <c r="AA241">
        <f>DH241*(DM241+DN241)/1000</f>
        <v>0</v>
      </c>
      <c r="AB241">
        <f>0.61365*exp(17.502*DO241/(240.97+DO241))</f>
        <v>0</v>
      </c>
      <c r="AC241">
        <f>(Y241-DH241*(DM241+DN241)/1000)</f>
        <v>0</v>
      </c>
      <c r="AD241">
        <f>(-K241*44100)</f>
        <v>0</v>
      </c>
      <c r="AE241">
        <f>2*29.3*S241*0.92*(DO241-X241)</f>
        <v>0</v>
      </c>
      <c r="AF241">
        <f>2*0.95*5.67E-8*(((DO241+$B$7)+273)^4-(X241+273)^4)</f>
        <v>0</v>
      </c>
      <c r="AG241">
        <f>V241+AF241+AD241+AE241</f>
        <v>0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MAX(0,($B$13+$C$13*DT241)/(1+$D$13*DT241)*DM241/(DO241+273)*$E$13)</f>
        <v>0</v>
      </c>
      <c r="AM241" t="s">
        <v>422</v>
      </c>
      <c r="AN241" t="s">
        <v>422</v>
      </c>
      <c r="AO241">
        <v>0</v>
      </c>
      <c r="AP241">
        <v>0</v>
      </c>
      <c r="AQ241">
        <f>1-AO241/AP241</f>
        <v>0</v>
      </c>
      <c r="AR241">
        <v>0</v>
      </c>
      <c r="AS241" t="s">
        <v>422</v>
      </c>
      <c r="AT241" t="s">
        <v>422</v>
      </c>
      <c r="AU241">
        <v>0</v>
      </c>
      <c r="AV241">
        <v>0</v>
      </c>
      <c r="AW241">
        <f>1-AU241/AV241</f>
        <v>0</v>
      </c>
      <c r="AX241">
        <v>0.5</v>
      </c>
      <c r="AY241">
        <f>CX241</f>
        <v>0</v>
      </c>
      <c r="AZ241">
        <f>M241</f>
        <v>0</v>
      </c>
      <c r="BA241">
        <f>AW241*AX241*AY241</f>
        <v>0</v>
      </c>
      <c r="BB241">
        <f>(AZ241-AR241)/AY241</f>
        <v>0</v>
      </c>
      <c r="BC241">
        <f>(AP241-AV241)/AV241</f>
        <v>0</v>
      </c>
      <c r="BD241">
        <f>AO241/(AQ241+AO241/AV241)</f>
        <v>0</v>
      </c>
      <c r="BE241" t="s">
        <v>422</v>
      </c>
      <c r="BF241">
        <v>0</v>
      </c>
      <c r="BG241">
        <f>IF(BF241&lt;&gt;0, BF241, BD241)</f>
        <v>0</v>
      </c>
      <c r="BH241">
        <f>1-BG241/AV241</f>
        <v>0</v>
      </c>
      <c r="BI241">
        <f>(AV241-AU241)/(AV241-BG241)</f>
        <v>0</v>
      </c>
      <c r="BJ241">
        <f>(AP241-AV241)/(AP241-BG241)</f>
        <v>0</v>
      </c>
      <c r="BK241">
        <f>(AV241-AU241)/(AV241-AO241)</f>
        <v>0</v>
      </c>
      <c r="BL241">
        <f>(AP241-AV241)/(AP241-AO241)</f>
        <v>0</v>
      </c>
      <c r="BM241">
        <f>(BI241*BG241/AU241)</f>
        <v>0</v>
      </c>
      <c r="BN241">
        <f>(1-BM241)</f>
        <v>0</v>
      </c>
      <c r="CW241">
        <f>$B$11*DU241+$C$11*DV241+$F$11*EG241*(1-EJ241)</f>
        <v>0</v>
      </c>
      <c r="CX241">
        <f>CW241*CY241</f>
        <v>0</v>
      </c>
      <c r="CY241">
        <f>($B$11*$D$9+$C$11*$D$9+$F$11*((ET241+EL241)/MAX(ET241+EL241+EU241, 0.1)*$I$9+EU241/MAX(ET241+EL241+EU241, 0.1)*$J$9))/($B$11+$C$11+$F$11)</f>
        <v>0</v>
      </c>
      <c r="CZ241">
        <f>($B$11*$K$9+$C$11*$K$9+$F$11*((ET241+EL241)/MAX(ET241+EL241+EU241, 0.1)*$P$9+EU241/MAX(ET241+EL241+EU241, 0.1)*$Q$9))/($B$11+$C$11+$F$11)</f>
        <v>0</v>
      </c>
      <c r="DA241">
        <v>2.18</v>
      </c>
      <c r="DB241">
        <v>0.5</v>
      </c>
      <c r="DC241" t="s">
        <v>423</v>
      </c>
      <c r="DD241">
        <v>2</v>
      </c>
      <c r="DE241">
        <v>1758415015.5</v>
      </c>
      <c r="DF241">
        <v>420.4066250000001</v>
      </c>
      <c r="DG241">
        <v>419.9937083333332</v>
      </c>
      <c r="DH241">
        <v>23.70035416666667</v>
      </c>
      <c r="DI241">
        <v>23.64490416666666</v>
      </c>
      <c r="DJ241">
        <v>419.8668333333333</v>
      </c>
      <c r="DK241">
        <v>23.52925833333333</v>
      </c>
      <c r="DL241">
        <v>499.9940416666666</v>
      </c>
      <c r="DM241">
        <v>90.26837499999999</v>
      </c>
      <c r="DN241">
        <v>0.055190925</v>
      </c>
      <c r="DO241">
        <v>30.14559166666666</v>
      </c>
      <c r="DP241">
        <v>30.003525</v>
      </c>
      <c r="DQ241">
        <v>999.9</v>
      </c>
      <c r="DR241">
        <v>0</v>
      </c>
      <c r="DS241">
        <v>0</v>
      </c>
      <c r="DT241">
        <v>10003.43375</v>
      </c>
      <c r="DU241">
        <v>0</v>
      </c>
      <c r="DV241">
        <v>0.505868</v>
      </c>
      <c r="DW241">
        <v>0.4128215416666667</v>
      </c>
      <c r="DX241">
        <v>430.612375</v>
      </c>
      <c r="DY241">
        <v>430.1649583333333</v>
      </c>
      <c r="DZ241">
        <v>0.05545155</v>
      </c>
      <c r="EA241">
        <v>419.9937083333332</v>
      </c>
      <c r="EB241">
        <v>23.64490416666666</v>
      </c>
      <c r="EC241">
        <v>2.1393925</v>
      </c>
      <c r="ED241">
        <v>2.134386666666666</v>
      </c>
      <c r="EE241">
        <v>18.51554166666667</v>
      </c>
      <c r="EF241">
        <v>18.47814583333333</v>
      </c>
      <c r="EG241">
        <v>0.00500097</v>
      </c>
      <c r="EH241">
        <v>0</v>
      </c>
      <c r="EI241">
        <v>0</v>
      </c>
      <c r="EJ241">
        <v>0</v>
      </c>
      <c r="EK241">
        <v>221.4083333333333</v>
      </c>
      <c r="EL241">
        <v>0.00500097</v>
      </c>
      <c r="EM241">
        <v>-11.35</v>
      </c>
      <c r="EN241">
        <v>-2.729166666666667</v>
      </c>
      <c r="EO241">
        <v>35.715875</v>
      </c>
      <c r="EP241">
        <v>40.97366666666667</v>
      </c>
      <c r="EQ241">
        <v>37.95554166666667</v>
      </c>
      <c r="ER241">
        <v>41.61695833333334</v>
      </c>
      <c r="ES241">
        <v>38.41379166666666</v>
      </c>
      <c r="ET241">
        <v>0</v>
      </c>
      <c r="EU241">
        <v>0</v>
      </c>
      <c r="EV241">
        <v>0</v>
      </c>
      <c r="EW241">
        <v>1758415023.2</v>
      </c>
      <c r="EX241">
        <v>0</v>
      </c>
      <c r="EY241">
        <v>220.8615384615385</v>
      </c>
      <c r="EZ241">
        <v>-3.227350274482583</v>
      </c>
      <c r="FA241">
        <v>4.574359007576287</v>
      </c>
      <c r="FB241">
        <v>-9.469230769230769</v>
      </c>
      <c r="FC241">
        <v>15</v>
      </c>
      <c r="FD241">
        <v>0</v>
      </c>
      <c r="FE241" t="s">
        <v>424</v>
      </c>
      <c r="FF241">
        <v>1747247426.5</v>
      </c>
      <c r="FG241">
        <v>1747247420.5</v>
      </c>
      <c r="FH241">
        <v>0</v>
      </c>
      <c r="FI241">
        <v>1.027</v>
      </c>
      <c r="FJ241">
        <v>0.031</v>
      </c>
      <c r="FK241">
        <v>0.02</v>
      </c>
      <c r="FL241">
        <v>0.05</v>
      </c>
      <c r="FM241">
        <v>420</v>
      </c>
      <c r="FN241">
        <v>16</v>
      </c>
      <c r="FO241">
        <v>0.01</v>
      </c>
      <c r="FP241">
        <v>0.1</v>
      </c>
      <c r="FQ241">
        <v>0.404550175</v>
      </c>
      <c r="FR241">
        <v>-0.02364077673546056</v>
      </c>
      <c r="FS241">
        <v>0.0372712384439312</v>
      </c>
      <c r="FT241">
        <v>1</v>
      </c>
      <c r="FU241">
        <v>221.0147058823529</v>
      </c>
      <c r="FV241">
        <v>-4.337662295415229</v>
      </c>
      <c r="FW241">
        <v>5.641398051220844</v>
      </c>
      <c r="FX241">
        <v>-1</v>
      </c>
      <c r="FY241">
        <v>0.057751325</v>
      </c>
      <c r="FZ241">
        <v>-0.04263248330206396</v>
      </c>
      <c r="GA241">
        <v>0.004413252328371334</v>
      </c>
      <c r="GB241">
        <v>1</v>
      </c>
      <c r="GC241">
        <v>2</v>
      </c>
      <c r="GD241">
        <v>2</v>
      </c>
      <c r="GE241" t="s">
        <v>425</v>
      </c>
      <c r="GF241">
        <v>3.13648</v>
      </c>
      <c r="GG241">
        <v>2.71553</v>
      </c>
      <c r="GH241">
        <v>0.093722</v>
      </c>
      <c r="GI241">
        <v>0.0928558</v>
      </c>
      <c r="GJ241">
        <v>0.105011</v>
      </c>
      <c r="GK241">
        <v>0.103633</v>
      </c>
      <c r="GL241">
        <v>28829.1</v>
      </c>
      <c r="GM241">
        <v>28890.6</v>
      </c>
      <c r="GN241">
        <v>29572.5</v>
      </c>
      <c r="GO241">
        <v>29432.5</v>
      </c>
      <c r="GP241">
        <v>34975.7</v>
      </c>
      <c r="GQ241">
        <v>34943</v>
      </c>
      <c r="GR241">
        <v>41623.1</v>
      </c>
      <c r="GS241">
        <v>41817.7</v>
      </c>
      <c r="GT241">
        <v>1.9222</v>
      </c>
      <c r="GU241">
        <v>1.87665</v>
      </c>
      <c r="GV241">
        <v>0.08674709999999999</v>
      </c>
      <c r="GW241">
        <v>0</v>
      </c>
      <c r="GX241">
        <v>28.5784</v>
      </c>
      <c r="GY241">
        <v>999.9</v>
      </c>
      <c r="GZ241">
        <v>58.8</v>
      </c>
      <c r="HA241">
        <v>30.7</v>
      </c>
      <c r="HB241">
        <v>28.8874</v>
      </c>
      <c r="HC241">
        <v>62.1747</v>
      </c>
      <c r="HD241">
        <v>28.0168</v>
      </c>
      <c r="HE241">
        <v>1</v>
      </c>
      <c r="HF241">
        <v>0.100099</v>
      </c>
      <c r="HG241">
        <v>-1.2165</v>
      </c>
      <c r="HH241">
        <v>20.3557</v>
      </c>
      <c r="HI241">
        <v>5.22882</v>
      </c>
      <c r="HJ241">
        <v>12.0158</v>
      </c>
      <c r="HK241">
        <v>4.99155</v>
      </c>
      <c r="HL241">
        <v>3.28903</v>
      </c>
      <c r="HM241">
        <v>9999</v>
      </c>
      <c r="HN241">
        <v>9999</v>
      </c>
      <c r="HO241">
        <v>9999</v>
      </c>
      <c r="HP241">
        <v>999.9</v>
      </c>
      <c r="HQ241">
        <v>1.86752</v>
      </c>
      <c r="HR241">
        <v>1.86663</v>
      </c>
      <c r="HS241">
        <v>1.866</v>
      </c>
      <c r="HT241">
        <v>1.86596</v>
      </c>
      <c r="HU241">
        <v>1.86783</v>
      </c>
      <c r="HV241">
        <v>1.87026</v>
      </c>
      <c r="HW241">
        <v>1.8689</v>
      </c>
      <c r="HX241">
        <v>1.87042</v>
      </c>
      <c r="HY241">
        <v>0</v>
      </c>
      <c r="HZ241">
        <v>0</v>
      </c>
      <c r="IA241">
        <v>0</v>
      </c>
      <c r="IB241">
        <v>0</v>
      </c>
      <c r="IC241" t="s">
        <v>426</v>
      </c>
      <c r="ID241" t="s">
        <v>427</v>
      </c>
      <c r="IE241" t="s">
        <v>428</v>
      </c>
      <c r="IF241" t="s">
        <v>428</v>
      </c>
      <c r="IG241" t="s">
        <v>428</v>
      </c>
      <c r="IH241" t="s">
        <v>428</v>
      </c>
      <c r="II241">
        <v>0</v>
      </c>
      <c r="IJ241">
        <v>100</v>
      </c>
      <c r="IK241">
        <v>100</v>
      </c>
      <c r="IL241">
        <v>0.54</v>
      </c>
      <c r="IM241">
        <v>0.171</v>
      </c>
      <c r="IN241">
        <v>0.2733293791174444</v>
      </c>
      <c r="IO241">
        <v>0.0008355358253796512</v>
      </c>
      <c r="IP241">
        <v>-4.886686190924696E-07</v>
      </c>
      <c r="IQ241">
        <v>2.414133949906871E-11</v>
      </c>
      <c r="IR241">
        <v>-0.06279029043895908</v>
      </c>
      <c r="IS241">
        <v>-0.001004982055389802</v>
      </c>
      <c r="IT241">
        <v>0.0007271071577586355</v>
      </c>
      <c r="IU241">
        <v>-1.113211564567604E-05</v>
      </c>
      <c r="IV241">
        <v>10</v>
      </c>
      <c r="IW241">
        <v>2306</v>
      </c>
      <c r="IX241">
        <v>1</v>
      </c>
      <c r="IY241">
        <v>28</v>
      </c>
      <c r="IZ241">
        <v>186126.6</v>
      </c>
      <c r="JA241">
        <v>186126.7</v>
      </c>
      <c r="JB241">
        <v>1.04004</v>
      </c>
      <c r="JC241">
        <v>2.28149</v>
      </c>
      <c r="JD241">
        <v>1.39648</v>
      </c>
      <c r="JE241">
        <v>2.34253</v>
      </c>
      <c r="JF241">
        <v>1.49536</v>
      </c>
      <c r="JG241">
        <v>2.53906</v>
      </c>
      <c r="JH241">
        <v>36.105</v>
      </c>
      <c r="JI241">
        <v>24.1488</v>
      </c>
      <c r="JJ241">
        <v>18</v>
      </c>
      <c r="JK241">
        <v>490.37</v>
      </c>
      <c r="JL241">
        <v>451.555</v>
      </c>
      <c r="JM241">
        <v>30.421</v>
      </c>
      <c r="JN241">
        <v>28.8973</v>
      </c>
      <c r="JO241">
        <v>30</v>
      </c>
      <c r="JP241">
        <v>28.7448</v>
      </c>
      <c r="JQ241">
        <v>28.672</v>
      </c>
      <c r="JR241">
        <v>20.8285</v>
      </c>
      <c r="JS241">
        <v>25.9713</v>
      </c>
      <c r="JT241">
        <v>95.13890000000001</v>
      </c>
      <c r="JU241">
        <v>30.4205</v>
      </c>
      <c r="JV241">
        <v>420</v>
      </c>
      <c r="JW241">
        <v>23.7178</v>
      </c>
      <c r="JX241">
        <v>101.083</v>
      </c>
      <c r="JY241">
        <v>100.555</v>
      </c>
    </row>
    <row r="242" spans="1:285">
      <c r="A242">
        <v>226</v>
      </c>
      <c r="B242">
        <v>1758415025.5</v>
      </c>
      <c r="C242">
        <v>2150.400000095367</v>
      </c>
      <c r="D242" t="s">
        <v>884</v>
      </c>
      <c r="E242" t="s">
        <v>885</v>
      </c>
      <c r="F242">
        <v>5</v>
      </c>
      <c r="G242" t="s">
        <v>855</v>
      </c>
      <c r="H242" t="s">
        <v>420</v>
      </c>
      <c r="I242" t="s">
        <v>421</v>
      </c>
      <c r="J242">
        <v>1758415017.5</v>
      </c>
      <c r="K242">
        <f>(L242)/1000</f>
        <v>0</v>
      </c>
      <c r="L242">
        <f>1000*DL242*AJ242*(DH242-DI242)/(100*DA242*(1000-AJ242*DH242))</f>
        <v>0</v>
      </c>
      <c r="M242">
        <f>DL242*AJ242*(DG242-DF242*(1000-AJ242*DI242)/(1000-AJ242*DH242))/(100*DA242)</f>
        <v>0</v>
      </c>
      <c r="N242">
        <f>DF242 - IF(AJ242&gt;1, M242*DA242*100.0/(AL242), 0)</f>
        <v>0</v>
      </c>
      <c r="O242">
        <f>((U242-K242/2)*N242-M242)/(U242+K242/2)</f>
        <v>0</v>
      </c>
      <c r="P242">
        <f>O242*(DM242+DN242)/1000.0</f>
        <v>0</v>
      </c>
      <c r="Q242">
        <f>(DF242 - IF(AJ242&gt;1, M242*DA242*100.0/(AL242), 0))*(DM242+DN242)/1000.0</f>
        <v>0</v>
      </c>
      <c r="R242">
        <f>2.0/((1/T242-1/S242)+SIGN(T242)*SQRT((1/T242-1/S242)*(1/T242-1/S242) + 4*DB242/((DB242+1)*(DB242+1))*(2*1/T242*1/S242-1/S242*1/S242)))</f>
        <v>0</v>
      </c>
      <c r="S242">
        <f>IF(LEFT(DC242,1)&lt;&gt;"0",IF(LEFT(DC242,1)="1",3.0,DD242),$D$5+$E$5*(DT242*DM242/($K$5*1000))+$F$5*(DT242*DM242/($K$5*1000))*MAX(MIN(DA242,$J$5),$I$5)*MAX(MIN(DA242,$J$5),$I$5)+$G$5*MAX(MIN(DA242,$J$5),$I$5)*(DT242*DM242/($K$5*1000))+$H$5*(DT242*DM242/($K$5*1000))*(DT242*DM242/($K$5*1000)))</f>
        <v>0</v>
      </c>
      <c r="T242">
        <f>K242*(1000-(1000*0.61365*exp(17.502*X242/(240.97+X242))/(DM242+DN242)+DH242)/2)/(1000*0.61365*exp(17.502*X242/(240.97+X242))/(DM242+DN242)-DH242)</f>
        <v>0</v>
      </c>
      <c r="U242">
        <f>1/((DB242+1)/(R242/1.6)+1/(S242/1.37)) + DB242/((DB242+1)/(R242/1.6) + DB242/(S242/1.37))</f>
        <v>0</v>
      </c>
      <c r="V242">
        <f>(CW242*CZ242)</f>
        <v>0</v>
      </c>
      <c r="W242">
        <f>(DO242+(V242+2*0.95*5.67E-8*(((DO242+$B$7)+273)^4-(DO242+273)^4)-44100*K242)/(1.84*29.3*S242+8*0.95*5.67E-8*(DO242+273)^3))</f>
        <v>0</v>
      </c>
      <c r="X242">
        <f>($C$7*DP242+$D$7*DQ242+$E$7*W242)</f>
        <v>0</v>
      </c>
      <c r="Y242">
        <f>0.61365*exp(17.502*X242/(240.97+X242))</f>
        <v>0</v>
      </c>
      <c r="Z242">
        <f>(AA242/AB242*100)</f>
        <v>0</v>
      </c>
      <c r="AA242">
        <f>DH242*(DM242+DN242)/1000</f>
        <v>0</v>
      </c>
      <c r="AB242">
        <f>0.61365*exp(17.502*DO242/(240.97+DO242))</f>
        <v>0</v>
      </c>
      <c r="AC242">
        <f>(Y242-DH242*(DM242+DN242)/1000)</f>
        <v>0</v>
      </c>
      <c r="AD242">
        <f>(-K242*44100)</f>
        <v>0</v>
      </c>
      <c r="AE242">
        <f>2*29.3*S242*0.92*(DO242-X242)</f>
        <v>0</v>
      </c>
      <c r="AF242">
        <f>2*0.95*5.67E-8*(((DO242+$B$7)+273)^4-(X242+273)^4)</f>
        <v>0</v>
      </c>
      <c r="AG242">
        <f>V242+AF242+AD242+AE242</f>
        <v>0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MAX(0,($B$13+$C$13*DT242)/(1+$D$13*DT242)*DM242/(DO242+273)*$E$13)</f>
        <v>0</v>
      </c>
      <c r="AM242" t="s">
        <v>422</v>
      </c>
      <c r="AN242" t="s">
        <v>422</v>
      </c>
      <c r="AO242">
        <v>0</v>
      </c>
      <c r="AP242">
        <v>0</v>
      </c>
      <c r="AQ242">
        <f>1-AO242/AP242</f>
        <v>0</v>
      </c>
      <c r="AR242">
        <v>0</v>
      </c>
      <c r="AS242" t="s">
        <v>422</v>
      </c>
      <c r="AT242" t="s">
        <v>422</v>
      </c>
      <c r="AU242">
        <v>0</v>
      </c>
      <c r="AV242">
        <v>0</v>
      </c>
      <c r="AW242">
        <f>1-AU242/AV242</f>
        <v>0</v>
      </c>
      <c r="AX242">
        <v>0.5</v>
      </c>
      <c r="AY242">
        <f>CX242</f>
        <v>0</v>
      </c>
      <c r="AZ242">
        <f>M242</f>
        <v>0</v>
      </c>
      <c r="BA242">
        <f>AW242*AX242*AY242</f>
        <v>0</v>
      </c>
      <c r="BB242">
        <f>(AZ242-AR242)/AY242</f>
        <v>0</v>
      </c>
      <c r="BC242">
        <f>(AP242-AV242)/AV242</f>
        <v>0</v>
      </c>
      <c r="BD242">
        <f>AO242/(AQ242+AO242/AV242)</f>
        <v>0</v>
      </c>
      <c r="BE242" t="s">
        <v>422</v>
      </c>
      <c r="BF242">
        <v>0</v>
      </c>
      <c r="BG242">
        <f>IF(BF242&lt;&gt;0, BF242, BD242)</f>
        <v>0</v>
      </c>
      <c r="BH242">
        <f>1-BG242/AV242</f>
        <v>0</v>
      </c>
      <c r="BI242">
        <f>(AV242-AU242)/(AV242-BG242)</f>
        <v>0</v>
      </c>
      <c r="BJ242">
        <f>(AP242-AV242)/(AP242-BG242)</f>
        <v>0</v>
      </c>
      <c r="BK242">
        <f>(AV242-AU242)/(AV242-AO242)</f>
        <v>0</v>
      </c>
      <c r="BL242">
        <f>(AP242-AV242)/(AP242-AO242)</f>
        <v>0</v>
      </c>
      <c r="BM242">
        <f>(BI242*BG242/AU242)</f>
        <v>0</v>
      </c>
      <c r="BN242">
        <f>(1-BM242)</f>
        <v>0</v>
      </c>
      <c r="CW242">
        <f>$B$11*DU242+$C$11*DV242+$F$11*EG242*(1-EJ242)</f>
        <v>0</v>
      </c>
      <c r="CX242">
        <f>CW242*CY242</f>
        <v>0</v>
      </c>
      <c r="CY242">
        <f>($B$11*$D$9+$C$11*$D$9+$F$11*((ET242+EL242)/MAX(ET242+EL242+EU242, 0.1)*$I$9+EU242/MAX(ET242+EL242+EU242, 0.1)*$J$9))/($B$11+$C$11+$F$11)</f>
        <v>0</v>
      </c>
      <c r="CZ242">
        <f>($B$11*$K$9+$C$11*$K$9+$F$11*((ET242+EL242)/MAX(ET242+EL242+EU242, 0.1)*$P$9+EU242/MAX(ET242+EL242+EU242, 0.1)*$Q$9))/($B$11+$C$11+$F$11)</f>
        <v>0</v>
      </c>
      <c r="DA242">
        <v>2.18</v>
      </c>
      <c r="DB242">
        <v>0.5</v>
      </c>
      <c r="DC242" t="s">
        <v>423</v>
      </c>
      <c r="DD242">
        <v>2</v>
      </c>
      <c r="DE242">
        <v>1758415017.5</v>
      </c>
      <c r="DF242">
        <v>420.4063333333334</v>
      </c>
      <c r="DG242">
        <v>419.9884166666666</v>
      </c>
      <c r="DH242">
        <v>23.69947083333333</v>
      </c>
      <c r="DI242">
        <v>23.644925</v>
      </c>
      <c r="DJ242">
        <v>419.8665</v>
      </c>
      <c r="DK242">
        <v>23.5283875</v>
      </c>
      <c r="DL242">
        <v>500.0027083333334</v>
      </c>
      <c r="DM242">
        <v>90.26812500000001</v>
      </c>
      <c r="DN242">
        <v>0.05521002083333334</v>
      </c>
      <c r="DO242">
        <v>30.145525</v>
      </c>
      <c r="DP242">
        <v>30.0021125</v>
      </c>
      <c r="DQ242">
        <v>999.9</v>
      </c>
      <c r="DR242">
        <v>0</v>
      </c>
      <c r="DS242">
        <v>0</v>
      </c>
      <c r="DT242">
        <v>10003.69375</v>
      </c>
      <c r="DU242">
        <v>0</v>
      </c>
      <c r="DV242">
        <v>0.505868</v>
      </c>
      <c r="DW242">
        <v>0.4177781249999999</v>
      </c>
      <c r="DX242">
        <v>430.6115833333333</v>
      </c>
      <c r="DY242">
        <v>430.1595</v>
      </c>
      <c r="DZ242">
        <v>0.05454444166666667</v>
      </c>
      <c r="EA242">
        <v>419.9884166666666</v>
      </c>
      <c r="EB242">
        <v>23.644925</v>
      </c>
      <c r="EC242">
        <v>2.139306666666667</v>
      </c>
      <c r="ED242">
        <v>2.134382916666667</v>
      </c>
      <c r="EE242">
        <v>18.51490833333333</v>
      </c>
      <c r="EF242">
        <v>18.47812083333333</v>
      </c>
      <c r="EG242">
        <v>0.00500097</v>
      </c>
      <c r="EH242">
        <v>0</v>
      </c>
      <c r="EI242">
        <v>0</v>
      </c>
      <c r="EJ242">
        <v>0</v>
      </c>
      <c r="EK242">
        <v>220.5541666666666</v>
      </c>
      <c r="EL242">
        <v>0.00500097</v>
      </c>
      <c r="EM242">
        <v>-10.15833333333333</v>
      </c>
      <c r="EN242">
        <v>-2.3875</v>
      </c>
      <c r="EO242">
        <v>35.72891666666666</v>
      </c>
      <c r="EP242">
        <v>40.99704166666667</v>
      </c>
      <c r="EQ242">
        <v>37.97633333333333</v>
      </c>
      <c r="ER242">
        <v>41.653375</v>
      </c>
      <c r="ES242">
        <v>38.43204166666666</v>
      </c>
      <c r="ET242">
        <v>0</v>
      </c>
      <c r="EU242">
        <v>0</v>
      </c>
      <c r="EV242">
        <v>0</v>
      </c>
      <c r="EW242">
        <v>1758415025.6</v>
      </c>
      <c r="EX242">
        <v>0</v>
      </c>
      <c r="EY242">
        <v>219.8961538461539</v>
      </c>
      <c r="EZ242">
        <v>8.27008556948608</v>
      </c>
      <c r="FA242">
        <v>3.73333347708469</v>
      </c>
      <c r="FB242">
        <v>-7.523076923076923</v>
      </c>
      <c r="FC242">
        <v>15</v>
      </c>
      <c r="FD242">
        <v>0</v>
      </c>
      <c r="FE242" t="s">
        <v>424</v>
      </c>
      <c r="FF242">
        <v>1747247426.5</v>
      </c>
      <c r="FG242">
        <v>1747247420.5</v>
      </c>
      <c r="FH242">
        <v>0</v>
      </c>
      <c r="FI242">
        <v>1.027</v>
      </c>
      <c r="FJ242">
        <v>0.031</v>
      </c>
      <c r="FK242">
        <v>0.02</v>
      </c>
      <c r="FL242">
        <v>0.05</v>
      </c>
      <c r="FM242">
        <v>420</v>
      </c>
      <c r="FN242">
        <v>16</v>
      </c>
      <c r="FO242">
        <v>0.01</v>
      </c>
      <c r="FP242">
        <v>0.1</v>
      </c>
      <c r="FQ242">
        <v>0.4112050487804878</v>
      </c>
      <c r="FR242">
        <v>0.008208439024389776</v>
      </c>
      <c r="FS242">
        <v>0.03802124776820559</v>
      </c>
      <c r="FT242">
        <v>1</v>
      </c>
      <c r="FU242">
        <v>220.6029411764706</v>
      </c>
      <c r="FV242">
        <v>-6.56531698249233</v>
      </c>
      <c r="FW242">
        <v>5.055485389747612</v>
      </c>
      <c r="FX242">
        <v>-1</v>
      </c>
      <c r="FY242">
        <v>0.0562221243902439</v>
      </c>
      <c r="FZ242">
        <v>-0.03476278536585349</v>
      </c>
      <c r="GA242">
        <v>0.003732223698480931</v>
      </c>
      <c r="GB242">
        <v>1</v>
      </c>
      <c r="GC242">
        <v>2</v>
      </c>
      <c r="GD242">
        <v>2</v>
      </c>
      <c r="GE242" t="s">
        <v>425</v>
      </c>
      <c r="GF242">
        <v>3.13639</v>
      </c>
      <c r="GG242">
        <v>2.71568</v>
      </c>
      <c r="GH242">
        <v>0.093725</v>
      </c>
      <c r="GI242">
        <v>0.092863</v>
      </c>
      <c r="GJ242">
        <v>0.10501</v>
      </c>
      <c r="GK242">
        <v>0.103635</v>
      </c>
      <c r="GL242">
        <v>28828.8</v>
      </c>
      <c r="GM242">
        <v>28890.6</v>
      </c>
      <c r="GN242">
        <v>29572.2</v>
      </c>
      <c r="GO242">
        <v>29432.7</v>
      </c>
      <c r="GP242">
        <v>34975.4</v>
      </c>
      <c r="GQ242">
        <v>34943</v>
      </c>
      <c r="GR242">
        <v>41622.7</v>
      </c>
      <c r="GS242">
        <v>41817.8</v>
      </c>
      <c r="GT242">
        <v>1.92183</v>
      </c>
      <c r="GU242">
        <v>1.87685</v>
      </c>
      <c r="GV242">
        <v>0.0871271</v>
      </c>
      <c r="GW242">
        <v>0</v>
      </c>
      <c r="GX242">
        <v>28.5798</v>
      </c>
      <c r="GY242">
        <v>999.9</v>
      </c>
      <c r="GZ242">
        <v>58.8</v>
      </c>
      <c r="HA242">
        <v>30.7</v>
      </c>
      <c r="HB242">
        <v>28.8878</v>
      </c>
      <c r="HC242">
        <v>62.1547</v>
      </c>
      <c r="HD242">
        <v>27.8566</v>
      </c>
      <c r="HE242">
        <v>1</v>
      </c>
      <c r="HF242">
        <v>0.100046</v>
      </c>
      <c r="HG242">
        <v>-1.35285</v>
      </c>
      <c r="HH242">
        <v>20.3543</v>
      </c>
      <c r="HI242">
        <v>5.22837</v>
      </c>
      <c r="HJ242">
        <v>12.0158</v>
      </c>
      <c r="HK242">
        <v>4.9916</v>
      </c>
      <c r="HL242">
        <v>3.28903</v>
      </c>
      <c r="HM242">
        <v>9999</v>
      </c>
      <c r="HN242">
        <v>9999</v>
      </c>
      <c r="HO242">
        <v>9999</v>
      </c>
      <c r="HP242">
        <v>999.9</v>
      </c>
      <c r="HQ242">
        <v>1.86752</v>
      </c>
      <c r="HR242">
        <v>1.86663</v>
      </c>
      <c r="HS242">
        <v>1.866</v>
      </c>
      <c r="HT242">
        <v>1.86596</v>
      </c>
      <c r="HU242">
        <v>1.86783</v>
      </c>
      <c r="HV242">
        <v>1.87025</v>
      </c>
      <c r="HW242">
        <v>1.8689</v>
      </c>
      <c r="HX242">
        <v>1.87042</v>
      </c>
      <c r="HY242">
        <v>0</v>
      </c>
      <c r="HZ242">
        <v>0</v>
      </c>
      <c r="IA242">
        <v>0</v>
      </c>
      <c r="IB242">
        <v>0</v>
      </c>
      <c r="IC242" t="s">
        <v>426</v>
      </c>
      <c r="ID242" t="s">
        <v>427</v>
      </c>
      <c r="IE242" t="s">
        <v>428</v>
      </c>
      <c r="IF242" t="s">
        <v>428</v>
      </c>
      <c r="IG242" t="s">
        <v>428</v>
      </c>
      <c r="IH242" t="s">
        <v>428</v>
      </c>
      <c r="II242">
        <v>0</v>
      </c>
      <c r="IJ242">
        <v>100</v>
      </c>
      <c r="IK242">
        <v>100</v>
      </c>
      <c r="IL242">
        <v>0.54</v>
      </c>
      <c r="IM242">
        <v>0.1711</v>
      </c>
      <c r="IN242">
        <v>0.2733293791174444</v>
      </c>
      <c r="IO242">
        <v>0.0008355358253796512</v>
      </c>
      <c r="IP242">
        <v>-4.886686190924696E-07</v>
      </c>
      <c r="IQ242">
        <v>2.414133949906871E-11</v>
      </c>
      <c r="IR242">
        <v>-0.06279029043895908</v>
      </c>
      <c r="IS242">
        <v>-0.001004982055389802</v>
      </c>
      <c r="IT242">
        <v>0.0007271071577586355</v>
      </c>
      <c r="IU242">
        <v>-1.113211564567604E-05</v>
      </c>
      <c r="IV242">
        <v>10</v>
      </c>
      <c r="IW242">
        <v>2306</v>
      </c>
      <c r="IX242">
        <v>1</v>
      </c>
      <c r="IY242">
        <v>28</v>
      </c>
      <c r="IZ242">
        <v>186126.6</v>
      </c>
      <c r="JA242">
        <v>186126.8</v>
      </c>
      <c r="JB242">
        <v>1.04004</v>
      </c>
      <c r="JC242">
        <v>2.25952</v>
      </c>
      <c r="JD242">
        <v>1.39648</v>
      </c>
      <c r="JE242">
        <v>2.34375</v>
      </c>
      <c r="JF242">
        <v>1.49536</v>
      </c>
      <c r="JG242">
        <v>2.71729</v>
      </c>
      <c r="JH242">
        <v>36.105</v>
      </c>
      <c r="JI242">
        <v>24.1488</v>
      </c>
      <c r="JJ242">
        <v>18</v>
      </c>
      <c r="JK242">
        <v>490.133</v>
      </c>
      <c r="JL242">
        <v>451.68</v>
      </c>
      <c r="JM242">
        <v>30.4189</v>
      </c>
      <c r="JN242">
        <v>28.8969</v>
      </c>
      <c r="JO242">
        <v>29.9999</v>
      </c>
      <c r="JP242">
        <v>28.7448</v>
      </c>
      <c r="JQ242">
        <v>28.672</v>
      </c>
      <c r="JR242">
        <v>20.8268</v>
      </c>
      <c r="JS242">
        <v>25.9713</v>
      </c>
      <c r="JT242">
        <v>95.13890000000001</v>
      </c>
      <c r="JU242">
        <v>30.6387</v>
      </c>
      <c r="JV242">
        <v>420</v>
      </c>
      <c r="JW242">
        <v>23.7241</v>
      </c>
      <c r="JX242">
        <v>101.082</v>
      </c>
      <c r="JY242">
        <v>100.555</v>
      </c>
    </row>
    <row r="243" spans="1:285">
      <c r="A243">
        <v>227</v>
      </c>
      <c r="B243">
        <v>1758415027.5</v>
      </c>
      <c r="C243">
        <v>2152.400000095367</v>
      </c>
      <c r="D243" t="s">
        <v>886</v>
      </c>
      <c r="E243" t="s">
        <v>887</v>
      </c>
      <c r="F243">
        <v>5</v>
      </c>
      <c r="G243" t="s">
        <v>855</v>
      </c>
      <c r="H243" t="s">
        <v>420</v>
      </c>
      <c r="I243" t="s">
        <v>421</v>
      </c>
      <c r="J243">
        <v>1758415019.5</v>
      </c>
      <c r="K243">
        <f>(L243)/1000</f>
        <v>0</v>
      </c>
      <c r="L243">
        <f>1000*DL243*AJ243*(DH243-DI243)/(100*DA243*(1000-AJ243*DH243))</f>
        <v>0</v>
      </c>
      <c r="M243">
        <f>DL243*AJ243*(DG243-DF243*(1000-AJ243*DI243)/(1000-AJ243*DH243))/(100*DA243)</f>
        <v>0</v>
      </c>
      <c r="N243">
        <f>DF243 - IF(AJ243&gt;1, M243*DA243*100.0/(AL243), 0)</f>
        <v>0</v>
      </c>
      <c r="O243">
        <f>((U243-K243/2)*N243-M243)/(U243+K243/2)</f>
        <v>0</v>
      </c>
      <c r="P243">
        <f>O243*(DM243+DN243)/1000.0</f>
        <v>0</v>
      </c>
      <c r="Q243">
        <f>(DF243 - IF(AJ243&gt;1, M243*DA243*100.0/(AL243), 0))*(DM243+DN243)/1000.0</f>
        <v>0</v>
      </c>
      <c r="R243">
        <f>2.0/((1/T243-1/S243)+SIGN(T243)*SQRT((1/T243-1/S243)*(1/T243-1/S243) + 4*DB243/((DB243+1)*(DB243+1))*(2*1/T243*1/S243-1/S243*1/S243)))</f>
        <v>0</v>
      </c>
      <c r="S243">
        <f>IF(LEFT(DC243,1)&lt;&gt;"0",IF(LEFT(DC243,1)="1",3.0,DD243),$D$5+$E$5*(DT243*DM243/($K$5*1000))+$F$5*(DT243*DM243/($K$5*1000))*MAX(MIN(DA243,$J$5),$I$5)*MAX(MIN(DA243,$J$5),$I$5)+$G$5*MAX(MIN(DA243,$J$5),$I$5)*(DT243*DM243/($K$5*1000))+$H$5*(DT243*DM243/($K$5*1000))*(DT243*DM243/($K$5*1000)))</f>
        <v>0</v>
      </c>
      <c r="T243">
        <f>K243*(1000-(1000*0.61365*exp(17.502*X243/(240.97+X243))/(DM243+DN243)+DH243)/2)/(1000*0.61365*exp(17.502*X243/(240.97+X243))/(DM243+DN243)-DH243)</f>
        <v>0</v>
      </c>
      <c r="U243">
        <f>1/((DB243+1)/(R243/1.6)+1/(S243/1.37)) + DB243/((DB243+1)/(R243/1.6) + DB243/(S243/1.37))</f>
        <v>0</v>
      </c>
      <c r="V243">
        <f>(CW243*CZ243)</f>
        <v>0</v>
      </c>
      <c r="W243">
        <f>(DO243+(V243+2*0.95*5.67E-8*(((DO243+$B$7)+273)^4-(DO243+273)^4)-44100*K243)/(1.84*29.3*S243+8*0.95*5.67E-8*(DO243+273)^3))</f>
        <v>0</v>
      </c>
      <c r="X243">
        <f>($C$7*DP243+$D$7*DQ243+$E$7*W243)</f>
        <v>0</v>
      </c>
      <c r="Y243">
        <f>0.61365*exp(17.502*X243/(240.97+X243))</f>
        <v>0</v>
      </c>
      <c r="Z243">
        <f>(AA243/AB243*100)</f>
        <v>0</v>
      </c>
      <c r="AA243">
        <f>DH243*(DM243+DN243)/1000</f>
        <v>0</v>
      </c>
      <c r="AB243">
        <f>0.61365*exp(17.502*DO243/(240.97+DO243))</f>
        <v>0</v>
      </c>
      <c r="AC243">
        <f>(Y243-DH243*(DM243+DN243)/1000)</f>
        <v>0</v>
      </c>
      <c r="AD243">
        <f>(-K243*44100)</f>
        <v>0</v>
      </c>
      <c r="AE243">
        <f>2*29.3*S243*0.92*(DO243-X243)</f>
        <v>0</v>
      </c>
      <c r="AF243">
        <f>2*0.95*5.67E-8*(((DO243+$B$7)+273)^4-(X243+273)^4)</f>
        <v>0</v>
      </c>
      <c r="AG243">
        <f>V243+AF243+AD243+AE243</f>
        <v>0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MAX(0,($B$13+$C$13*DT243)/(1+$D$13*DT243)*DM243/(DO243+273)*$E$13)</f>
        <v>0</v>
      </c>
      <c r="AM243" t="s">
        <v>422</v>
      </c>
      <c r="AN243" t="s">
        <v>422</v>
      </c>
      <c r="AO243">
        <v>0</v>
      </c>
      <c r="AP243">
        <v>0</v>
      </c>
      <c r="AQ243">
        <f>1-AO243/AP243</f>
        <v>0</v>
      </c>
      <c r="AR243">
        <v>0</v>
      </c>
      <c r="AS243" t="s">
        <v>422</v>
      </c>
      <c r="AT243" t="s">
        <v>422</v>
      </c>
      <c r="AU243">
        <v>0</v>
      </c>
      <c r="AV243">
        <v>0</v>
      </c>
      <c r="AW243">
        <f>1-AU243/AV243</f>
        <v>0</v>
      </c>
      <c r="AX243">
        <v>0.5</v>
      </c>
      <c r="AY243">
        <f>CX243</f>
        <v>0</v>
      </c>
      <c r="AZ243">
        <f>M243</f>
        <v>0</v>
      </c>
      <c r="BA243">
        <f>AW243*AX243*AY243</f>
        <v>0</v>
      </c>
      <c r="BB243">
        <f>(AZ243-AR243)/AY243</f>
        <v>0</v>
      </c>
      <c r="BC243">
        <f>(AP243-AV243)/AV243</f>
        <v>0</v>
      </c>
      <c r="BD243">
        <f>AO243/(AQ243+AO243/AV243)</f>
        <v>0</v>
      </c>
      <c r="BE243" t="s">
        <v>422</v>
      </c>
      <c r="BF243">
        <v>0</v>
      </c>
      <c r="BG243">
        <f>IF(BF243&lt;&gt;0, BF243, BD243)</f>
        <v>0</v>
      </c>
      <c r="BH243">
        <f>1-BG243/AV243</f>
        <v>0</v>
      </c>
      <c r="BI243">
        <f>(AV243-AU243)/(AV243-BG243)</f>
        <v>0</v>
      </c>
      <c r="BJ243">
        <f>(AP243-AV243)/(AP243-BG243)</f>
        <v>0</v>
      </c>
      <c r="BK243">
        <f>(AV243-AU243)/(AV243-AO243)</f>
        <v>0</v>
      </c>
      <c r="BL243">
        <f>(AP243-AV243)/(AP243-AO243)</f>
        <v>0</v>
      </c>
      <c r="BM243">
        <f>(BI243*BG243/AU243)</f>
        <v>0</v>
      </c>
      <c r="BN243">
        <f>(1-BM243)</f>
        <v>0</v>
      </c>
      <c r="CW243">
        <f>$B$11*DU243+$C$11*DV243+$F$11*EG243*(1-EJ243)</f>
        <v>0</v>
      </c>
      <c r="CX243">
        <f>CW243*CY243</f>
        <v>0</v>
      </c>
      <c r="CY243">
        <f>($B$11*$D$9+$C$11*$D$9+$F$11*((ET243+EL243)/MAX(ET243+EL243+EU243, 0.1)*$I$9+EU243/MAX(ET243+EL243+EU243, 0.1)*$J$9))/($B$11+$C$11+$F$11)</f>
        <v>0</v>
      </c>
      <c r="CZ243">
        <f>($B$11*$K$9+$C$11*$K$9+$F$11*((ET243+EL243)/MAX(ET243+EL243+EU243, 0.1)*$P$9+EU243/MAX(ET243+EL243+EU243, 0.1)*$Q$9))/($B$11+$C$11+$F$11)</f>
        <v>0</v>
      </c>
      <c r="DA243">
        <v>2.18</v>
      </c>
      <c r="DB243">
        <v>0.5</v>
      </c>
      <c r="DC243" t="s">
        <v>423</v>
      </c>
      <c r="DD243">
        <v>2</v>
      </c>
      <c r="DE243">
        <v>1758415019.5</v>
      </c>
      <c r="DF243">
        <v>420.401875</v>
      </c>
      <c r="DG243">
        <v>419.9958333333333</v>
      </c>
      <c r="DH243">
        <v>23.6986875</v>
      </c>
      <c r="DI243">
        <v>23.64497916666667</v>
      </c>
      <c r="DJ243">
        <v>419.8621249999999</v>
      </c>
      <c r="DK243">
        <v>23.52760833333333</v>
      </c>
      <c r="DL243">
        <v>499.9980833333333</v>
      </c>
      <c r="DM243">
        <v>90.2680166666667</v>
      </c>
      <c r="DN243">
        <v>0.05521162083333333</v>
      </c>
      <c r="DO243">
        <v>30.14564583333333</v>
      </c>
      <c r="DP243">
        <v>30.001475</v>
      </c>
      <c r="DQ243">
        <v>999.9</v>
      </c>
      <c r="DR243">
        <v>0</v>
      </c>
      <c r="DS243">
        <v>0</v>
      </c>
      <c r="DT243">
        <v>10004.36875</v>
      </c>
      <c r="DU243">
        <v>0</v>
      </c>
      <c r="DV243">
        <v>0.505868</v>
      </c>
      <c r="DW243">
        <v>0.4059322083333334</v>
      </c>
      <c r="DX243">
        <v>430.6067500000001</v>
      </c>
      <c r="DY243">
        <v>430.1671666666666</v>
      </c>
      <c r="DZ243">
        <v>0.05370433333333333</v>
      </c>
      <c r="EA243">
        <v>419.9958333333333</v>
      </c>
      <c r="EB243">
        <v>23.64497916666667</v>
      </c>
      <c r="EC243">
        <v>2.1392325</v>
      </c>
      <c r="ED243">
        <v>2.134384583333333</v>
      </c>
      <c r="EE243">
        <v>18.51435833333333</v>
      </c>
      <c r="EF243">
        <v>18.47814166666667</v>
      </c>
      <c r="EG243">
        <v>0.00500097</v>
      </c>
      <c r="EH243">
        <v>0</v>
      </c>
      <c r="EI243">
        <v>0</v>
      </c>
      <c r="EJ243">
        <v>0</v>
      </c>
      <c r="EK243">
        <v>220.6875</v>
      </c>
      <c r="EL243">
        <v>0.00500097</v>
      </c>
      <c r="EM243">
        <v>-9.612499999999999</v>
      </c>
      <c r="EN243">
        <v>-2.341666666666667</v>
      </c>
      <c r="EO243">
        <v>35.74454166666666</v>
      </c>
      <c r="EP243">
        <v>41.023125</v>
      </c>
      <c r="EQ243">
        <v>37.99454166666666</v>
      </c>
      <c r="ER243">
        <v>41.68720833333333</v>
      </c>
      <c r="ES243">
        <v>38.44766666666666</v>
      </c>
      <c r="ET243">
        <v>0</v>
      </c>
      <c r="EU243">
        <v>0</v>
      </c>
      <c r="EV243">
        <v>0</v>
      </c>
      <c r="EW243">
        <v>1758415027.4</v>
      </c>
      <c r="EX243">
        <v>0</v>
      </c>
      <c r="EY243">
        <v>220.38</v>
      </c>
      <c r="EZ243">
        <v>5.684615377632348</v>
      </c>
      <c r="FA243">
        <v>3.507691956459834</v>
      </c>
      <c r="FB243">
        <v>-7.76</v>
      </c>
      <c r="FC243">
        <v>15</v>
      </c>
      <c r="FD243">
        <v>0</v>
      </c>
      <c r="FE243" t="s">
        <v>424</v>
      </c>
      <c r="FF243">
        <v>1747247426.5</v>
      </c>
      <c r="FG243">
        <v>1747247420.5</v>
      </c>
      <c r="FH243">
        <v>0</v>
      </c>
      <c r="FI243">
        <v>1.027</v>
      </c>
      <c r="FJ243">
        <v>0.031</v>
      </c>
      <c r="FK243">
        <v>0.02</v>
      </c>
      <c r="FL243">
        <v>0.05</v>
      </c>
      <c r="FM243">
        <v>420</v>
      </c>
      <c r="FN243">
        <v>16</v>
      </c>
      <c r="FO243">
        <v>0.01</v>
      </c>
      <c r="FP243">
        <v>0.1</v>
      </c>
      <c r="FQ243">
        <v>0.413461375</v>
      </c>
      <c r="FR243">
        <v>-0.08358687804878115</v>
      </c>
      <c r="FS243">
        <v>0.03778051439279744</v>
      </c>
      <c r="FT243">
        <v>1</v>
      </c>
      <c r="FU243">
        <v>220.614705882353</v>
      </c>
      <c r="FV243">
        <v>3.439266693665833</v>
      </c>
      <c r="FW243">
        <v>5.114692351908499</v>
      </c>
      <c r="FX243">
        <v>-1</v>
      </c>
      <c r="FY243">
        <v>0.0550052625</v>
      </c>
      <c r="FZ243">
        <v>-0.02739178649155739</v>
      </c>
      <c r="GA243">
        <v>0.002805871332374981</v>
      </c>
      <c r="GB243">
        <v>1</v>
      </c>
      <c r="GC243">
        <v>2</v>
      </c>
      <c r="GD243">
        <v>2</v>
      </c>
      <c r="GE243" t="s">
        <v>425</v>
      </c>
      <c r="GF243">
        <v>3.1364</v>
      </c>
      <c r="GG243">
        <v>2.71577</v>
      </c>
      <c r="GH243">
        <v>0.0937231</v>
      </c>
      <c r="GI243">
        <v>0.0928769</v>
      </c>
      <c r="GJ243">
        <v>0.10501</v>
      </c>
      <c r="GK243">
        <v>0.103633</v>
      </c>
      <c r="GL243">
        <v>28829</v>
      </c>
      <c r="GM243">
        <v>28890.3</v>
      </c>
      <c r="GN243">
        <v>29572.4</v>
      </c>
      <c r="GO243">
        <v>29432.9</v>
      </c>
      <c r="GP243">
        <v>34975.7</v>
      </c>
      <c r="GQ243">
        <v>34943.2</v>
      </c>
      <c r="GR243">
        <v>41623</v>
      </c>
      <c r="GS243">
        <v>41817.9</v>
      </c>
      <c r="GT243">
        <v>1.92175</v>
      </c>
      <c r="GU243">
        <v>1.87672</v>
      </c>
      <c r="GV243">
        <v>0.08693339999999999</v>
      </c>
      <c r="GW243">
        <v>0</v>
      </c>
      <c r="GX243">
        <v>28.5817</v>
      </c>
      <c r="GY243">
        <v>999.9</v>
      </c>
      <c r="GZ243">
        <v>58.8</v>
      </c>
      <c r="HA243">
        <v>30.7</v>
      </c>
      <c r="HB243">
        <v>28.8876</v>
      </c>
      <c r="HC243">
        <v>62.1647</v>
      </c>
      <c r="HD243">
        <v>28.0369</v>
      </c>
      <c r="HE243">
        <v>1</v>
      </c>
      <c r="HF243">
        <v>0.10047</v>
      </c>
      <c r="HG243">
        <v>-1.85261</v>
      </c>
      <c r="HH243">
        <v>20.3492</v>
      </c>
      <c r="HI243">
        <v>5.22837</v>
      </c>
      <c r="HJ243">
        <v>12.0159</v>
      </c>
      <c r="HK243">
        <v>4.9917</v>
      </c>
      <c r="HL243">
        <v>3.28903</v>
      </c>
      <c r="HM243">
        <v>9999</v>
      </c>
      <c r="HN243">
        <v>9999</v>
      </c>
      <c r="HO243">
        <v>9999</v>
      </c>
      <c r="HP243">
        <v>999.9</v>
      </c>
      <c r="HQ243">
        <v>1.86752</v>
      </c>
      <c r="HR243">
        <v>1.86664</v>
      </c>
      <c r="HS243">
        <v>1.866</v>
      </c>
      <c r="HT243">
        <v>1.86594</v>
      </c>
      <c r="HU243">
        <v>1.86783</v>
      </c>
      <c r="HV243">
        <v>1.87026</v>
      </c>
      <c r="HW243">
        <v>1.8689</v>
      </c>
      <c r="HX243">
        <v>1.87041</v>
      </c>
      <c r="HY243">
        <v>0</v>
      </c>
      <c r="HZ243">
        <v>0</v>
      </c>
      <c r="IA243">
        <v>0</v>
      </c>
      <c r="IB243">
        <v>0</v>
      </c>
      <c r="IC243" t="s">
        <v>426</v>
      </c>
      <c r="ID243" t="s">
        <v>427</v>
      </c>
      <c r="IE243" t="s">
        <v>428</v>
      </c>
      <c r="IF243" t="s">
        <v>428</v>
      </c>
      <c r="IG243" t="s">
        <v>428</v>
      </c>
      <c r="IH243" t="s">
        <v>428</v>
      </c>
      <c r="II243">
        <v>0</v>
      </c>
      <c r="IJ243">
        <v>100</v>
      </c>
      <c r="IK243">
        <v>100</v>
      </c>
      <c r="IL243">
        <v>0.539</v>
      </c>
      <c r="IM243">
        <v>0.171</v>
      </c>
      <c r="IN243">
        <v>0.2733293791174444</v>
      </c>
      <c r="IO243">
        <v>0.0008355358253796512</v>
      </c>
      <c r="IP243">
        <v>-4.886686190924696E-07</v>
      </c>
      <c r="IQ243">
        <v>2.414133949906871E-11</v>
      </c>
      <c r="IR243">
        <v>-0.06279029043895908</v>
      </c>
      <c r="IS243">
        <v>-0.001004982055389802</v>
      </c>
      <c r="IT243">
        <v>0.0007271071577586355</v>
      </c>
      <c r="IU243">
        <v>-1.113211564567604E-05</v>
      </c>
      <c r="IV243">
        <v>10</v>
      </c>
      <c r="IW243">
        <v>2306</v>
      </c>
      <c r="IX243">
        <v>1</v>
      </c>
      <c r="IY243">
        <v>28</v>
      </c>
      <c r="IZ243">
        <v>186126.7</v>
      </c>
      <c r="JA243">
        <v>186126.8</v>
      </c>
      <c r="JB243">
        <v>1.04004</v>
      </c>
      <c r="JC243">
        <v>2.28149</v>
      </c>
      <c r="JD243">
        <v>1.39771</v>
      </c>
      <c r="JE243">
        <v>2.34497</v>
      </c>
      <c r="JF243">
        <v>1.49536</v>
      </c>
      <c r="JG243">
        <v>2.5293</v>
      </c>
      <c r="JH243">
        <v>36.105</v>
      </c>
      <c r="JI243">
        <v>24.14</v>
      </c>
      <c r="JJ243">
        <v>18</v>
      </c>
      <c r="JK243">
        <v>490.086</v>
      </c>
      <c r="JL243">
        <v>451.602</v>
      </c>
      <c r="JM243">
        <v>30.4468</v>
      </c>
      <c r="JN243">
        <v>28.8957</v>
      </c>
      <c r="JO243">
        <v>30.0003</v>
      </c>
      <c r="JP243">
        <v>28.7448</v>
      </c>
      <c r="JQ243">
        <v>28.672</v>
      </c>
      <c r="JR243">
        <v>20.8256</v>
      </c>
      <c r="JS243">
        <v>25.9713</v>
      </c>
      <c r="JT243">
        <v>95.13890000000001</v>
      </c>
      <c r="JU243">
        <v>30.6387</v>
      </c>
      <c r="JV243">
        <v>420</v>
      </c>
      <c r="JW243">
        <v>23.7244</v>
      </c>
      <c r="JX243">
        <v>101.082</v>
      </c>
      <c r="JY243">
        <v>100.556</v>
      </c>
    </row>
    <row r="244" spans="1:285">
      <c r="A244">
        <v>228</v>
      </c>
      <c r="B244">
        <v>1758415029.5</v>
      </c>
      <c r="C244">
        <v>2154.400000095367</v>
      </c>
      <c r="D244" t="s">
        <v>888</v>
      </c>
      <c r="E244" t="s">
        <v>889</v>
      </c>
      <c r="F244">
        <v>5</v>
      </c>
      <c r="G244" t="s">
        <v>855</v>
      </c>
      <c r="H244" t="s">
        <v>420</v>
      </c>
      <c r="I244" t="s">
        <v>421</v>
      </c>
      <c r="J244">
        <v>1758415021.5</v>
      </c>
      <c r="K244">
        <f>(L244)/1000</f>
        <v>0</v>
      </c>
      <c r="L244">
        <f>1000*DL244*AJ244*(DH244-DI244)/(100*DA244*(1000-AJ244*DH244))</f>
        <v>0</v>
      </c>
      <c r="M244">
        <f>DL244*AJ244*(DG244-DF244*(1000-AJ244*DI244)/(1000-AJ244*DH244))/(100*DA244)</f>
        <v>0</v>
      </c>
      <c r="N244">
        <f>DF244 - IF(AJ244&gt;1, M244*DA244*100.0/(AL244), 0)</f>
        <v>0</v>
      </c>
      <c r="O244">
        <f>((U244-K244/2)*N244-M244)/(U244+K244/2)</f>
        <v>0</v>
      </c>
      <c r="P244">
        <f>O244*(DM244+DN244)/1000.0</f>
        <v>0</v>
      </c>
      <c r="Q244">
        <f>(DF244 - IF(AJ244&gt;1, M244*DA244*100.0/(AL244), 0))*(DM244+DN244)/1000.0</f>
        <v>0</v>
      </c>
      <c r="R244">
        <f>2.0/((1/T244-1/S244)+SIGN(T244)*SQRT((1/T244-1/S244)*(1/T244-1/S244) + 4*DB244/((DB244+1)*(DB244+1))*(2*1/T244*1/S244-1/S244*1/S244)))</f>
        <v>0</v>
      </c>
      <c r="S244">
        <f>IF(LEFT(DC244,1)&lt;&gt;"0",IF(LEFT(DC244,1)="1",3.0,DD244),$D$5+$E$5*(DT244*DM244/($K$5*1000))+$F$5*(DT244*DM244/($K$5*1000))*MAX(MIN(DA244,$J$5),$I$5)*MAX(MIN(DA244,$J$5),$I$5)+$G$5*MAX(MIN(DA244,$J$5),$I$5)*(DT244*DM244/($K$5*1000))+$H$5*(DT244*DM244/($K$5*1000))*(DT244*DM244/($K$5*1000)))</f>
        <v>0</v>
      </c>
      <c r="T244">
        <f>K244*(1000-(1000*0.61365*exp(17.502*X244/(240.97+X244))/(DM244+DN244)+DH244)/2)/(1000*0.61365*exp(17.502*X244/(240.97+X244))/(DM244+DN244)-DH244)</f>
        <v>0</v>
      </c>
      <c r="U244">
        <f>1/((DB244+1)/(R244/1.6)+1/(S244/1.37)) + DB244/((DB244+1)/(R244/1.6) + DB244/(S244/1.37))</f>
        <v>0</v>
      </c>
      <c r="V244">
        <f>(CW244*CZ244)</f>
        <v>0</v>
      </c>
      <c r="W244">
        <f>(DO244+(V244+2*0.95*5.67E-8*(((DO244+$B$7)+273)^4-(DO244+273)^4)-44100*K244)/(1.84*29.3*S244+8*0.95*5.67E-8*(DO244+273)^3))</f>
        <v>0</v>
      </c>
      <c r="X244">
        <f>($C$7*DP244+$D$7*DQ244+$E$7*W244)</f>
        <v>0</v>
      </c>
      <c r="Y244">
        <f>0.61365*exp(17.502*X244/(240.97+X244))</f>
        <v>0</v>
      </c>
      <c r="Z244">
        <f>(AA244/AB244*100)</f>
        <v>0</v>
      </c>
      <c r="AA244">
        <f>DH244*(DM244+DN244)/1000</f>
        <v>0</v>
      </c>
      <c r="AB244">
        <f>0.61365*exp(17.502*DO244/(240.97+DO244))</f>
        <v>0</v>
      </c>
      <c r="AC244">
        <f>(Y244-DH244*(DM244+DN244)/1000)</f>
        <v>0</v>
      </c>
      <c r="AD244">
        <f>(-K244*44100)</f>
        <v>0</v>
      </c>
      <c r="AE244">
        <f>2*29.3*S244*0.92*(DO244-X244)</f>
        <v>0</v>
      </c>
      <c r="AF244">
        <f>2*0.95*5.67E-8*(((DO244+$B$7)+273)^4-(X244+273)^4)</f>
        <v>0</v>
      </c>
      <c r="AG244">
        <f>V244+AF244+AD244+AE244</f>
        <v>0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MAX(0,($B$13+$C$13*DT244)/(1+$D$13*DT244)*DM244/(DO244+273)*$E$13)</f>
        <v>0</v>
      </c>
      <c r="AM244" t="s">
        <v>422</v>
      </c>
      <c r="AN244" t="s">
        <v>422</v>
      </c>
      <c r="AO244">
        <v>0</v>
      </c>
      <c r="AP244">
        <v>0</v>
      </c>
      <c r="AQ244">
        <f>1-AO244/AP244</f>
        <v>0</v>
      </c>
      <c r="AR244">
        <v>0</v>
      </c>
      <c r="AS244" t="s">
        <v>422</v>
      </c>
      <c r="AT244" t="s">
        <v>422</v>
      </c>
      <c r="AU244">
        <v>0</v>
      </c>
      <c r="AV244">
        <v>0</v>
      </c>
      <c r="AW244">
        <f>1-AU244/AV244</f>
        <v>0</v>
      </c>
      <c r="AX244">
        <v>0.5</v>
      </c>
      <c r="AY244">
        <f>CX244</f>
        <v>0</v>
      </c>
      <c r="AZ244">
        <f>M244</f>
        <v>0</v>
      </c>
      <c r="BA244">
        <f>AW244*AX244*AY244</f>
        <v>0</v>
      </c>
      <c r="BB244">
        <f>(AZ244-AR244)/AY244</f>
        <v>0</v>
      </c>
      <c r="BC244">
        <f>(AP244-AV244)/AV244</f>
        <v>0</v>
      </c>
      <c r="BD244">
        <f>AO244/(AQ244+AO244/AV244)</f>
        <v>0</v>
      </c>
      <c r="BE244" t="s">
        <v>422</v>
      </c>
      <c r="BF244">
        <v>0</v>
      </c>
      <c r="BG244">
        <f>IF(BF244&lt;&gt;0, BF244, BD244)</f>
        <v>0</v>
      </c>
      <c r="BH244">
        <f>1-BG244/AV244</f>
        <v>0</v>
      </c>
      <c r="BI244">
        <f>(AV244-AU244)/(AV244-BG244)</f>
        <v>0</v>
      </c>
      <c r="BJ244">
        <f>(AP244-AV244)/(AP244-BG244)</f>
        <v>0</v>
      </c>
      <c r="BK244">
        <f>(AV244-AU244)/(AV244-AO244)</f>
        <v>0</v>
      </c>
      <c r="BL244">
        <f>(AP244-AV244)/(AP244-AO244)</f>
        <v>0</v>
      </c>
      <c r="BM244">
        <f>(BI244*BG244/AU244)</f>
        <v>0</v>
      </c>
      <c r="BN244">
        <f>(1-BM244)</f>
        <v>0</v>
      </c>
      <c r="CW244">
        <f>$B$11*DU244+$C$11*DV244+$F$11*EG244*(1-EJ244)</f>
        <v>0</v>
      </c>
      <c r="CX244">
        <f>CW244*CY244</f>
        <v>0</v>
      </c>
      <c r="CY244">
        <f>($B$11*$D$9+$C$11*$D$9+$F$11*((ET244+EL244)/MAX(ET244+EL244+EU244, 0.1)*$I$9+EU244/MAX(ET244+EL244+EU244, 0.1)*$J$9))/($B$11+$C$11+$F$11)</f>
        <v>0</v>
      </c>
      <c r="CZ244">
        <f>($B$11*$K$9+$C$11*$K$9+$F$11*((ET244+EL244)/MAX(ET244+EL244+EU244, 0.1)*$P$9+EU244/MAX(ET244+EL244+EU244, 0.1)*$Q$9))/($B$11+$C$11+$F$11)</f>
        <v>0</v>
      </c>
      <c r="DA244">
        <v>2.18</v>
      </c>
      <c r="DB244">
        <v>0.5</v>
      </c>
      <c r="DC244" t="s">
        <v>423</v>
      </c>
      <c r="DD244">
        <v>2</v>
      </c>
      <c r="DE244">
        <v>1758415021.5</v>
      </c>
      <c r="DF244">
        <v>420.401375</v>
      </c>
      <c r="DG244">
        <v>420.008875</v>
      </c>
      <c r="DH244">
        <v>23.6979875</v>
      </c>
      <c r="DI244">
        <v>23.6449625</v>
      </c>
      <c r="DJ244">
        <v>419.8615833333333</v>
      </c>
      <c r="DK244">
        <v>23.5269125</v>
      </c>
      <c r="DL244">
        <v>499.9980416666667</v>
      </c>
      <c r="DM244">
        <v>90.26812500000001</v>
      </c>
      <c r="DN244">
        <v>0.05520438333333333</v>
      </c>
      <c r="DO244">
        <v>30.14577916666667</v>
      </c>
      <c r="DP244">
        <v>30.00038333333333</v>
      </c>
      <c r="DQ244">
        <v>999.9</v>
      </c>
      <c r="DR244">
        <v>0</v>
      </c>
      <c r="DS244">
        <v>0</v>
      </c>
      <c r="DT244">
        <v>10004.75625</v>
      </c>
      <c r="DU244">
        <v>0</v>
      </c>
      <c r="DV244">
        <v>0.505868</v>
      </c>
      <c r="DW244">
        <v>0.3923697083333333</v>
      </c>
      <c r="DX244">
        <v>430.605875</v>
      </c>
      <c r="DY244">
        <v>430.1805416666667</v>
      </c>
      <c r="DZ244">
        <v>0.0530157</v>
      </c>
      <c r="EA244">
        <v>420.008875</v>
      </c>
      <c r="EB244">
        <v>23.6449625</v>
      </c>
      <c r="EC244">
        <v>2.139171666666666</v>
      </c>
      <c r="ED244">
        <v>2.134385833333333</v>
      </c>
      <c r="EE244">
        <v>18.51390416666667</v>
      </c>
      <c r="EF244">
        <v>18.47815</v>
      </c>
      <c r="EG244">
        <v>0.00500097</v>
      </c>
      <c r="EH244">
        <v>0</v>
      </c>
      <c r="EI244">
        <v>0</v>
      </c>
      <c r="EJ244">
        <v>0</v>
      </c>
      <c r="EK244">
        <v>221.1958333333333</v>
      </c>
      <c r="EL244">
        <v>0.00500097</v>
      </c>
      <c r="EM244">
        <v>-9.625</v>
      </c>
      <c r="EN244">
        <v>-2.45</v>
      </c>
      <c r="EO244">
        <v>35.76016666666666</v>
      </c>
      <c r="EP244">
        <v>41.046625</v>
      </c>
      <c r="EQ244">
        <v>38.01016666666666</v>
      </c>
      <c r="ER244">
        <v>41.72370833333333</v>
      </c>
      <c r="ES244">
        <v>38.46329166666666</v>
      </c>
      <c r="ET244">
        <v>0</v>
      </c>
      <c r="EU244">
        <v>0</v>
      </c>
      <c r="EV244">
        <v>0</v>
      </c>
      <c r="EW244">
        <v>1758415029.2</v>
      </c>
      <c r="EX244">
        <v>0</v>
      </c>
      <c r="EY244">
        <v>220.6</v>
      </c>
      <c r="EZ244">
        <v>2.564102472490694</v>
      </c>
      <c r="FA244">
        <v>1.087179463409035</v>
      </c>
      <c r="FB244">
        <v>-8.153846153846153</v>
      </c>
      <c r="FC244">
        <v>15</v>
      </c>
      <c r="FD244">
        <v>0</v>
      </c>
      <c r="FE244" t="s">
        <v>424</v>
      </c>
      <c r="FF244">
        <v>1747247426.5</v>
      </c>
      <c r="FG244">
        <v>1747247420.5</v>
      </c>
      <c r="FH244">
        <v>0</v>
      </c>
      <c r="FI244">
        <v>1.027</v>
      </c>
      <c r="FJ244">
        <v>0.031</v>
      </c>
      <c r="FK244">
        <v>0.02</v>
      </c>
      <c r="FL244">
        <v>0.05</v>
      </c>
      <c r="FM244">
        <v>420</v>
      </c>
      <c r="FN244">
        <v>16</v>
      </c>
      <c r="FO244">
        <v>0.01</v>
      </c>
      <c r="FP244">
        <v>0.1</v>
      </c>
      <c r="FQ244">
        <v>0.4087361463414634</v>
      </c>
      <c r="FR244">
        <v>-0.2163315888501731</v>
      </c>
      <c r="FS244">
        <v>0.04151472016899899</v>
      </c>
      <c r="FT244">
        <v>0</v>
      </c>
      <c r="FU244">
        <v>220.5323529411765</v>
      </c>
      <c r="FV244">
        <v>0.4843392444674685</v>
      </c>
      <c r="FW244">
        <v>4.852453629698455</v>
      </c>
      <c r="FX244">
        <v>-1</v>
      </c>
      <c r="FY244">
        <v>0.05407654146341463</v>
      </c>
      <c r="FZ244">
        <v>-0.02164426829268281</v>
      </c>
      <c r="GA244">
        <v>0.002329230889075243</v>
      </c>
      <c r="GB244">
        <v>1</v>
      </c>
      <c r="GC244">
        <v>1</v>
      </c>
      <c r="GD244">
        <v>2</v>
      </c>
      <c r="GE244" t="s">
        <v>433</v>
      </c>
      <c r="GF244">
        <v>3.1365</v>
      </c>
      <c r="GG244">
        <v>2.71566</v>
      </c>
      <c r="GH244">
        <v>0.0937259</v>
      </c>
      <c r="GI244">
        <v>0.0928677</v>
      </c>
      <c r="GJ244">
        <v>0.105017</v>
      </c>
      <c r="GK244">
        <v>0.103634</v>
      </c>
      <c r="GL244">
        <v>28829.3</v>
      </c>
      <c r="GM244">
        <v>28890.4</v>
      </c>
      <c r="GN244">
        <v>29572.8</v>
      </c>
      <c r="GO244">
        <v>29432.7</v>
      </c>
      <c r="GP244">
        <v>34975.7</v>
      </c>
      <c r="GQ244">
        <v>34943</v>
      </c>
      <c r="GR244">
        <v>41623.4</v>
      </c>
      <c r="GS244">
        <v>41817.8</v>
      </c>
      <c r="GT244">
        <v>1.92213</v>
      </c>
      <c r="GU244">
        <v>1.87655</v>
      </c>
      <c r="GV244">
        <v>0.0867695</v>
      </c>
      <c r="GW244">
        <v>0</v>
      </c>
      <c r="GX244">
        <v>28.5839</v>
      </c>
      <c r="GY244">
        <v>999.9</v>
      </c>
      <c r="GZ244">
        <v>58.8</v>
      </c>
      <c r="HA244">
        <v>30.7</v>
      </c>
      <c r="HB244">
        <v>28.8864</v>
      </c>
      <c r="HC244">
        <v>62.1147</v>
      </c>
      <c r="HD244">
        <v>27.8526</v>
      </c>
      <c r="HE244">
        <v>1</v>
      </c>
      <c r="HF244">
        <v>0.10109</v>
      </c>
      <c r="HG244">
        <v>-2.04122</v>
      </c>
      <c r="HH244">
        <v>20.3474</v>
      </c>
      <c r="HI244">
        <v>5.22852</v>
      </c>
      <c r="HJ244">
        <v>12.0159</v>
      </c>
      <c r="HK244">
        <v>4.99165</v>
      </c>
      <c r="HL244">
        <v>3.28905</v>
      </c>
      <c r="HM244">
        <v>9999</v>
      </c>
      <c r="HN244">
        <v>9999</v>
      </c>
      <c r="HO244">
        <v>9999</v>
      </c>
      <c r="HP244">
        <v>999.9</v>
      </c>
      <c r="HQ244">
        <v>1.86752</v>
      </c>
      <c r="HR244">
        <v>1.86663</v>
      </c>
      <c r="HS244">
        <v>1.866</v>
      </c>
      <c r="HT244">
        <v>1.86593</v>
      </c>
      <c r="HU244">
        <v>1.86783</v>
      </c>
      <c r="HV244">
        <v>1.87025</v>
      </c>
      <c r="HW244">
        <v>1.8689</v>
      </c>
      <c r="HX244">
        <v>1.87041</v>
      </c>
      <c r="HY244">
        <v>0</v>
      </c>
      <c r="HZ244">
        <v>0</v>
      </c>
      <c r="IA244">
        <v>0</v>
      </c>
      <c r="IB244">
        <v>0</v>
      </c>
      <c r="IC244" t="s">
        <v>426</v>
      </c>
      <c r="ID244" t="s">
        <v>427</v>
      </c>
      <c r="IE244" t="s">
        <v>428</v>
      </c>
      <c r="IF244" t="s">
        <v>428</v>
      </c>
      <c r="IG244" t="s">
        <v>428</v>
      </c>
      <c r="IH244" t="s">
        <v>428</v>
      </c>
      <c r="II244">
        <v>0</v>
      </c>
      <c r="IJ244">
        <v>100</v>
      </c>
      <c r="IK244">
        <v>100</v>
      </c>
      <c r="IL244">
        <v>0.54</v>
      </c>
      <c r="IM244">
        <v>0.1711</v>
      </c>
      <c r="IN244">
        <v>0.2733293791174444</v>
      </c>
      <c r="IO244">
        <v>0.0008355358253796512</v>
      </c>
      <c r="IP244">
        <v>-4.886686190924696E-07</v>
      </c>
      <c r="IQ244">
        <v>2.414133949906871E-11</v>
      </c>
      <c r="IR244">
        <v>-0.06279029043895908</v>
      </c>
      <c r="IS244">
        <v>-0.001004982055389802</v>
      </c>
      <c r="IT244">
        <v>0.0007271071577586355</v>
      </c>
      <c r="IU244">
        <v>-1.113211564567604E-05</v>
      </c>
      <c r="IV244">
        <v>10</v>
      </c>
      <c r="IW244">
        <v>2306</v>
      </c>
      <c r="IX244">
        <v>1</v>
      </c>
      <c r="IY244">
        <v>28</v>
      </c>
      <c r="IZ244">
        <v>186126.7</v>
      </c>
      <c r="JA244">
        <v>186126.8</v>
      </c>
      <c r="JB244">
        <v>1.04004</v>
      </c>
      <c r="JC244">
        <v>2.26074</v>
      </c>
      <c r="JD244">
        <v>1.39771</v>
      </c>
      <c r="JE244">
        <v>2.34253</v>
      </c>
      <c r="JF244">
        <v>1.49536</v>
      </c>
      <c r="JG244">
        <v>2.71851</v>
      </c>
      <c r="JH244">
        <v>36.105</v>
      </c>
      <c r="JI244">
        <v>24.1575</v>
      </c>
      <c r="JJ244">
        <v>18</v>
      </c>
      <c r="JK244">
        <v>490.323</v>
      </c>
      <c r="JL244">
        <v>451.492</v>
      </c>
      <c r="JM244">
        <v>30.5347</v>
      </c>
      <c r="JN244">
        <v>28.8948</v>
      </c>
      <c r="JO244">
        <v>30.0007</v>
      </c>
      <c r="JP244">
        <v>28.7448</v>
      </c>
      <c r="JQ244">
        <v>28.6717</v>
      </c>
      <c r="JR244">
        <v>20.8264</v>
      </c>
      <c r="JS244">
        <v>25.6964</v>
      </c>
      <c r="JT244">
        <v>95.13890000000001</v>
      </c>
      <c r="JU244">
        <v>30.6387</v>
      </c>
      <c r="JV244">
        <v>420</v>
      </c>
      <c r="JW244">
        <v>23.7272</v>
      </c>
      <c r="JX244">
        <v>101.084</v>
      </c>
      <c r="JY244">
        <v>100.555</v>
      </c>
    </row>
    <row r="245" spans="1:285">
      <c r="A245">
        <v>229</v>
      </c>
      <c r="B245">
        <v>1758415031.5</v>
      </c>
      <c r="C245">
        <v>2156.400000095367</v>
      </c>
      <c r="D245" t="s">
        <v>890</v>
      </c>
      <c r="E245" t="s">
        <v>891</v>
      </c>
      <c r="F245">
        <v>5</v>
      </c>
      <c r="G245" t="s">
        <v>855</v>
      </c>
      <c r="H245" t="s">
        <v>420</v>
      </c>
      <c r="I245" t="s">
        <v>421</v>
      </c>
      <c r="J245">
        <v>1758415023.5</v>
      </c>
      <c r="K245">
        <f>(L245)/1000</f>
        <v>0</v>
      </c>
      <c r="L245">
        <f>1000*DL245*AJ245*(DH245-DI245)/(100*DA245*(1000-AJ245*DH245))</f>
        <v>0</v>
      </c>
      <c r="M245">
        <f>DL245*AJ245*(DG245-DF245*(1000-AJ245*DI245)/(1000-AJ245*DH245))/(100*DA245)</f>
        <v>0</v>
      </c>
      <c r="N245">
        <f>DF245 - IF(AJ245&gt;1, M245*DA245*100.0/(AL245), 0)</f>
        <v>0</v>
      </c>
      <c r="O245">
        <f>((U245-K245/2)*N245-M245)/(U245+K245/2)</f>
        <v>0</v>
      </c>
      <c r="P245">
        <f>O245*(DM245+DN245)/1000.0</f>
        <v>0</v>
      </c>
      <c r="Q245">
        <f>(DF245 - IF(AJ245&gt;1, M245*DA245*100.0/(AL245), 0))*(DM245+DN245)/1000.0</f>
        <v>0</v>
      </c>
      <c r="R245">
        <f>2.0/((1/T245-1/S245)+SIGN(T245)*SQRT((1/T245-1/S245)*(1/T245-1/S245) + 4*DB245/((DB245+1)*(DB245+1))*(2*1/T245*1/S245-1/S245*1/S245)))</f>
        <v>0</v>
      </c>
      <c r="S245">
        <f>IF(LEFT(DC245,1)&lt;&gt;"0",IF(LEFT(DC245,1)="1",3.0,DD245),$D$5+$E$5*(DT245*DM245/($K$5*1000))+$F$5*(DT245*DM245/($K$5*1000))*MAX(MIN(DA245,$J$5),$I$5)*MAX(MIN(DA245,$J$5),$I$5)+$G$5*MAX(MIN(DA245,$J$5),$I$5)*(DT245*DM245/($K$5*1000))+$H$5*(DT245*DM245/($K$5*1000))*(DT245*DM245/($K$5*1000)))</f>
        <v>0</v>
      </c>
      <c r="T245">
        <f>K245*(1000-(1000*0.61365*exp(17.502*X245/(240.97+X245))/(DM245+DN245)+DH245)/2)/(1000*0.61365*exp(17.502*X245/(240.97+X245))/(DM245+DN245)-DH245)</f>
        <v>0</v>
      </c>
      <c r="U245">
        <f>1/((DB245+1)/(R245/1.6)+1/(S245/1.37)) + DB245/((DB245+1)/(R245/1.6) + DB245/(S245/1.37))</f>
        <v>0</v>
      </c>
      <c r="V245">
        <f>(CW245*CZ245)</f>
        <v>0</v>
      </c>
      <c r="W245">
        <f>(DO245+(V245+2*0.95*5.67E-8*(((DO245+$B$7)+273)^4-(DO245+273)^4)-44100*K245)/(1.84*29.3*S245+8*0.95*5.67E-8*(DO245+273)^3))</f>
        <v>0</v>
      </c>
      <c r="X245">
        <f>($C$7*DP245+$D$7*DQ245+$E$7*W245)</f>
        <v>0</v>
      </c>
      <c r="Y245">
        <f>0.61365*exp(17.502*X245/(240.97+X245))</f>
        <v>0</v>
      </c>
      <c r="Z245">
        <f>(AA245/AB245*100)</f>
        <v>0</v>
      </c>
      <c r="AA245">
        <f>DH245*(DM245+DN245)/1000</f>
        <v>0</v>
      </c>
      <c r="AB245">
        <f>0.61365*exp(17.502*DO245/(240.97+DO245))</f>
        <v>0</v>
      </c>
      <c r="AC245">
        <f>(Y245-DH245*(DM245+DN245)/1000)</f>
        <v>0</v>
      </c>
      <c r="AD245">
        <f>(-K245*44100)</f>
        <v>0</v>
      </c>
      <c r="AE245">
        <f>2*29.3*S245*0.92*(DO245-X245)</f>
        <v>0</v>
      </c>
      <c r="AF245">
        <f>2*0.95*5.67E-8*(((DO245+$B$7)+273)^4-(X245+273)^4)</f>
        <v>0</v>
      </c>
      <c r="AG245">
        <f>V245+AF245+AD245+AE245</f>
        <v>0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MAX(0,($B$13+$C$13*DT245)/(1+$D$13*DT245)*DM245/(DO245+273)*$E$13)</f>
        <v>0</v>
      </c>
      <c r="AM245" t="s">
        <v>422</v>
      </c>
      <c r="AN245" t="s">
        <v>422</v>
      </c>
      <c r="AO245">
        <v>0</v>
      </c>
      <c r="AP245">
        <v>0</v>
      </c>
      <c r="AQ245">
        <f>1-AO245/AP245</f>
        <v>0</v>
      </c>
      <c r="AR245">
        <v>0</v>
      </c>
      <c r="AS245" t="s">
        <v>422</v>
      </c>
      <c r="AT245" t="s">
        <v>422</v>
      </c>
      <c r="AU245">
        <v>0</v>
      </c>
      <c r="AV245">
        <v>0</v>
      </c>
      <c r="AW245">
        <f>1-AU245/AV245</f>
        <v>0</v>
      </c>
      <c r="AX245">
        <v>0.5</v>
      </c>
      <c r="AY245">
        <f>CX245</f>
        <v>0</v>
      </c>
      <c r="AZ245">
        <f>M245</f>
        <v>0</v>
      </c>
      <c r="BA245">
        <f>AW245*AX245*AY245</f>
        <v>0</v>
      </c>
      <c r="BB245">
        <f>(AZ245-AR245)/AY245</f>
        <v>0</v>
      </c>
      <c r="BC245">
        <f>(AP245-AV245)/AV245</f>
        <v>0</v>
      </c>
      <c r="BD245">
        <f>AO245/(AQ245+AO245/AV245)</f>
        <v>0</v>
      </c>
      <c r="BE245" t="s">
        <v>422</v>
      </c>
      <c r="BF245">
        <v>0</v>
      </c>
      <c r="BG245">
        <f>IF(BF245&lt;&gt;0, BF245, BD245)</f>
        <v>0</v>
      </c>
      <c r="BH245">
        <f>1-BG245/AV245</f>
        <v>0</v>
      </c>
      <c r="BI245">
        <f>(AV245-AU245)/(AV245-BG245)</f>
        <v>0</v>
      </c>
      <c r="BJ245">
        <f>(AP245-AV245)/(AP245-BG245)</f>
        <v>0</v>
      </c>
      <c r="BK245">
        <f>(AV245-AU245)/(AV245-AO245)</f>
        <v>0</v>
      </c>
      <c r="BL245">
        <f>(AP245-AV245)/(AP245-AO245)</f>
        <v>0</v>
      </c>
      <c r="BM245">
        <f>(BI245*BG245/AU245)</f>
        <v>0</v>
      </c>
      <c r="BN245">
        <f>(1-BM245)</f>
        <v>0</v>
      </c>
      <c r="CW245">
        <f>$B$11*DU245+$C$11*DV245+$F$11*EG245*(1-EJ245)</f>
        <v>0</v>
      </c>
      <c r="CX245">
        <f>CW245*CY245</f>
        <v>0</v>
      </c>
      <c r="CY245">
        <f>($B$11*$D$9+$C$11*$D$9+$F$11*((ET245+EL245)/MAX(ET245+EL245+EU245, 0.1)*$I$9+EU245/MAX(ET245+EL245+EU245, 0.1)*$J$9))/($B$11+$C$11+$F$11)</f>
        <v>0</v>
      </c>
      <c r="CZ245">
        <f>($B$11*$K$9+$C$11*$K$9+$F$11*((ET245+EL245)/MAX(ET245+EL245+EU245, 0.1)*$P$9+EU245/MAX(ET245+EL245+EU245, 0.1)*$Q$9))/($B$11+$C$11+$F$11)</f>
        <v>0</v>
      </c>
      <c r="DA245">
        <v>2.18</v>
      </c>
      <c r="DB245">
        <v>0.5</v>
      </c>
      <c r="DC245" t="s">
        <v>423</v>
      </c>
      <c r="DD245">
        <v>2</v>
      </c>
      <c r="DE245">
        <v>1758415023.5</v>
      </c>
      <c r="DF245">
        <v>420.403625</v>
      </c>
      <c r="DG245">
        <v>420.0062916666666</v>
      </c>
      <c r="DH245">
        <v>23.69767083333334</v>
      </c>
      <c r="DI245">
        <v>23.645225</v>
      </c>
      <c r="DJ245">
        <v>419.8637916666667</v>
      </c>
      <c r="DK245">
        <v>23.52660416666667</v>
      </c>
      <c r="DL245">
        <v>499.9980833333333</v>
      </c>
      <c r="DM245">
        <v>90.26855416666668</v>
      </c>
      <c r="DN245">
        <v>0.05520804166666667</v>
      </c>
      <c r="DO245">
        <v>30.1462125</v>
      </c>
      <c r="DP245">
        <v>29.99959583333333</v>
      </c>
      <c r="DQ245">
        <v>999.9</v>
      </c>
      <c r="DR245">
        <v>0</v>
      </c>
      <c r="DS245">
        <v>0</v>
      </c>
      <c r="DT245">
        <v>10003.76458333333</v>
      </c>
      <c r="DU245">
        <v>0</v>
      </c>
      <c r="DV245">
        <v>0.505868</v>
      </c>
      <c r="DW245">
        <v>0.3972283333333333</v>
      </c>
      <c r="DX245">
        <v>430.608</v>
      </c>
      <c r="DY245">
        <v>430.1780000000001</v>
      </c>
      <c r="DZ245">
        <v>0.05243658333333334</v>
      </c>
      <c r="EA245">
        <v>420.0062916666666</v>
      </c>
      <c r="EB245">
        <v>23.645225</v>
      </c>
      <c r="EC245">
        <v>2.139153333333333</v>
      </c>
      <c r="ED245">
        <v>2.134419583333333</v>
      </c>
      <c r="EE245">
        <v>18.51376666666667</v>
      </c>
      <c r="EF245">
        <v>18.47840833333333</v>
      </c>
      <c r="EG245">
        <v>0.00500097</v>
      </c>
      <c r="EH245">
        <v>0</v>
      </c>
      <c r="EI245">
        <v>0</v>
      </c>
      <c r="EJ245">
        <v>0</v>
      </c>
      <c r="EK245">
        <v>221.425</v>
      </c>
      <c r="EL245">
        <v>0.00500097</v>
      </c>
      <c r="EM245">
        <v>-9.045833333333333</v>
      </c>
      <c r="EN245">
        <v>-2.245833333333334</v>
      </c>
      <c r="EO245">
        <v>35.77579166666666</v>
      </c>
      <c r="EP245">
        <v>41.07270833333333</v>
      </c>
      <c r="EQ245">
        <v>38.02579166666666</v>
      </c>
      <c r="ER245">
        <v>41.768</v>
      </c>
      <c r="ES245">
        <v>38.47375</v>
      </c>
      <c r="ET245">
        <v>0</v>
      </c>
      <c r="EU245">
        <v>0</v>
      </c>
      <c r="EV245">
        <v>0</v>
      </c>
      <c r="EW245">
        <v>1758415031.6</v>
      </c>
      <c r="EX245">
        <v>0</v>
      </c>
      <c r="EY245">
        <v>220.6307692307693</v>
      </c>
      <c r="EZ245">
        <v>4.273504256993482</v>
      </c>
      <c r="FA245">
        <v>40.7897433229322</v>
      </c>
      <c r="FB245">
        <v>-8.149999999999999</v>
      </c>
      <c r="FC245">
        <v>15</v>
      </c>
      <c r="FD245">
        <v>0</v>
      </c>
      <c r="FE245" t="s">
        <v>424</v>
      </c>
      <c r="FF245">
        <v>1747247426.5</v>
      </c>
      <c r="FG245">
        <v>1747247420.5</v>
      </c>
      <c r="FH245">
        <v>0</v>
      </c>
      <c r="FI245">
        <v>1.027</v>
      </c>
      <c r="FJ245">
        <v>0.031</v>
      </c>
      <c r="FK245">
        <v>0.02</v>
      </c>
      <c r="FL245">
        <v>0.05</v>
      </c>
      <c r="FM245">
        <v>420</v>
      </c>
      <c r="FN245">
        <v>16</v>
      </c>
      <c r="FO245">
        <v>0.01</v>
      </c>
      <c r="FP245">
        <v>0.1</v>
      </c>
      <c r="FQ245">
        <v>0.40633475</v>
      </c>
      <c r="FR245">
        <v>-0.1277245103189499</v>
      </c>
      <c r="FS245">
        <v>0.04036786087765241</v>
      </c>
      <c r="FT245">
        <v>0</v>
      </c>
      <c r="FU245">
        <v>220.4</v>
      </c>
      <c r="FV245">
        <v>10.48433924355446</v>
      </c>
      <c r="FW245">
        <v>4.728884957490136</v>
      </c>
      <c r="FX245">
        <v>-1</v>
      </c>
      <c r="FY245">
        <v>0.053547045</v>
      </c>
      <c r="FZ245">
        <v>-0.01799809756097577</v>
      </c>
      <c r="GA245">
        <v>0.002035433183495592</v>
      </c>
      <c r="GB245">
        <v>1</v>
      </c>
      <c r="GC245">
        <v>1</v>
      </c>
      <c r="GD245">
        <v>2</v>
      </c>
      <c r="GE245" t="s">
        <v>433</v>
      </c>
      <c r="GF245">
        <v>3.13654</v>
      </c>
      <c r="GG245">
        <v>2.71554</v>
      </c>
      <c r="GH245">
        <v>0.0937255</v>
      </c>
      <c r="GI245">
        <v>0.0928566</v>
      </c>
      <c r="GJ245">
        <v>0.105025</v>
      </c>
      <c r="GK245">
        <v>0.103664</v>
      </c>
      <c r="GL245">
        <v>28829.3</v>
      </c>
      <c r="GM245">
        <v>28890.5</v>
      </c>
      <c r="GN245">
        <v>29572.7</v>
      </c>
      <c r="GO245">
        <v>29432.4</v>
      </c>
      <c r="GP245">
        <v>34975.3</v>
      </c>
      <c r="GQ245">
        <v>34941.6</v>
      </c>
      <c r="GR245">
        <v>41623.2</v>
      </c>
      <c r="GS245">
        <v>41817.5</v>
      </c>
      <c r="GT245">
        <v>1.92235</v>
      </c>
      <c r="GU245">
        <v>1.8766</v>
      </c>
      <c r="GV245">
        <v>0.0871271</v>
      </c>
      <c r="GW245">
        <v>0</v>
      </c>
      <c r="GX245">
        <v>28.5857</v>
      </c>
      <c r="GY245">
        <v>999.9</v>
      </c>
      <c r="GZ245">
        <v>58.8</v>
      </c>
      <c r="HA245">
        <v>30.7</v>
      </c>
      <c r="HB245">
        <v>28.8896</v>
      </c>
      <c r="HC245">
        <v>62.0647</v>
      </c>
      <c r="HD245">
        <v>27.9006</v>
      </c>
      <c r="HE245">
        <v>1</v>
      </c>
      <c r="HF245">
        <v>0.101047</v>
      </c>
      <c r="HG245">
        <v>-1.7808</v>
      </c>
      <c r="HH245">
        <v>20.3504</v>
      </c>
      <c r="HI245">
        <v>5.22852</v>
      </c>
      <c r="HJ245">
        <v>12.0159</v>
      </c>
      <c r="HK245">
        <v>4.9917</v>
      </c>
      <c r="HL245">
        <v>3.28903</v>
      </c>
      <c r="HM245">
        <v>9999</v>
      </c>
      <c r="HN245">
        <v>9999</v>
      </c>
      <c r="HO245">
        <v>9999</v>
      </c>
      <c r="HP245">
        <v>999.9</v>
      </c>
      <c r="HQ245">
        <v>1.86752</v>
      </c>
      <c r="HR245">
        <v>1.86663</v>
      </c>
      <c r="HS245">
        <v>1.866</v>
      </c>
      <c r="HT245">
        <v>1.86594</v>
      </c>
      <c r="HU245">
        <v>1.86783</v>
      </c>
      <c r="HV245">
        <v>1.87026</v>
      </c>
      <c r="HW245">
        <v>1.8689</v>
      </c>
      <c r="HX245">
        <v>1.87042</v>
      </c>
      <c r="HY245">
        <v>0</v>
      </c>
      <c r="HZ245">
        <v>0</v>
      </c>
      <c r="IA245">
        <v>0</v>
      </c>
      <c r="IB245">
        <v>0</v>
      </c>
      <c r="IC245" t="s">
        <v>426</v>
      </c>
      <c r="ID245" t="s">
        <v>427</v>
      </c>
      <c r="IE245" t="s">
        <v>428</v>
      </c>
      <c r="IF245" t="s">
        <v>428</v>
      </c>
      <c r="IG245" t="s">
        <v>428</v>
      </c>
      <c r="IH245" t="s">
        <v>428</v>
      </c>
      <c r="II245">
        <v>0</v>
      </c>
      <c r="IJ245">
        <v>100</v>
      </c>
      <c r="IK245">
        <v>100</v>
      </c>
      <c r="IL245">
        <v>0.54</v>
      </c>
      <c r="IM245">
        <v>0.1711</v>
      </c>
      <c r="IN245">
        <v>0.2733293791174444</v>
      </c>
      <c r="IO245">
        <v>0.0008355358253796512</v>
      </c>
      <c r="IP245">
        <v>-4.886686190924696E-07</v>
      </c>
      <c r="IQ245">
        <v>2.414133949906871E-11</v>
      </c>
      <c r="IR245">
        <v>-0.06279029043895908</v>
      </c>
      <c r="IS245">
        <v>-0.001004982055389802</v>
      </c>
      <c r="IT245">
        <v>0.0007271071577586355</v>
      </c>
      <c r="IU245">
        <v>-1.113211564567604E-05</v>
      </c>
      <c r="IV245">
        <v>10</v>
      </c>
      <c r="IW245">
        <v>2306</v>
      </c>
      <c r="IX245">
        <v>1</v>
      </c>
      <c r="IY245">
        <v>28</v>
      </c>
      <c r="IZ245">
        <v>186126.8</v>
      </c>
      <c r="JA245">
        <v>186126.9</v>
      </c>
      <c r="JB245">
        <v>1.04004</v>
      </c>
      <c r="JC245">
        <v>2.26685</v>
      </c>
      <c r="JD245">
        <v>1.39648</v>
      </c>
      <c r="JE245">
        <v>2.34131</v>
      </c>
      <c r="JF245">
        <v>1.49536</v>
      </c>
      <c r="JG245">
        <v>2.69409</v>
      </c>
      <c r="JH245">
        <v>36.105</v>
      </c>
      <c r="JI245">
        <v>24.1488</v>
      </c>
      <c r="JJ245">
        <v>18</v>
      </c>
      <c r="JK245">
        <v>490.458</v>
      </c>
      <c r="JL245">
        <v>451.513</v>
      </c>
      <c r="JM245">
        <v>30.6165</v>
      </c>
      <c r="JN245">
        <v>28.8948</v>
      </c>
      <c r="JO245">
        <v>30.0004</v>
      </c>
      <c r="JP245">
        <v>28.7438</v>
      </c>
      <c r="JQ245">
        <v>28.6705</v>
      </c>
      <c r="JR245">
        <v>20.8277</v>
      </c>
      <c r="JS245">
        <v>25.6964</v>
      </c>
      <c r="JT245">
        <v>95.13890000000001</v>
      </c>
      <c r="JU245">
        <v>30.6398</v>
      </c>
      <c r="JV245">
        <v>420</v>
      </c>
      <c r="JW245">
        <v>23.7252</v>
      </c>
      <c r="JX245">
        <v>101.083</v>
      </c>
      <c r="JY245">
        <v>100.554</v>
      </c>
    </row>
    <row r="246" spans="1:285">
      <c r="A246">
        <v>230</v>
      </c>
      <c r="B246">
        <v>1758415033.5</v>
      </c>
      <c r="C246">
        <v>2158.400000095367</v>
      </c>
      <c r="D246" t="s">
        <v>892</v>
      </c>
      <c r="E246" t="s">
        <v>893</v>
      </c>
      <c r="F246">
        <v>5</v>
      </c>
      <c r="G246" t="s">
        <v>855</v>
      </c>
      <c r="H246" t="s">
        <v>420</v>
      </c>
      <c r="I246" t="s">
        <v>421</v>
      </c>
      <c r="J246">
        <v>1758415025.5</v>
      </c>
      <c r="K246">
        <f>(L246)/1000</f>
        <v>0</v>
      </c>
      <c r="L246">
        <f>1000*DL246*AJ246*(DH246-DI246)/(100*DA246*(1000-AJ246*DH246))</f>
        <v>0</v>
      </c>
      <c r="M246">
        <f>DL246*AJ246*(DG246-DF246*(1000-AJ246*DI246)/(1000-AJ246*DH246))/(100*DA246)</f>
        <v>0</v>
      </c>
      <c r="N246">
        <f>DF246 - IF(AJ246&gt;1, M246*DA246*100.0/(AL246), 0)</f>
        <v>0</v>
      </c>
      <c r="O246">
        <f>((U246-K246/2)*N246-M246)/(U246+K246/2)</f>
        <v>0</v>
      </c>
      <c r="P246">
        <f>O246*(DM246+DN246)/1000.0</f>
        <v>0</v>
      </c>
      <c r="Q246">
        <f>(DF246 - IF(AJ246&gt;1, M246*DA246*100.0/(AL246), 0))*(DM246+DN246)/1000.0</f>
        <v>0</v>
      </c>
      <c r="R246">
        <f>2.0/((1/T246-1/S246)+SIGN(T246)*SQRT((1/T246-1/S246)*(1/T246-1/S246) + 4*DB246/((DB246+1)*(DB246+1))*(2*1/T246*1/S246-1/S246*1/S246)))</f>
        <v>0</v>
      </c>
      <c r="S246">
        <f>IF(LEFT(DC246,1)&lt;&gt;"0",IF(LEFT(DC246,1)="1",3.0,DD246),$D$5+$E$5*(DT246*DM246/($K$5*1000))+$F$5*(DT246*DM246/($K$5*1000))*MAX(MIN(DA246,$J$5),$I$5)*MAX(MIN(DA246,$J$5),$I$5)+$G$5*MAX(MIN(DA246,$J$5),$I$5)*(DT246*DM246/($K$5*1000))+$H$5*(DT246*DM246/($K$5*1000))*(DT246*DM246/($K$5*1000)))</f>
        <v>0</v>
      </c>
      <c r="T246">
        <f>K246*(1000-(1000*0.61365*exp(17.502*X246/(240.97+X246))/(DM246+DN246)+DH246)/2)/(1000*0.61365*exp(17.502*X246/(240.97+X246))/(DM246+DN246)-DH246)</f>
        <v>0</v>
      </c>
      <c r="U246">
        <f>1/((DB246+1)/(R246/1.6)+1/(S246/1.37)) + DB246/((DB246+1)/(R246/1.6) + DB246/(S246/1.37))</f>
        <v>0</v>
      </c>
      <c r="V246">
        <f>(CW246*CZ246)</f>
        <v>0</v>
      </c>
      <c r="W246">
        <f>(DO246+(V246+2*0.95*5.67E-8*(((DO246+$B$7)+273)^4-(DO246+273)^4)-44100*K246)/(1.84*29.3*S246+8*0.95*5.67E-8*(DO246+273)^3))</f>
        <v>0</v>
      </c>
      <c r="X246">
        <f>($C$7*DP246+$D$7*DQ246+$E$7*W246)</f>
        <v>0</v>
      </c>
      <c r="Y246">
        <f>0.61365*exp(17.502*X246/(240.97+X246))</f>
        <v>0</v>
      </c>
      <c r="Z246">
        <f>(AA246/AB246*100)</f>
        <v>0</v>
      </c>
      <c r="AA246">
        <f>DH246*(DM246+DN246)/1000</f>
        <v>0</v>
      </c>
      <c r="AB246">
        <f>0.61365*exp(17.502*DO246/(240.97+DO246))</f>
        <v>0</v>
      </c>
      <c r="AC246">
        <f>(Y246-DH246*(DM246+DN246)/1000)</f>
        <v>0</v>
      </c>
      <c r="AD246">
        <f>(-K246*44100)</f>
        <v>0</v>
      </c>
      <c r="AE246">
        <f>2*29.3*S246*0.92*(DO246-X246)</f>
        <v>0</v>
      </c>
      <c r="AF246">
        <f>2*0.95*5.67E-8*(((DO246+$B$7)+273)^4-(X246+273)^4)</f>
        <v>0</v>
      </c>
      <c r="AG246">
        <f>V246+AF246+AD246+AE246</f>
        <v>0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MAX(0,($B$13+$C$13*DT246)/(1+$D$13*DT246)*DM246/(DO246+273)*$E$13)</f>
        <v>0</v>
      </c>
      <c r="AM246" t="s">
        <v>422</v>
      </c>
      <c r="AN246" t="s">
        <v>422</v>
      </c>
      <c r="AO246">
        <v>0</v>
      </c>
      <c r="AP246">
        <v>0</v>
      </c>
      <c r="AQ246">
        <f>1-AO246/AP246</f>
        <v>0</v>
      </c>
      <c r="AR246">
        <v>0</v>
      </c>
      <c r="AS246" t="s">
        <v>422</v>
      </c>
      <c r="AT246" t="s">
        <v>422</v>
      </c>
      <c r="AU246">
        <v>0</v>
      </c>
      <c r="AV246">
        <v>0</v>
      </c>
      <c r="AW246">
        <f>1-AU246/AV246</f>
        <v>0</v>
      </c>
      <c r="AX246">
        <v>0.5</v>
      </c>
      <c r="AY246">
        <f>CX246</f>
        <v>0</v>
      </c>
      <c r="AZ246">
        <f>M246</f>
        <v>0</v>
      </c>
      <c r="BA246">
        <f>AW246*AX246*AY246</f>
        <v>0</v>
      </c>
      <c r="BB246">
        <f>(AZ246-AR246)/AY246</f>
        <v>0</v>
      </c>
      <c r="BC246">
        <f>(AP246-AV246)/AV246</f>
        <v>0</v>
      </c>
      <c r="BD246">
        <f>AO246/(AQ246+AO246/AV246)</f>
        <v>0</v>
      </c>
      <c r="BE246" t="s">
        <v>422</v>
      </c>
      <c r="BF246">
        <v>0</v>
      </c>
      <c r="BG246">
        <f>IF(BF246&lt;&gt;0, BF246, BD246)</f>
        <v>0</v>
      </c>
      <c r="BH246">
        <f>1-BG246/AV246</f>
        <v>0</v>
      </c>
      <c r="BI246">
        <f>(AV246-AU246)/(AV246-BG246)</f>
        <v>0</v>
      </c>
      <c r="BJ246">
        <f>(AP246-AV246)/(AP246-BG246)</f>
        <v>0</v>
      </c>
      <c r="BK246">
        <f>(AV246-AU246)/(AV246-AO246)</f>
        <v>0</v>
      </c>
      <c r="BL246">
        <f>(AP246-AV246)/(AP246-AO246)</f>
        <v>0</v>
      </c>
      <c r="BM246">
        <f>(BI246*BG246/AU246)</f>
        <v>0</v>
      </c>
      <c r="BN246">
        <f>(1-BM246)</f>
        <v>0</v>
      </c>
      <c r="CW246">
        <f>$B$11*DU246+$C$11*DV246+$F$11*EG246*(1-EJ246)</f>
        <v>0</v>
      </c>
      <c r="CX246">
        <f>CW246*CY246</f>
        <v>0</v>
      </c>
      <c r="CY246">
        <f>($B$11*$D$9+$C$11*$D$9+$F$11*((ET246+EL246)/MAX(ET246+EL246+EU246, 0.1)*$I$9+EU246/MAX(ET246+EL246+EU246, 0.1)*$J$9))/($B$11+$C$11+$F$11)</f>
        <v>0</v>
      </c>
      <c r="CZ246">
        <f>($B$11*$K$9+$C$11*$K$9+$F$11*((ET246+EL246)/MAX(ET246+EL246+EU246, 0.1)*$P$9+EU246/MAX(ET246+EL246+EU246, 0.1)*$Q$9))/($B$11+$C$11+$F$11)</f>
        <v>0</v>
      </c>
      <c r="DA246">
        <v>2.18</v>
      </c>
      <c r="DB246">
        <v>0.5</v>
      </c>
      <c r="DC246" t="s">
        <v>423</v>
      </c>
      <c r="DD246">
        <v>2</v>
      </c>
      <c r="DE246">
        <v>1758415025.5</v>
      </c>
      <c r="DF246">
        <v>420.4042083333334</v>
      </c>
      <c r="DG246">
        <v>419.9942916666667</v>
      </c>
      <c r="DH246">
        <v>23.69800833333334</v>
      </c>
      <c r="DI246">
        <v>23.64735416666667</v>
      </c>
      <c r="DJ246">
        <v>419.8643749999999</v>
      </c>
      <c r="DK246">
        <v>23.52692916666667</v>
      </c>
      <c r="DL246">
        <v>499.9914166666667</v>
      </c>
      <c r="DM246">
        <v>90.26906666666667</v>
      </c>
      <c r="DN246">
        <v>0.05522422499999999</v>
      </c>
      <c r="DO246">
        <v>30.14717916666667</v>
      </c>
      <c r="DP246">
        <v>30.00058750000001</v>
      </c>
      <c r="DQ246">
        <v>999.9</v>
      </c>
      <c r="DR246">
        <v>0</v>
      </c>
      <c r="DS246">
        <v>0</v>
      </c>
      <c r="DT246">
        <v>10004.81041666667</v>
      </c>
      <c r="DU246">
        <v>0</v>
      </c>
      <c r="DV246">
        <v>0.505868</v>
      </c>
      <c r="DW246">
        <v>0.4098104583333333</v>
      </c>
      <c r="DX246">
        <v>430.6087083333334</v>
      </c>
      <c r="DY246">
        <v>430.1665833333333</v>
      </c>
      <c r="DZ246">
        <v>0.05063755416666667</v>
      </c>
      <c r="EA246">
        <v>419.9942916666667</v>
      </c>
      <c r="EB246">
        <v>23.64735416666667</v>
      </c>
      <c r="EC246">
        <v>2.139195833333333</v>
      </c>
      <c r="ED246">
        <v>2.134624166666667</v>
      </c>
      <c r="EE246">
        <v>18.51408333333333</v>
      </c>
      <c r="EF246">
        <v>18.4799375</v>
      </c>
      <c r="EG246">
        <v>0.00500097</v>
      </c>
      <c r="EH246">
        <v>0</v>
      </c>
      <c r="EI246">
        <v>0</v>
      </c>
      <c r="EJ246">
        <v>0</v>
      </c>
      <c r="EK246">
        <v>221.2791666666667</v>
      </c>
      <c r="EL246">
        <v>0.00500097</v>
      </c>
      <c r="EM246">
        <v>-10.025</v>
      </c>
      <c r="EN246">
        <v>-2.441666666666666</v>
      </c>
      <c r="EO246">
        <v>35.79141666666666</v>
      </c>
      <c r="EP246">
        <v>41.09608333333333</v>
      </c>
      <c r="EQ246">
        <v>38.04404166666666</v>
      </c>
      <c r="ER246">
        <v>41.807</v>
      </c>
      <c r="ES246">
        <v>38.489375</v>
      </c>
      <c r="ET246">
        <v>0</v>
      </c>
      <c r="EU246">
        <v>0</v>
      </c>
      <c r="EV246">
        <v>0</v>
      </c>
      <c r="EW246">
        <v>1758415033.4</v>
      </c>
      <c r="EX246">
        <v>0</v>
      </c>
      <c r="EY246">
        <v>221.492</v>
      </c>
      <c r="EZ246">
        <v>13.16923085980234</v>
      </c>
      <c r="FA246">
        <v>-3.2461539939546</v>
      </c>
      <c r="FB246">
        <v>-8.908000000000001</v>
      </c>
      <c r="FC246">
        <v>15</v>
      </c>
      <c r="FD246">
        <v>0</v>
      </c>
      <c r="FE246" t="s">
        <v>424</v>
      </c>
      <c r="FF246">
        <v>1747247426.5</v>
      </c>
      <c r="FG246">
        <v>1747247420.5</v>
      </c>
      <c r="FH246">
        <v>0</v>
      </c>
      <c r="FI246">
        <v>1.027</v>
      </c>
      <c r="FJ246">
        <v>0.031</v>
      </c>
      <c r="FK246">
        <v>0.02</v>
      </c>
      <c r="FL246">
        <v>0.05</v>
      </c>
      <c r="FM246">
        <v>420</v>
      </c>
      <c r="FN246">
        <v>16</v>
      </c>
      <c r="FO246">
        <v>0.01</v>
      </c>
      <c r="FP246">
        <v>0.1</v>
      </c>
      <c r="FQ246">
        <v>0.4058912926829269</v>
      </c>
      <c r="FR246">
        <v>0.11653567944251</v>
      </c>
      <c r="FS246">
        <v>0.03810240474406032</v>
      </c>
      <c r="FT246">
        <v>0</v>
      </c>
      <c r="FU246">
        <v>220.6029411764706</v>
      </c>
      <c r="FV246">
        <v>4.722689123242653</v>
      </c>
      <c r="FW246">
        <v>4.163954942268911</v>
      </c>
      <c r="FX246">
        <v>-1</v>
      </c>
      <c r="FY246">
        <v>0.05177650975609756</v>
      </c>
      <c r="FZ246">
        <v>-0.03103266898954693</v>
      </c>
      <c r="GA246">
        <v>0.004233766599371486</v>
      </c>
      <c r="GB246">
        <v>1</v>
      </c>
      <c r="GC246">
        <v>1</v>
      </c>
      <c r="GD246">
        <v>2</v>
      </c>
      <c r="GE246" t="s">
        <v>433</v>
      </c>
      <c r="GF246">
        <v>3.13645</v>
      </c>
      <c r="GG246">
        <v>2.7156</v>
      </c>
      <c r="GH246">
        <v>0.09372229999999999</v>
      </c>
      <c r="GI246">
        <v>0.09286270000000001</v>
      </c>
      <c r="GJ246">
        <v>0.105035</v>
      </c>
      <c r="GK246">
        <v>0.103717</v>
      </c>
      <c r="GL246">
        <v>28829.1</v>
      </c>
      <c r="GM246">
        <v>28890.3</v>
      </c>
      <c r="GN246">
        <v>29572.5</v>
      </c>
      <c r="GO246">
        <v>29432.4</v>
      </c>
      <c r="GP246">
        <v>34974.6</v>
      </c>
      <c r="GQ246">
        <v>34939.5</v>
      </c>
      <c r="GR246">
        <v>41623</v>
      </c>
      <c r="GS246">
        <v>41817.4</v>
      </c>
      <c r="GT246">
        <v>1.92225</v>
      </c>
      <c r="GU246">
        <v>1.8765</v>
      </c>
      <c r="GV246">
        <v>0.0877231</v>
      </c>
      <c r="GW246">
        <v>0</v>
      </c>
      <c r="GX246">
        <v>28.5878</v>
      </c>
      <c r="GY246">
        <v>999.9</v>
      </c>
      <c r="GZ246">
        <v>58.8</v>
      </c>
      <c r="HA246">
        <v>30.7</v>
      </c>
      <c r="HB246">
        <v>28.8881</v>
      </c>
      <c r="HC246">
        <v>61.8947</v>
      </c>
      <c r="HD246">
        <v>28.0168</v>
      </c>
      <c r="HE246">
        <v>1</v>
      </c>
      <c r="HF246">
        <v>0.100757</v>
      </c>
      <c r="HG246">
        <v>-1.65286</v>
      </c>
      <c r="HH246">
        <v>20.3519</v>
      </c>
      <c r="HI246">
        <v>5.22837</v>
      </c>
      <c r="HJ246">
        <v>12.0159</v>
      </c>
      <c r="HK246">
        <v>4.9917</v>
      </c>
      <c r="HL246">
        <v>3.289</v>
      </c>
      <c r="HM246">
        <v>9999</v>
      </c>
      <c r="HN246">
        <v>9999</v>
      </c>
      <c r="HO246">
        <v>9999</v>
      </c>
      <c r="HP246">
        <v>999.9</v>
      </c>
      <c r="HQ246">
        <v>1.86752</v>
      </c>
      <c r="HR246">
        <v>1.86665</v>
      </c>
      <c r="HS246">
        <v>1.866</v>
      </c>
      <c r="HT246">
        <v>1.86596</v>
      </c>
      <c r="HU246">
        <v>1.86783</v>
      </c>
      <c r="HV246">
        <v>1.87026</v>
      </c>
      <c r="HW246">
        <v>1.8689</v>
      </c>
      <c r="HX246">
        <v>1.87042</v>
      </c>
      <c r="HY246">
        <v>0</v>
      </c>
      <c r="HZ246">
        <v>0</v>
      </c>
      <c r="IA246">
        <v>0</v>
      </c>
      <c r="IB246">
        <v>0</v>
      </c>
      <c r="IC246" t="s">
        <v>426</v>
      </c>
      <c r="ID246" t="s">
        <v>427</v>
      </c>
      <c r="IE246" t="s">
        <v>428</v>
      </c>
      <c r="IF246" t="s">
        <v>428</v>
      </c>
      <c r="IG246" t="s">
        <v>428</v>
      </c>
      <c r="IH246" t="s">
        <v>428</v>
      </c>
      <c r="II246">
        <v>0</v>
      </c>
      <c r="IJ246">
        <v>100</v>
      </c>
      <c r="IK246">
        <v>100</v>
      </c>
      <c r="IL246">
        <v>0.539</v>
      </c>
      <c r="IM246">
        <v>0.1711</v>
      </c>
      <c r="IN246">
        <v>0.2733293791174444</v>
      </c>
      <c r="IO246">
        <v>0.0008355358253796512</v>
      </c>
      <c r="IP246">
        <v>-4.886686190924696E-07</v>
      </c>
      <c r="IQ246">
        <v>2.414133949906871E-11</v>
      </c>
      <c r="IR246">
        <v>-0.06279029043895908</v>
      </c>
      <c r="IS246">
        <v>-0.001004982055389802</v>
      </c>
      <c r="IT246">
        <v>0.0007271071577586355</v>
      </c>
      <c r="IU246">
        <v>-1.113211564567604E-05</v>
      </c>
      <c r="IV246">
        <v>10</v>
      </c>
      <c r="IW246">
        <v>2306</v>
      </c>
      <c r="IX246">
        <v>1</v>
      </c>
      <c r="IY246">
        <v>28</v>
      </c>
      <c r="IZ246">
        <v>186126.8</v>
      </c>
      <c r="JA246">
        <v>186126.9</v>
      </c>
      <c r="JB246">
        <v>1.04004</v>
      </c>
      <c r="JC246">
        <v>2.28149</v>
      </c>
      <c r="JD246">
        <v>1.39648</v>
      </c>
      <c r="JE246">
        <v>2.34253</v>
      </c>
      <c r="JF246">
        <v>1.49536</v>
      </c>
      <c r="JG246">
        <v>2.54272</v>
      </c>
      <c r="JH246">
        <v>36.105</v>
      </c>
      <c r="JI246">
        <v>24.1488</v>
      </c>
      <c r="JJ246">
        <v>18</v>
      </c>
      <c r="JK246">
        <v>490.385</v>
      </c>
      <c r="JL246">
        <v>451.443</v>
      </c>
      <c r="JM246">
        <v>30.6474</v>
      </c>
      <c r="JN246">
        <v>28.8948</v>
      </c>
      <c r="JO246">
        <v>30.0001</v>
      </c>
      <c r="JP246">
        <v>28.7426</v>
      </c>
      <c r="JQ246">
        <v>28.6696</v>
      </c>
      <c r="JR246">
        <v>20.8271</v>
      </c>
      <c r="JS246">
        <v>25.6964</v>
      </c>
      <c r="JT246">
        <v>95.13890000000001</v>
      </c>
      <c r="JU246">
        <v>30.6398</v>
      </c>
      <c r="JV246">
        <v>420</v>
      </c>
      <c r="JW246">
        <v>23.7228</v>
      </c>
      <c r="JX246">
        <v>101.082</v>
      </c>
      <c r="JY246">
        <v>100.554</v>
      </c>
    </row>
    <row r="247" spans="1:285">
      <c r="A247">
        <v>231</v>
      </c>
      <c r="B247">
        <v>1758415035.5</v>
      </c>
      <c r="C247">
        <v>2160.400000095367</v>
      </c>
      <c r="D247" t="s">
        <v>894</v>
      </c>
      <c r="E247" t="s">
        <v>895</v>
      </c>
      <c r="F247">
        <v>5</v>
      </c>
      <c r="G247" t="s">
        <v>855</v>
      </c>
      <c r="H247" t="s">
        <v>420</v>
      </c>
      <c r="I247" t="s">
        <v>421</v>
      </c>
      <c r="J247">
        <v>1758415027.5</v>
      </c>
      <c r="K247">
        <f>(L247)/1000</f>
        <v>0</v>
      </c>
      <c r="L247">
        <f>1000*DL247*AJ247*(DH247-DI247)/(100*DA247*(1000-AJ247*DH247))</f>
        <v>0</v>
      </c>
      <c r="M247">
        <f>DL247*AJ247*(DG247-DF247*(1000-AJ247*DI247)/(1000-AJ247*DH247))/(100*DA247)</f>
        <v>0</v>
      </c>
      <c r="N247">
        <f>DF247 - IF(AJ247&gt;1, M247*DA247*100.0/(AL247), 0)</f>
        <v>0</v>
      </c>
      <c r="O247">
        <f>((U247-K247/2)*N247-M247)/(U247+K247/2)</f>
        <v>0</v>
      </c>
      <c r="P247">
        <f>O247*(DM247+DN247)/1000.0</f>
        <v>0</v>
      </c>
      <c r="Q247">
        <f>(DF247 - IF(AJ247&gt;1, M247*DA247*100.0/(AL247), 0))*(DM247+DN247)/1000.0</f>
        <v>0</v>
      </c>
      <c r="R247">
        <f>2.0/((1/T247-1/S247)+SIGN(T247)*SQRT((1/T247-1/S247)*(1/T247-1/S247) + 4*DB247/((DB247+1)*(DB247+1))*(2*1/T247*1/S247-1/S247*1/S247)))</f>
        <v>0</v>
      </c>
      <c r="S247">
        <f>IF(LEFT(DC247,1)&lt;&gt;"0",IF(LEFT(DC247,1)="1",3.0,DD247),$D$5+$E$5*(DT247*DM247/($K$5*1000))+$F$5*(DT247*DM247/($K$5*1000))*MAX(MIN(DA247,$J$5),$I$5)*MAX(MIN(DA247,$J$5),$I$5)+$G$5*MAX(MIN(DA247,$J$5),$I$5)*(DT247*DM247/($K$5*1000))+$H$5*(DT247*DM247/($K$5*1000))*(DT247*DM247/($K$5*1000)))</f>
        <v>0</v>
      </c>
      <c r="T247">
        <f>K247*(1000-(1000*0.61365*exp(17.502*X247/(240.97+X247))/(DM247+DN247)+DH247)/2)/(1000*0.61365*exp(17.502*X247/(240.97+X247))/(DM247+DN247)-DH247)</f>
        <v>0</v>
      </c>
      <c r="U247">
        <f>1/((DB247+1)/(R247/1.6)+1/(S247/1.37)) + DB247/((DB247+1)/(R247/1.6) + DB247/(S247/1.37))</f>
        <v>0</v>
      </c>
      <c r="V247">
        <f>(CW247*CZ247)</f>
        <v>0</v>
      </c>
      <c r="W247">
        <f>(DO247+(V247+2*0.95*5.67E-8*(((DO247+$B$7)+273)^4-(DO247+273)^4)-44100*K247)/(1.84*29.3*S247+8*0.95*5.67E-8*(DO247+273)^3))</f>
        <v>0</v>
      </c>
      <c r="X247">
        <f>($C$7*DP247+$D$7*DQ247+$E$7*W247)</f>
        <v>0</v>
      </c>
      <c r="Y247">
        <f>0.61365*exp(17.502*X247/(240.97+X247))</f>
        <v>0</v>
      </c>
      <c r="Z247">
        <f>(AA247/AB247*100)</f>
        <v>0</v>
      </c>
      <c r="AA247">
        <f>DH247*(DM247+DN247)/1000</f>
        <v>0</v>
      </c>
      <c r="AB247">
        <f>0.61365*exp(17.502*DO247/(240.97+DO247))</f>
        <v>0</v>
      </c>
      <c r="AC247">
        <f>(Y247-DH247*(DM247+DN247)/1000)</f>
        <v>0</v>
      </c>
      <c r="AD247">
        <f>(-K247*44100)</f>
        <v>0</v>
      </c>
      <c r="AE247">
        <f>2*29.3*S247*0.92*(DO247-X247)</f>
        <v>0</v>
      </c>
      <c r="AF247">
        <f>2*0.95*5.67E-8*(((DO247+$B$7)+273)^4-(X247+273)^4)</f>
        <v>0</v>
      </c>
      <c r="AG247">
        <f>V247+AF247+AD247+AE247</f>
        <v>0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MAX(0,($B$13+$C$13*DT247)/(1+$D$13*DT247)*DM247/(DO247+273)*$E$13)</f>
        <v>0</v>
      </c>
      <c r="AM247" t="s">
        <v>422</v>
      </c>
      <c r="AN247" t="s">
        <v>422</v>
      </c>
      <c r="AO247">
        <v>0</v>
      </c>
      <c r="AP247">
        <v>0</v>
      </c>
      <c r="AQ247">
        <f>1-AO247/AP247</f>
        <v>0</v>
      </c>
      <c r="AR247">
        <v>0</v>
      </c>
      <c r="AS247" t="s">
        <v>422</v>
      </c>
      <c r="AT247" t="s">
        <v>422</v>
      </c>
      <c r="AU247">
        <v>0</v>
      </c>
      <c r="AV247">
        <v>0</v>
      </c>
      <c r="AW247">
        <f>1-AU247/AV247</f>
        <v>0</v>
      </c>
      <c r="AX247">
        <v>0.5</v>
      </c>
      <c r="AY247">
        <f>CX247</f>
        <v>0</v>
      </c>
      <c r="AZ247">
        <f>M247</f>
        <v>0</v>
      </c>
      <c r="BA247">
        <f>AW247*AX247*AY247</f>
        <v>0</v>
      </c>
      <c r="BB247">
        <f>(AZ247-AR247)/AY247</f>
        <v>0</v>
      </c>
      <c r="BC247">
        <f>(AP247-AV247)/AV247</f>
        <v>0</v>
      </c>
      <c r="BD247">
        <f>AO247/(AQ247+AO247/AV247)</f>
        <v>0</v>
      </c>
      <c r="BE247" t="s">
        <v>422</v>
      </c>
      <c r="BF247">
        <v>0</v>
      </c>
      <c r="BG247">
        <f>IF(BF247&lt;&gt;0, BF247, BD247)</f>
        <v>0</v>
      </c>
      <c r="BH247">
        <f>1-BG247/AV247</f>
        <v>0</v>
      </c>
      <c r="BI247">
        <f>(AV247-AU247)/(AV247-BG247)</f>
        <v>0</v>
      </c>
      <c r="BJ247">
        <f>(AP247-AV247)/(AP247-BG247)</f>
        <v>0</v>
      </c>
      <c r="BK247">
        <f>(AV247-AU247)/(AV247-AO247)</f>
        <v>0</v>
      </c>
      <c r="BL247">
        <f>(AP247-AV247)/(AP247-AO247)</f>
        <v>0</v>
      </c>
      <c r="BM247">
        <f>(BI247*BG247/AU247)</f>
        <v>0</v>
      </c>
      <c r="BN247">
        <f>(1-BM247)</f>
        <v>0</v>
      </c>
      <c r="CW247">
        <f>$B$11*DU247+$C$11*DV247+$F$11*EG247*(1-EJ247)</f>
        <v>0</v>
      </c>
      <c r="CX247">
        <f>CW247*CY247</f>
        <v>0</v>
      </c>
      <c r="CY247">
        <f>($B$11*$D$9+$C$11*$D$9+$F$11*((ET247+EL247)/MAX(ET247+EL247+EU247, 0.1)*$I$9+EU247/MAX(ET247+EL247+EU247, 0.1)*$J$9))/($B$11+$C$11+$F$11)</f>
        <v>0</v>
      </c>
      <c r="CZ247">
        <f>($B$11*$K$9+$C$11*$K$9+$F$11*((ET247+EL247)/MAX(ET247+EL247+EU247, 0.1)*$P$9+EU247/MAX(ET247+EL247+EU247, 0.1)*$Q$9))/($B$11+$C$11+$F$11)</f>
        <v>0</v>
      </c>
      <c r="DA247">
        <v>2.18</v>
      </c>
      <c r="DB247">
        <v>0.5</v>
      </c>
      <c r="DC247" t="s">
        <v>423</v>
      </c>
      <c r="DD247">
        <v>2</v>
      </c>
      <c r="DE247">
        <v>1758415027.5</v>
      </c>
      <c r="DF247">
        <v>420.4030416666667</v>
      </c>
      <c r="DG247">
        <v>419.9952916666666</v>
      </c>
      <c r="DH247">
        <v>23.69905416666667</v>
      </c>
      <c r="DI247">
        <v>23.651625</v>
      </c>
      <c r="DJ247">
        <v>419.8632500000001</v>
      </c>
      <c r="DK247">
        <v>23.52795833333333</v>
      </c>
      <c r="DL247">
        <v>499.9971666666667</v>
      </c>
      <c r="DM247">
        <v>90.26937083333333</v>
      </c>
      <c r="DN247">
        <v>0.05525824999999999</v>
      </c>
      <c r="DO247">
        <v>30.14875416666666</v>
      </c>
      <c r="DP247">
        <v>30.002125</v>
      </c>
      <c r="DQ247">
        <v>999.9</v>
      </c>
      <c r="DR247">
        <v>0</v>
      </c>
      <c r="DS247">
        <v>0</v>
      </c>
      <c r="DT247">
        <v>10006.99875</v>
      </c>
      <c r="DU247">
        <v>0</v>
      </c>
      <c r="DV247">
        <v>0.505868</v>
      </c>
      <c r="DW247">
        <v>0.4077237916666667</v>
      </c>
      <c r="DX247">
        <v>430.6080416666667</v>
      </c>
      <c r="DY247">
        <v>430.1694583333333</v>
      </c>
      <c r="DZ247">
        <v>0.04741700000000001</v>
      </c>
      <c r="EA247">
        <v>419.9952916666666</v>
      </c>
      <c r="EB247">
        <v>23.651625</v>
      </c>
      <c r="EC247">
        <v>2.1392975</v>
      </c>
      <c r="ED247">
        <v>2.135016666666667</v>
      </c>
      <c r="EE247">
        <v>18.51484166666667</v>
      </c>
      <c r="EF247">
        <v>18.48287083333333</v>
      </c>
      <c r="EG247">
        <v>0.00500097</v>
      </c>
      <c r="EH247">
        <v>0</v>
      </c>
      <c r="EI247">
        <v>0</v>
      </c>
      <c r="EJ247">
        <v>0</v>
      </c>
      <c r="EK247">
        <v>221.6125</v>
      </c>
      <c r="EL247">
        <v>0.00500097</v>
      </c>
      <c r="EM247">
        <v>-8.566666666666666</v>
      </c>
      <c r="EN247">
        <v>-2.25</v>
      </c>
      <c r="EO247">
        <v>35.80704166666666</v>
      </c>
      <c r="EP247">
        <v>41.12470833333333</v>
      </c>
      <c r="EQ247">
        <v>38.05966666666666</v>
      </c>
      <c r="ER247">
        <v>41.84608333333333</v>
      </c>
      <c r="ES247">
        <v>38.505</v>
      </c>
      <c r="ET247">
        <v>0</v>
      </c>
      <c r="EU247">
        <v>0</v>
      </c>
      <c r="EV247">
        <v>0</v>
      </c>
      <c r="EW247">
        <v>1758415035.2</v>
      </c>
      <c r="EX247">
        <v>0</v>
      </c>
      <c r="EY247">
        <v>221.2615384615385</v>
      </c>
      <c r="EZ247">
        <v>5.593162680279045</v>
      </c>
      <c r="FA247">
        <v>-20.17094043932146</v>
      </c>
      <c r="FB247">
        <v>-7.953846153846153</v>
      </c>
      <c r="FC247">
        <v>15</v>
      </c>
      <c r="FD247">
        <v>0</v>
      </c>
      <c r="FE247" t="s">
        <v>424</v>
      </c>
      <c r="FF247">
        <v>1747247426.5</v>
      </c>
      <c r="FG247">
        <v>1747247420.5</v>
      </c>
      <c r="FH247">
        <v>0</v>
      </c>
      <c r="FI247">
        <v>1.027</v>
      </c>
      <c r="FJ247">
        <v>0.031</v>
      </c>
      <c r="FK247">
        <v>0.02</v>
      </c>
      <c r="FL247">
        <v>0.05</v>
      </c>
      <c r="FM247">
        <v>420</v>
      </c>
      <c r="FN247">
        <v>16</v>
      </c>
      <c r="FO247">
        <v>0.01</v>
      </c>
      <c r="FP247">
        <v>0.1</v>
      </c>
      <c r="FQ247">
        <v>0.4015190750000001</v>
      </c>
      <c r="FR247">
        <v>0.1630694746716687</v>
      </c>
      <c r="FS247">
        <v>0.03741253992138699</v>
      </c>
      <c r="FT247">
        <v>0</v>
      </c>
      <c r="FU247">
        <v>220.7529411764706</v>
      </c>
      <c r="FV247">
        <v>6.044308774291343</v>
      </c>
      <c r="FW247">
        <v>5.101801025365664</v>
      </c>
      <c r="FX247">
        <v>-1</v>
      </c>
      <c r="FY247">
        <v>0.04967403</v>
      </c>
      <c r="FZ247">
        <v>-0.05247036923076925</v>
      </c>
      <c r="GA247">
        <v>0.007003080005940243</v>
      </c>
      <c r="GB247">
        <v>1</v>
      </c>
      <c r="GC247">
        <v>1</v>
      </c>
      <c r="GD247">
        <v>2</v>
      </c>
      <c r="GE247" t="s">
        <v>433</v>
      </c>
      <c r="GF247">
        <v>3.13643</v>
      </c>
      <c r="GG247">
        <v>2.71566</v>
      </c>
      <c r="GH247">
        <v>0.0937172</v>
      </c>
      <c r="GI247">
        <v>0.09286999999999999</v>
      </c>
      <c r="GJ247">
        <v>0.105057</v>
      </c>
      <c r="GK247">
        <v>0.10375</v>
      </c>
      <c r="GL247">
        <v>28829.2</v>
      </c>
      <c r="GM247">
        <v>28890.1</v>
      </c>
      <c r="GN247">
        <v>29572.4</v>
      </c>
      <c r="GO247">
        <v>29432.4</v>
      </c>
      <c r="GP247">
        <v>34973.7</v>
      </c>
      <c r="GQ247">
        <v>34938.1</v>
      </c>
      <c r="GR247">
        <v>41622.9</v>
      </c>
      <c r="GS247">
        <v>41817.4</v>
      </c>
      <c r="GT247">
        <v>1.9221</v>
      </c>
      <c r="GU247">
        <v>1.87663</v>
      </c>
      <c r="GV247">
        <v>0.0878796</v>
      </c>
      <c r="GW247">
        <v>0</v>
      </c>
      <c r="GX247">
        <v>28.5903</v>
      </c>
      <c r="GY247">
        <v>999.9</v>
      </c>
      <c r="GZ247">
        <v>58.8</v>
      </c>
      <c r="HA247">
        <v>30.7</v>
      </c>
      <c r="HB247">
        <v>28.8902</v>
      </c>
      <c r="HC247">
        <v>62.2347</v>
      </c>
      <c r="HD247">
        <v>27.8486</v>
      </c>
      <c r="HE247">
        <v>1</v>
      </c>
      <c r="HF247">
        <v>0.100661</v>
      </c>
      <c r="HG247">
        <v>-1.57499</v>
      </c>
      <c r="HH247">
        <v>20.3527</v>
      </c>
      <c r="HI247">
        <v>5.22777</v>
      </c>
      <c r="HJ247">
        <v>12.0159</v>
      </c>
      <c r="HK247">
        <v>4.99165</v>
      </c>
      <c r="HL247">
        <v>3.28903</v>
      </c>
      <c r="HM247">
        <v>9999</v>
      </c>
      <c r="HN247">
        <v>9999</v>
      </c>
      <c r="HO247">
        <v>9999</v>
      </c>
      <c r="HP247">
        <v>999.9</v>
      </c>
      <c r="HQ247">
        <v>1.86752</v>
      </c>
      <c r="HR247">
        <v>1.86664</v>
      </c>
      <c r="HS247">
        <v>1.86599</v>
      </c>
      <c r="HT247">
        <v>1.86597</v>
      </c>
      <c r="HU247">
        <v>1.86783</v>
      </c>
      <c r="HV247">
        <v>1.87025</v>
      </c>
      <c r="HW247">
        <v>1.86889</v>
      </c>
      <c r="HX247">
        <v>1.87042</v>
      </c>
      <c r="HY247">
        <v>0</v>
      </c>
      <c r="HZ247">
        <v>0</v>
      </c>
      <c r="IA247">
        <v>0</v>
      </c>
      <c r="IB247">
        <v>0</v>
      </c>
      <c r="IC247" t="s">
        <v>426</v>
      </c>
      <c r="ID247" t="s">
        <v>427</v>
      </c>
      <c r="IE247" t="s">
        <v>428</v>
      </c>
      <c r="IF247" t="s">
        <v>428</v>
      </c>
      <c r="IG247" t="s">
        <v>428</v>
      </c>
      <c r="IH247" t="s">
        <v>428</v>
      </c>
      <c r="II247">
        <v>0</v>
      </c>
      <c r="IJ247">
        <v>100</v>
      </c>
      <c r="IK247">
        <v>100</v>
      </c>
      <c r="IL247">
        <v>0.54</v>
      </c>
      <c r="IM247">
        <v>0.1713</v>
      </c>
      <c r="IN247">
        <v>0.2733293791174444</v>
      </c>
      <c r="IO247">
        <v>0.0008355358253796512</v>
      </c>
      <c r="IP247">
        <v>-4.886686190924696E-07</v>
      </c>
      <c r="IQ247">
        <v>2.414133949906871E-11</v>
      </c>
      <c r="IR247">
        <v>-0.06279029043895908</v>
      </c>
      <c r="IS247">
        <v>-0.001004982055389802</v>
      </c>
      <c r="IT247">
        <v>0.0007271071577586355</v>
      </c>
      <c r="IU247">
        <v>-1.113211564567604E-05</v>
      </c>
      <c r="IV247">
        <v>10</v>
      </c>
      <c r="IW247">
        <v>2306</v>
      </c>
      <c r="IX247">
        <v>1</v>
      </c>
      <c r="IY247">
        <v>28</v>
      </c>
      <c r="IZ247">
        <v>186126.8</v>
      </c>
      <c r="JA247">
        <v>186126.9</v>
      </c>
      <c r="JB247">
        <v>1.04004</v>
      </c>
      <c r="JC247">
        <v>2.25952</v>
      </c>
      <c r="JD247">
        <v>1.39648</v>
      </c>
      <c r="JE247">
        <v>2.34497</v>
      </c>
      <c r="JF247">
        <v>1.49536</v>
      </c>
      <c r="JG247">
        <v>2.7124</v>
      </c>
      <c r="JH247">
        <v>36.105</v>
      </c>
      <c r="JI247">
        <v>24.1575</v>
      </c>
      <c r="JJ247">
        <v>18</v>
      </c>
      <c r="JK247">
        <v>490.287</v>
      </c>
      <c r="JL247">
        <v>451.521</v>
      </c>
      <c r="JM247">
        <v>30.6602</v>
      </c>
      <c r="JN247">
        <v>28.8948</v>
      </c>
      <c r="JO247">
        <v>30</v>
      </c>
      <c r="JP247">
        <v>28.7423</v>
      </c>
      <c r="JQ247">
        <v>28.6696</v>
      </c>
      <c r="JR247">
        <v>20.8266</v>
      </c>
      <c r="JS247">
        <v>25.6964</v>
      </c>
      <c r="JT247">
        <v>95.13890000000001</v>
      </c>
      <c r="JU247">
        <v>30.6482</v>
      </c>
      <c r="JV247">
        <v>420</v>
      </c>
      <c r="JW247">
        <v>23.7175</v>
      </c>
      <c r="JX247">
        <v>101.082</v>
      </c>
      <c r="JY247">
        <v>100.554</v>
      </c>
    </row>
    <row r="248" spans="1:285">
      <c r="A248">
        <v>232</v>
      </c>
      <c r="B248">
        <v>1758415037.5</v>
      </c>
      <c r="C248">
        <v>2162.400000095367</v>
      </c>
      <c r="D248" t="s">
        <v>896</v>
      </c>
      <c r="E248" t="s">
        <v>897</v>
      </c>
      <c r="F248">
        <v>5</v>
      </c>
      <c r="G248" t="s">
        <v>855</v>
      </c>
      <c r="H248" t="s">
        <v>420</v>
      </c>
      <c r="I248" t="s">
        <v>421</v>
      </c>
      <c r="J248">
        <v>1758415029.5</v>
      </c>
      <c r="K248">
        <f>(L248)/1000</f>
        <v>0</v>
      </c>
      <c r="L248">
        <f>1000*DL248*AJ248*(DH248-DI248)/(100*DA248*(1000-AJ248*DH248))</f>
        <v>0</v>
      </c>
      <c r="M248">
        <f>DL248*AJ248*(DG248-DF248*(1000-AJ248*DI248)/(1000-AJ248*DH248))/(100*DA248)</f>
        <v>0</v>
      </c>
      <c r="N248">
        <f>DF248 - IF(AJ248&gt;1, M248*DA248*100.0/(AL248), 0)</f>
        <v>0</v>
      </c>
      <c r="O248">
        <f>((U248-K248/2)*N248-M248)/(U248+K248/2)</f>
        <v>0</v>
      </c>
      <c r="P248">
        <f>O248*(DM248+DN248)/1000.0</f>
        <v>0</v>
      </c>
      <c r="Q248">
        <f>(DF248 - IF(AJ248&gt;1, M248*DA248*100.0/(AL248), 0))*(DM248+DN248)/1000.0</f>
        <v>0</v>
      </c>
      <c r="R248">
        <f>2.0/((1/T248-1/S248)+SIGN(T248)*SQRT((1/T248-1/S248)*(1/T248-1/S248) + 4*DB248/((DB248+1)*(DB248+1))*(2*1/T248*1/S248-1/S248*1/S248)))</f>
        <v>0</v>
      </c>
      <c r="S248">
        <f>IF(LEFT(DC248,1)&lt;&gt;"0",IF(LEFT(DC248,1)="1",3.0,DD248),$D$5+$E$5*(DT248*DM248/($K$5*1000))+$F$5*(DT248*DM248/($K$5*1000))*MAX(MIN(DA248,$J$5),$I$5)*MAX(MIN(DA248,$J$5),$I$5)+$G$5*MAX(MIN(DA248,$J$5),$I$5)*(DT248*DM248/($K$5*1000))+$H$5*(DT248*DM248/($K$5*1000))*(DT248*DM248/($K$5*1000)))</f>
        <v>0</v>
      </c>
      <c r="T248">
        <f>K248*(1000-(1000*0.61365*exp(17.502*X248/(240.97+X248))/(DM248+DN248)+DH248)/2)/(1000*0.61365*exp(17.502*X248/(240.97+X248))/(DM248+DN248)-DH248)</f>
        <v>0</v>
      </c>
      <c r="U248">
        <f>1/((DB248+1)/(R248/1.6)+1/(S248/1.37)) + DB248/((DB248+1)/(R248/1.6) + DB248/(S248/1.37))</f>
        <v>0</v>
      </c>
      <c r="V248">
        <f>(CW248*CZ248)</f>
        <v>0</v>
      </c>
      <c r="W248">
        <f>(DO248+(V248+2*0.95*5.67E-8*(((DO248+$B$7)+273)^4-(DO248+273)^4)-44100*K248)/(1.84*29.3*S248+8*0.95*5.67E-8*(DO248+273)^3))</f>
        <v>0</v>
      </c>
      <c r="X248">
        <f>($C$7*DP248+$D$7*DQ248+$E$7*W248)</f>
        <v>0</v>
      </c>
      <c r="Y248">
        <f>0.61365*exp(17.502*X248/(240.97+X248))</f>
        <v>0</v>
      </c>
      <c r="Z248">
        <f>(AA248/AB248*100)</f>
        <v>0</v>
      </c>
      <c r="AA248">
        <f>DH248*(DM248+DN248)/1000</f>
        <v>0</v>
      </c>
      <c r="AB248">
        <f>0.61365*exp(17.502*DO248/(240.97+DO248))</f>
        <v>0</v>
      </c>
      <c r="AC248">
        <f>(Y248-DH248*(DM248+DN248)/1000)</f>
        <v>0</v>
      </c>
      <c r="AD248">
        <f>(-K248*44100)</f>
        <v>0</v>
      </c>
      <c r="AE248">
        <f>2*29.3*S248*0.92*(DO248-X248)</f>
        <v>0</v>
      </c>
      <c r="AF248">
        <f>2*0.95*5.67E-8*(((DO248+$B$7)+273)^4-(X248+273)^4)</f>
        <v>0</v>
      </c>
      <c r="AG248">
        <f>V248+AF248+AD248+AE248</f>
        <v>0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MAX(0,($B$13+$C$13*DT248)/(1+$D$13*DT248)*DM248/(DO248+273)*$E$13)</f>
        <v>0</v>
      </c>
      <c r="AM248" t="s">
        <v>422</v>
      </c>
      <c r="AN248" t="s">
        <v>422</v>
      </c>
      <c r="AO248">
        <v>0</v>
      </c>
      <c r="AP248">
        <v>0</v>
      </c>
      <c r="AQ248">
        <f>1-AO248/AP248</f>
        <v>0</v>
      </c>
      <c r="AR248">
        <v>0</v>
      </c>
      <c r="AS248" t="s">
        <v>422</v>
      </c>
      <c r="AT248" t="s">
        <v>422</v>
      </c>
      <c r="AU248">
        <v>0</v>
      </c>
      <c r="AV248">
        <v>0</v>
      </c>
      <c r="AW248">
        <f>1-AU248/AV248</f>
        <v>0</v>
      </c>
      <c r="AX248">
        <v>0.5</v>
      </c>
      <c r="AY248">
        <f>CX248</f>
        <v>0</v>
      </c>
      <c r="AZ248">
        <f>M248</f>
        <v>0</v>
      </c>
      <c r="BA248">
        <f>AW248*AX248*AY248</f>
        <v>0</v>
      </c>
      <c r="BB248">
        <f>(AZ248-AR248)/AY248</f>
        <v>0</v>
      </c>
      <c r="BC248">
        <f>(AP248-AV248)/AV248</f>
        <v>0</v>
      </c>
      <c r="BD248">
        <f>AO248/(AQ248+AO248/AV248)</f>
        <v>0</v>
      </c>
      <c r="BE248" t="s">
        <v>422</v>
      </c>
      <c r="BF248">
        <v>0</v>
      </c>
      <c r="BG248">
        <f>IF(BF248&lt;&gt;0, BF248, BD248)</f>
        <v>0</v>
      </c>
      <c r="BH248">
        <f>1-BG248/AV248</f>
        <v>0</v>
      </c>
      <c r="BI248">
        <f>(AV248-AU248)/(AV248-BG248)</f>
        <v>0</v>
      </c>
      <c r="BJ248">
        <f>(AP248-AV248)/(AP248-BG248)</f>
        <v>0</v>
      </c>
      <c r="BK248">
        <f>(AV248-AU248)/(AV248-AO248)</f>
        <v>0</v>
      </c>
      <c r="BL248">
        <f>(AP248-AV248)/(AP248-AO248)</f>
        <v>0</v>
      </c>
      <c r="BM248">
        <f>(BI248*BG248/AU248)</f>
        <v>0</v>
      </c>
      <c r="BN248">
        <f>(1-BM248)</f>
        <v>0</v>
      </c>
      <c r="CW248">
        <f>$B$11*DU248+$C$11*DV248+$F$11*EG248*(1-EJ248)</f>
        <v>0</v>
      </c>
      <c r="CX248">
        <f>CW248*CY248</f>
        <v>0</v>
      </c>
      <c r="CY248">
        <f>($B$11*$D$9+$C$11*$D$9+$F$11*((ET248+EL248)/MAX(ET248+EL248+EU248, 0.1)*$I$9+EU248/MAX(ET248+EL248+EU248, 0.1)*$J$9))/($B$11+$C$11+$F$11)</f>
        <v>0</v>
      </c>
      <c r="CZ248">
        <f>($B$11*$K$9+$C$11*$K$9+$F$11*((ET248+EL248)/MAX(ET248+EL248+EU248, 0.1)*$P$9+EU248/MAX(ET248+EL248+EU248, 0.1)*$Q$9))/($B$11+$C$11+$F$11)</f>
        <v>0</v>
      </c>
      <c r="DA248">
        <v>2.18</v>
      </c>
      <c r="DB248">
        <v>0.5</v>
      </c>
      <c r="DC248" t="s">
        <v>423</v>
      </c>
      <c r="DD248">
        <v>2</v>
      </c>
      <c r="DE248">
        <v>1758415029.5</v>
      </c>
      <c r="DF248">
        <v>420.4051666666666</v>
      </c>
      <c r="DG248">
        <v>420.0041666666666</v>
      </c>
      <c r="DH248">
        <v>23.70124583333333</v>
      </c>
      <c r="DI248">
        <v>23.6568125</v>
      </c>
      <c r="DJ248">
        <v>419.865375</v>
      </c>
      <c r="DK248">
        <v>23.53012083333333</v>
      </c>
      <c r="DL248">
        <v>500.0052083333333</v>
      </c>
      <c r="DM248">
        <v>90.26944166666665</v>
      </c>
      <c r="DN248">
        <v>0.05527822500000001</v>
      </c>
      <c r="DO248">
        <v>30.15085416666667</v>
      </c>
      <c r="DP248">
        <v>30.00498333333333</v>
      </c>
      <c r="DQ248">
        <v>999.9</v>
      </c>
      <c r="DR248">
        <v>0</v>
      </c>
      <c r="DS248">
        <v>0</v>
      </c>
      <c r="DT248">
        <v>10008.48416666667</v>
      </c>
      <c r="DU248">
        <v>0</v>
      </c>
      <c r="DV248">
        <v>0.505868</v>
      </c>
      <c r="DW248">
        <v>0.4009654166666667</v>
      </c>
      <c r="DX248">
        <v>430.611125</v>
      </c>
      <c r="DY248">
        <v>430.1808333333333</v>
      </c>
      <c r="DZ248">
        <v>0.0444207875</v>
      </c>
      <c r="EA248">
        <v>420.0041666666666</v>
      </c>
      <c r="EB248">
        <v>23.6568125</v>
      </c>
      <c r="EC248">
        <v>2.1394975</v>
      </c>
      <c r="ED248">
        <v>2.1354875</v>
      </c>
      <c r="EE248">
        <v>18.5163375</v>
      </c>
      <c r="EF248">
        <v>18.48638333333333</v>
      </c>
      <c r="EG248">
        <v>0.00500097</v>
      </c>
      <c r="EH248">
        <v>0</v>
      </c>
      <c r="EI248">
        <v>0</v>
      </c>
      <c r="EJ248">
        <v>0</v>
      </c>
      <c r="EK248">
        <v>221.5541666666666</v>
      </c>
      <c r="EL248">
        <v>0.00500097</v>
      </c>
      <c r="EM248">
        <v>-9.737499999999999</v>
      </c>
      <c r="EN248">
        <v>-2.458333333333333</v>
      </c>
      <c r="EO248">
        <v>35.82266666666666</v>
      </c>
      <c r="EP248">
        <v>41.14820833333334</v>
      </c>
      <c r="EQ248">
        <v>38.07529166666666</v>
      </c>
      <c r="ER248">
        <v>41.87995833333333</v>
      </c>
      <c r="ES248">
        <v>38.520625</v>
      </c>
      <c r="ET248">
        <v>0</v>
      </c>
      <c r="EU248">
        <v>0</v>
      </c>
      <c r="EV248">
        <v>0</v>
      </c>
      <c r="EW248">
        <v>1758415037.6</v>
      </c>
      <c r="EX248">
        <v>0</v>
      </c>
      <c r="EY248">
        <v>221.2692307692308</v>
      </c>
      <c r="EZ248">
        <v>-8.567521116803515</v>
      </c>
      <c r="FA248">
        <v>-25.01196620810743</v>
      </c>
      <c r="FB248">
        <v>-9.1</v>
      </c>
      <c r="FC248">
        <v>15</v>
      </c>
      <c r="FD248">
        <v>0</v>
      </c>
      <c r="FE248" t="s">
        <v>424</v>
      </c>
      <c r="FF248">
        <v>1747247426.5</v>
      </c>
      <c r="FG248">
        <v>1747247420.5</v>
      </c>
      <c r="FH248">
        <v>0</v>
      </c>
      <c r="FI248">
        <v>1.027</v>
      </c>
      <c r="FJ248">
        <v>0.031</v>
      </c>
      <c r="FK248">
        <v>0.02</v>
      </c>
      <c r="FL248">
        <v>0.05</v>
      </c>
      <c r="FM248">
        <v>420</v>
      </c>
      <c r="FN248">
        <v>16</v>
      </c>
      <c r="FO248">
        <v>0.01</v>
      </c>
      <c r="FP248">
        <v>0.1</v>
      </c>
      <c r="FQ248">
        <v>0.3972220731707317</v>
      </c>
      <c r="FR248">
        <v>-0.02164657839721296</v>
      </c>
      <c r="FS248">
        <v>0.04099470997960248</v>
      </c>
      <c r="FT248">
        <v>1</v>
      </c>
      <c r="FU248">
        <v>220.8294117647059</v>
      </c>
      <c r="FV248">
        <v>1.155080304587619</v>
      </c>
      <c r="FW248">
        <v>5.448827688906211</v>
      </c>
      <c r="FX248">
        <v>-1</v>
      </c>
      <c r="FY248">
        <v>0.04676813658536585</v>
      </c>
      <c r="FZ248">
        <v>-0.07946089128919852</v>
      </c>
      <c r="GA248">
        <v>0.009466979652036659</v>
      </c>
      <c r="GB248">
        <v>1</v>
      </c>
      <c r="GC248">
        <v>2</v>
      </c>
      <c r="GD248">
        <v>2</v>
      </c>
      <c r="GE248" t="s">
        <v>425</v>
      </c>
      <c r="GF248">
        <v>3.13649</v>
      </c>
      <c r="GG248">
        <v>2.7156</v>
      </c>
      <c r="GH248">
        <v>0.09371889999999999</v>
      </c>
      <c r="GI248">
        <v>0.09287090000000001</v>
      </c>
      <c r="GJ248">
        <v>0.105081</v>
      </c>
      <c r="GK248">
        <v>0.103759</v>
      </c>
      <c r="GL248">
        <v>28829.4</v>
      </c>
      <c r="GM248">
        <v>28890.1</v>
      </c>
      <c r="GN248">
        <v>29572.6</v>
      </c>
      <c r="GO248">
        <v>29432.4</v>
      </c>
      <c r="GP248">
        <v>34973</v>
      </c>
      <c r="GQ248">
        <v>34937.7</v>
      </c>
      <c r="GR248">
        <v>41623.2</v>
      </c>
      <c r="GS248">
        <v>41817.3</v>
      </c>
      <c r="GT248">
        <v>1.92215</v>
      </c>
      <c r="GU248">
        <v>1.87707</v>
      </c>
      <c r="GV248">
        <v>0.0881106</v>
      </c>
      <c r="GW248">
        <v>0</v>
      </c>
      <c r="GX248">
        <v>28.5921</v>
      </c>
      <c r="GY248">
        <v>999.9</v>
      </c>
      <c r="GZ248">
        <v>58.8</v>
      </c>
      <c r="HA248">
        <v>30.7</v>
      </c>
      <c r="HB248">
        <v>28.8894</v>
      </c>
      <c r="HC248">
        <v>62.1547</v>
      </c>
      <c r="HD248">
        <v>27.9728</v>
      </c>
      <c r="HE248">
        <v>1</v>
      </c>
      <c r="HF248">
        <v>0.100605</v>
      </c>
      <c r="HG248">
        <v>-1.52681</v>
      </c>
      <c r="HH248">
        <v>20.3532</v>
      </c>
      <c r="HI248">
        <v>5.22822</v>
      </c>
      <c r="HJ248">
        <v>12.0158</v>
      </c>
      <c r="HK248">
        <v>4.99175</v>
      </c>
      <c r="HL248">
        <v>3.28903</v>
      </c>
      <c r="HM248">
        <v>9999</v>
      </c>
      <c r="HN248">
        <v>9999</v>
      </c>
      <c r="HO248">
        <v>9999</v>
      </c>
      <c r="HP248">
        <v>999.9</v>
      </c>
      <c r="HQ248">
        <v>1.86752</v>
      </c>
      <c r="HR248">
        <v>1.86662</v>
      </c>
      <c r="HS248">
        <v>1.86599</v>
      </c>
      <c r="HT248">
        <v>1.86595</v>
      </c>
      <c r="HU248">
        <v>1.86782</v>
      </c>
      <c r="HV248">
        <v>1.87024</v>
      </c>
      <c r="HW248">
        <v>1.86889</v>
      </c>
      <c r="HX248">
        <v>1.87042</v>
      </c>
      <c r="HY248">
        <v>0</v>
      </c>
      <c r="HZ248">
        <v>0</v>
      </c>
      <c r="IA248">
        <v>0</v>
      </c>
      <c r="IB248">
        <v>0</v>
      </c>
      <c r="IC248" t="s">
        <v>426</v>
      </c>
      <c r="ID248" t="s">
        <v>427</v>
      </c>
      <c r="IE248" t="s">
        <v>428</v>
      </c>
      <c r="IF248" t="s">
        <v>428</v>
      </c>
      <c r="IG248" t="s">
        <v>428</v>
      </c>
      <c r="IH248" t="s">
        <v>428</v>
      </c>
      <c r="II248">
        <v>0</v>
      </c>
      <c r="IJ248">
        <v>100</v>
      </c>
      <c r="IK248">
        <v>100</v>
      </c>
      <c r="IL248">
        <v>0.54</v>
      </c>
      <c r="IM248">
        <v>0.1713</v>
      </c>
      <c r="IN248">
        <v>0.2733293791174444</v>
      </c>
      <c r="IO248">
        <v>0.0008355358253796512</v>
      </c>
      <c r="IP248">
        <v>-4.886686190924696E-07</v>
      </c>
      <c r="IQ248">
        <v>2.414133949906871E-11</v>
      </c>
      <c r="IR248">
        <v>-0.06279029043895908</v>
      </c>
      <c r="IS248">
        <v>-0.001004982055389802</v>
      </c>
      <c r="IT248">
        <v>0.0007271071577586355</v>
      </c>
      <c r="IU248">
        <v>-1.113211564567604E-05</v>
      </c>
      <c r="IV248">
        <v>10</v>
      </c>
      <c r="IW248">
        <v>2306</v>
      </c>
      <c r="IX248">
        <v>1</v>
      </c>
      <c r="IY248">
        <v>28</v>
      </c>
      <c r="IZ248">
        <v>186126.9</v>
      </c>
      <c r="JA248">
        <v>186127</v>
      </c>
      <c r="JB248">
        <v>1.04004</v>
      </c>
      <c r="JC248">
        <v>2.27295</v>
      </c>
      <c r="JD248">
        <v>1.39771</v>
      </c>
      <c r="JE248">
        <v>2.34131</v>
      </c>
      <c r="JF248">
        <v>1.49536</v>
      </c>
      <c r="JG248">
        <v>2.6062</v>
      </c>
      <c r="JH248">
        <v>36.105</v>
      </c>
      <c r="JI248">
        <v>24.1488</v>
      </c>
      <c r="JJ248">
        <v>18</v>
      </c>
      <c r="JK248">
        <v>490.319</v>
      </c>
      <c r="JL248">
        <v>451.802</v>
      </c>
      <c r="JM248">
        <v>30.6668</v>
      </c>
      <c r="JN248">
        <v>28.8938</v>
      </c>
      <c r="JO248">
        <v>29.9999</v>
      </c>
      <c r="JP248">
        <v>28.7423</v>
      </c>
      <c r="JQ248">
        <v>28.6696</v>
      </c>
      <c r="JR248">
        <v>20.8266</v>
      </c>
      <c r="JS248">
        <v>25.6964</v>
      </c>
      <c r="JT248">
        <v>95.13890000000001</v>
      </c>
      <c r="JU248">
        <v>30.6482</v>
      </c>
      <c r="JV248">
        <v>420</v>
      </c>
      <c r="JW248">
        <v>23.7175</v>
      </c>
      <c r="JX248">
        <v>101.083</v>
      </c>
      <c r="JY248">
        <v>100.554</v>
      </c>
    </row>
    <row r="249" spans="1:285">
      <c r="A249">
        <v>233</v>
      </c>
      <c r="B249">
        <v>1758415039.5</v>
      </c>
      <c r="C249">
        <v>2164.400000095367</v>
      </c>
      <c r="D249" t="s">
        <v>898</v>
      </c>
      <c r="E249" t="s">
        <v>899</v>
      </c>
      <c r="F249">
        <v>5</v>
      </c>
      <c r="G249" t="s">
        <v>855</v>
      </c>
      <c r="H249" t="s">
        <v>420</v>
      </c>
      <c r="I249" t="s">
        <v>421</v>
      </c>
      <c r="J249">
        <v>1758415031.5</v>
      </c>
      <c r="K249">
        <f>(L249)/1000</f>
        <v>0</v>
      </c>
      <c r="L249">
        <f>1000*DL249*AJ249*(DH249-DI249)/(100*DA249*(1000-AJ249*DH249))</f>
        <v>0</v>
      </c>
      <c r="M249">
        <f>DL249*AJ249*(DG249-DF249*(1000-AJ249*DI249)/(1000-AJ249*DH249))/(100*DA249)</f>
        <v>0</v>
      </c>
      <c r="N249">
        <f>DF249 - IF(AJ249&gt;1, M249*DA249*100.0/(AL249), 0)</f>
        <v>0</v>
      </c>
      <c r="O249">
        <f>((U249-K249/2)*N249-M249)/(U249+K249/2)</f>
        <v>0</v>
      </c>
      <c r="P249">
        <f>O249*(DM249+DN249)/1000.0</f>
        <v>0</v>
      </c>
      <c r="Q249">
        <f>(DF249 - IF(AJ249&gt;1, M249*DA249*100.0/(AL249), 0))*(DM249+DN249)/1000.0</f>
        <v>0</v>
      </c>
      <c r="R249">
        <f>2.0/((1/T249-1/S249)+SIGN(T249)*SQRT((1/T249-1/S249)*(1/T249-1/S249) + 4*DB249/((DB249+1)*(DB249+1))*(2*1/T249*1/S249-1/S249*1/S249)))</f>
        <v>0</v>
      </c>
      <c r="S249">
        <f>IF(LEFT(DC249,1)&lt;&gt;"0",IF(LEFT(DC249,1)="1",3.0,DD249),$D$5+$E$5*(DT249*DM249/($K$5*1000))+$F$5*(DT249*DM249/($K$5*1000))*MAX(MIN(DA249,$J$5),$I$5)*MAX(MIN(DA249,$J$5),$I$5)+$G$5*MAX(MIN(DA249,$J$5),$I$5)*(DT249*DM249/($K$5*1000))+$H$5*(DT249*DM249/($K$5*1000))*(DT249*DM249/($K$5*1000)))</f>
        <v>0</v>
      </c>
      <c r="T249">
        <f>K249*(1000-(1000*0.61365*exp(17.502*X249/(240.97+X249))/(DM249+DN249)+DH249)/2)/(1000*0.61365*exp(17.502*X249/(240.97+X249))/(DM249+DN249)-DH249)</f>
        <v>0</v>
      </c>
      <c r="U249">
        <f>1/((DB249+1)/(R249/1.6)+1/(S249/1.37)) + DB249/((DB249+1)/(R249/1.6) + DB249/(S249/1.37))</f>
        <v>0</v>
      </c>
      <c r="V249">
        <f>(CW249*CZ249)</f>
        <v>0</v>
      </c>
      <c r="W249">
        <f>(DO249+(V249+2*0.95*5.67E-8*(((DO249+$B$7)+273)^4-(DO249+273)^4)-44100*K249)/(1.84*29.3*S249+8*0.95*5.67E-8*(DO249+273)^3))</f>
        <v>0</v>
      </c>
      <c r="X249">
        <f>($C$7*DP249+$D$7*DQ249+$E$7*W249)</f>
        <v>0</v>
      </c>
      <c r="Y249">
        <f>0.61365*exp(17.502*X249/(240.97+X249))</f>
        <v>0</v>
      </c>
      <c r="Z249">
        <f>(AA249/AB249*100)</f>
        <v>0</v>
      </c>
      <c r="AA249">
        <f>DH249*(DM249+DN249)/1000</f>
        <v>0</v>
      </c>
      <c r="AB249">
        <f>0.61365*exp(17.502*DO249/(240.97+DO249))</f>
        <v>0</v>
      </c>
      <c r="AC249">
        <f>(Y249-DH249*(DM249+DN249)/1000)</f>
        <v>0</v>
      </c>
      <c r="AD249">
        <f>(-K249*44100)</f>
        <v>0</v>
      </c>
      <c r="AE249">
        <f>2*29.3*S249*0.92*(DO249-X249)</f>
        <v>0</v>
      </c>
      <c r="AF249">
        <f>2*0.95*5.67E-8*(((DO249+$B$7)+273)^4-(X249+273)^4)</f>
        <v>0</v>
      </c>
      <c r="AG249">
        <f>V249+AF249+AD249+AE249</f>
        <v>0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MAX(0,($B$13+$C$13*DT249)/(1+$D$13*DT249)*DM249/(DO249+273)*$E$13)</f>
        <v>0</v>
      </c>
      <c r="AM249" t="s">
        <v>422</v>
      </c>
      <c r="AN249" t="s">
        <v>422</v>
      </c>
      <c r="AO249">
        <v>0</v>
      </c>
      <c r="AP249">
        <v>0</v>
      </c>
      <c r="AQ249">
        <f>1-AO249/AP249</f>
        <v>0</v>
      </c>
      <c r="AR249">
        <v>0</v>
      </c>
      <c r="AS249" t="s">
        <v>422</v>
      </c>
      <c r="AT249" t="s">
        <v>422</v>
      </c>
      <c r="AU249">
        <v>0</v>
      </c>
      <c r="AV249">
        <v>0</v>
      </c>
      <c r="AW249">
        <f>1-AU249/AV249</f>
        <v>0</v>
      </c>
      <c r="AX249">
        <v>0.5</v>
      </c>
      <c r="AY249">
        <f>CX249</f>
        <v>0</v>
      </c>
      <c r="AZ249">
        <f>M249</f>
        <v>0</v>
      </c>
      <c r="BA249">
        <f>AW249*AX249*AY249</f>
        <v>0</v>
      </c>
      <c r="BB249">
        <f>(AZ249-AR249)/AY249</f>
        <v>0</v>
      </c>
      <c r="BC249">
        <f>(AP249-AV249)/AV249</f>
        <v>0</v>
      </c>
      <c r="BD249">
        <f>AO249/(AQ249+AO249/AV249)</f>
        <v>0</v>
      </c>
      <c r="BE249" t="s">
        <v>422</v>
      </c>
      <c r="BF249">
        <v>0</v>
      </c>
      <c r="BG249">
        <f>IF(BF249&lt;&gt;0, BF249, BD249)</f>
        <v>0</v>
      </c>
      <c r="BH249">
        <f>1-BG249/AV249</f>
        <v>0</v>
      </c>
      <c r="BI249">
        <f>(AV249-AU249)/(AV249-BG249)</f>
        <v>0</v>
      </c>
      <c r="BJ249">
        <f>(AP249-AV249)/(AP249-BG249)</f>
        <v>0</v>
      </c>
      <c r="BK249">
        <f>(AV249-AU249)/(AV249-AO249)</f>
        <v>0</v>
      </c>
      <c r="BL249">
        <f>(AP249-AV249)/(AP249-AO249)</f>
        <v>0</v>
      </c>
      <c r="BM249">
        <f>(BI249*BG249/AU249)</f>
        <v>0</v>
      </c>
      <c r="BN249">
        <f>(1-BM249)</f>
        <v>0</v>
      </c>
      <c r="CW249">
        <f>$B$11*DU249+$C$11*DV249+$F$11*EG249*(1-EJ249)</f>
        <v>0</v>
      </c>
      <c r="CX249">
        <f>CW249*CY249</f>
        <v>0</v>
      </c>
      <c r="CY249">
        <f>($B$11*$D$9+$C$11*$D$9+$F$11*((ET249+EL249)/MAX(ET249+EL249+EU249, 0.1)*$I$9+EU249/MAX(ET249+EL249+EU249, 0.1)*$J$9))/($B$11+$C$11+$F$11)</f>
        <v>0</v>
      </c>
      <c r="CZ249">
        <f>($B$11*$K$9+$C$11*$K$9+$F$11*((ET249+EL249)/MAX(ET249+EL249+EU249, 0.1)*$P$9+EU249/MAX(ET249+EL249+EU249, 0.1)*$Q$9))/($B$11+$C$11+$F$11)</f>
        <v>0</v>
      </c>
      <c r="DA249">
        <v>2.18</v>
      </c>
      <c r="DB249">
        <v>0.5</v>
      </c>
      <c r="DC249" t="s">
        <v>423</v>
      </c>
      <c r="DD249">
        <v>2</v>
      </c>
      <c r="DE249">
        <v>1758415031.5</v>
      </c>
      <c r="DF249">
        <v>420.40775</v>
      </c>
      <c r="DG249">
        <v>420.009</v>
      </c>
      <c r="DH249">
        <v>23.7042875</v>
      </c>
      <c r="DI249">
        <v>23.66215833333334</v>
      </c>
      <c r="DJ249">
        <v>419.8679999999999</v>
      </c>
      <c r="DK249">
        <v>23.53312083333333</v>
      </c>
      <c r="DL249">
        <v>499.99675</v>
      </c>
      <c r="DM249">
        <v>90.26960416666667</v>
      </c>
      <c r="DN249">
        <v>0.05527101249999999</v>
      </c>
      <c r="DO249">
        <v>30.1534</v>
      </c>
      <c r="DP249">
        <v>30.00978333333333</v>
      </c>
      <c r="DQ249">
        <v>999.9</v>
      </c>
      <c r="DR249">
        <v>0</v>
      </c>
      <c r="DS249">
        <v>0</v>
      </c>
      <c r="DT249">
        <v>10009.055</v>
      </c>
      <c r="DU249">
        <v>0</v>
      </c>
      <c r="DV249">
        <v>0.505868</v>
      </c>
      <c r="DW249">
        <v>0.39873125</v>
      </c>
      <c r="DX249">
        <v>430.615125</v>
      </c>
      <c r="DY249">
        <v>430.1881666666666</v>
      </c>
      <c r="DZ249">
        <v>0.04211845833333333</v>
      </c>
      <c r="EA249">
        <v>420.009</v>
      </c>
      <c r="EB249">
        <v>23.66215833333334</v>
      </c>
      <c r="EC249">
        <v>2.13977625</v>
      </c>
      <c r="ED249">
        <v>2.13597375</v>
      </c>
      <c r="EE249">
        <v>18.51841666666667</v>
      </c>
      <c r="EF249">
        <v>18.49002083333333</v>
      </c>
      <c r="EG249">
        <v>0.00500097</v>
      </c>
      <c r="EH249">
        <v>0</v>
      </c>
      <c r="EI249">
        <v>0</v>
      </c>
      <c r="EJ249">
        <v>0</v>
      </c>
      <c r="EK249">
        <v>221.5083333333333</v>
      </c>
      <c r="EL249">
        <v>0.00500097</v>
      </c>
      <c r="EM249">
        <v>-10.45833333333333</v>
      </c>
      <c r="EN249">
        <v>-2.366666666666667</v>
      </c>
      <c r="EO249">
        <v>35.83829166666666</v>
      </c>
      <c r="EP249">
        <v>41.17170833333333</v>
      </c>
      <c r="EQ249">
        <v>38.09091666666666</v>
      </c>
      <c r="ER249">
        <v>41.916375</v>
      </c>
      <c r="ES249">
        <v>38.53625</v>
      </c>
      <c r="ET249">
        <v>0</v>
      </c>
      <c r="EU249">
        <v>0</v>
      </c>
      <c r="EV249">
        <v>0</v>
      </c>
      <c r="EW249">
        <v>1758415039.4</v>
      </c>
      <c r="EX249">
        <v>0</v>
      </c>
      <c r="EY249">
        <v>220.928</v>
      </c>
      <c r="EZ249">
        <v>-14.4153841158807</v>
      </c>
      <c r="FA249">
        <v>-43.0769235003394</v>
      </c>
      <c r="FB249">
        <v>-9.632</v>
      </c>
      <c r="FC249">
        <v>15</v>
      </c>
      <c r="FD249">
        <v>0</v>
      </c>
      <c r="FE249" t="s">
        <v>424</v>
      </c>
      <c r="FF249">
        <v>1747247426.5</v>
      </c>
      <c r="FG249">
        <v>1747247420.5</v>
      </c>
      <c r="FH249">
        <v>0</v>
      </c>
      <c r="FI249">
        <v>1.027</v>
      </c>
      <c r="FJ249">
        <v>0.031</v>
      </c>
      <c r="FK249">
        <v>0.02</v>
      </c>
      <c r="FL249">
        <v>0.05</v>
      </c>
      <c r="FM249">
        <v>420</v>
      </c>
      <c r="FN249">
        <v>16</v>
      </c>
      <c r="FO249">
        <v>0.01</v>
      </c>
      <c r="FP249">
        <v>0.1</v>
      </c>
      <c r="FQ249">
        <v>0.3981499000000001</v>
      </c>
      <c r="FR249">
        <v>-0.1138541088180117</v>
      </c>
      <c r="FS249">
        <v>0.04137298371751788</v>
      </c>
      <c r="FT249">
        <v>0</v>
      </c>
      <c r="FU249">
        <v>221.1794117647059</v>
      </c>
      <c r="FV249">
        <v>8.741023772492046</v>
      </c>
      <c r="FW249">
        <v>5.606654628614775</v>
      </c>
      <c r="FX249">
        <v>-1</v>
      </c>
      <c r="FY249">
        <v>0.045129815</v>
      </c>
      <c r="FZ249">
        <v>-0.0890214146341466</v>
      </c>
      <c r="GA249">
        <v>0.009892633736360353</v>
      </c>
      <c r="GB249">
        <v>1</v>
      </c>
      <c r="GC249">
        <v>1</v>
      </c>
      <c r="GD249">
        <v>2</v>
      </c>
      <c r="GE249" t="s">
        <v>433</v>
      </c>
      <c r="GF249">
        <v>3.13642</v>
      </c>
      <c r="GG249">
        <v>2.71547</v>
      </c>
      <c r="GH249">
        <v>0.0937287</v>
      </c>
      <c r="GI249">
        <v>0.092861</v>
      </c>
      <c r="GJ249">
        <v>0.105096</v>
      </c>
      <c r="GK249">
        <v>0.103764</v>
      </c>
      <c r="GL249">
        <v>28829.2</v>
      </c>
      <c r="GM249">
        <v>28890.5</v>
      </c>
      <c r="GN249">
        <v>29572.7</v>
      </c>
      <c r="GO249">
        <v>29432.5</v>
      </c>
      <c r="GP249">
        <v>34972.5</v>
      </c>
      <c r="GQ249">
        <v>34937.6</v>
      </c>
      <c r="GR249">
        <v>41623.3</v>
      </c>
      <c r="GS249">
        <v>41817.4</v>
      </c>
      <c r="GT249">
        <v>1.9221</v>
      </c>
      <c r="GU249">
        <v>1.8771</v>
      </c>
      <c r="GV249">
        <v>0.0881255</v>
      </c>
      <c r="GW249">
        <v>0</v>
      </c>
      <c r="GX249">
        <v>28.5939</v>
      </c>
      <c r="GY249">
        <v>999.9</v>
      </c>
      <c r="GZ249">
        <v>58.8</v>
      </c>
      <c r="HA249">
        <v>30.7</v>
      </c>
      <c r="HB249">
        <v>28.8884</v>
      </c>
      <c r="HC249">
        <v>62.0747</v>
      </c>
      <c r="HD249">
        <v>27.9928</v>
      </c>
      <c r="HE249">
        <v>1</v>
      </c>
      <c r="HF249">
        <v>0.10046</v>
      </c>
      <c r="HG249">
        <v>-1.4834</v>
      </c>
      <c r="HH249">
        <v>20.3528</v>
      </c>
      <c r="HI249">
        <v>5.22837</v>
      </c>
      <c r="HJ249">
        <v>12.0158</v>
      </c>
      <c r="HK249">
        <v>4.9916</v>
      </c>
      <c r="HL249">
        <v>3.28903</v>
      </c>
      <c r="HM249">
        <v>9999</v>
      </c>
      <c r="HN249">
        <v>9999</v>
      </c>
      <c r="HO249">
        <v>9999</v>
      </c>
      <c r="HP249">
        <v>999.9</v>
      </c>
      <c r="HQ249">
        <v>1.86752</v>
      </c>
      <c r="HR249">
        <v>1.86661</v>
      </c>
      <c r="HS249">
        <v>1.866</v>
      </c>
      <c r="HT249">
        <v>1.86594</v>
      </c>
      <c r="HU249">
        <v>1.86782</v>
      </c>
      <c r="HV249">
        <v>1.87024</v>
      </c>
      <c r="HW249">
        <v>1.8689</v>
      </c>
      <c r="HX249">
        <v>1.87042</v>
      </c>
      <c r="HY249">
        <v>0</v>
      </c>
      <c r="HZ249">
        <v>0</v>
      </c>
      <c r="IA249">
        <v>0</v>
      </c>
      <c r="IB249">
        <v>0</v>
      </c>
      <c r="IC249" t="s">
        <v>426</v>
      </c>
      <c r="ID249" t="s">
        <v>427</v>
      </c>
      <c r="IE249" t="s">
        <v>428</v>
      </c>
      <c r="IF249" t="s">
        <v>428</v>
      </c>
      <c r="IG249" t="s">
        <v>428</v>
      </c>
      <c r="IH249" t="s">
        <v>428</v>
      </c>
      <c r="II249">
        <v>0</v>
      </c>
      <c r="IJ249">
        <v>100</v>
      </c>
      <c r="IK249">
        <v>100</v>
      </c>
      <c r="IL249">
        <v>0.54</v>
      </c>
      <c r="IM249">
        <v>0.1714</v>
      </c>
      <c r="IN249">
        <v>0.2733293791174444</v>
      </c>
      <c r="IO249">
        <v>0.0008355358253796512</v>
      </c>
      <c r="IP249">
        <v>-4.886686190924696E-07</v>
      </c>
      <c r="IQ249">
        <v>2.414133949906871E-11</v>
      </c>
      <c r="IR249">
        <v>-0.06279029043895908</v>
      </c>
      <c r="IS249">
        <v>-0.001004982055389802</v>
      </c>
      <c r="IT249">
        <v>0.0007271071577586355</v>
      </c>
      <c r="IU249">
        <v>-1.113211564567604E-05</v>
      </c>
      <c r="IV249">
        <v>10</v>
      </c>
      <c r="IW249">
        <v>2306</v>
      </c>
      <c r="IX249">
        <v>1</v>
      </c>
      <c r="IY249">
        <v>28</v>
      </c>
      <c r="IZ249">
        <v>186126.9</v>
      </c>
      <c r="JA249">
        <v>186127</v>
      </c>
      <c r="JB249">
        <v>1.04004</v>
      </c>
      <c r="JC249">
        <v>2.28271</v>
      </c>
      <c r="JD249">
        <v>1.39648</v>
      </c>
      <c r="JE249">
        <v>2.34131</v>
      </c>
      <c r="JF249">
        <v>1.49536</v>
      </c>
      <c r="JG249">
        <v>2.52441</v>
      </c>
      <c r="JH249">
        <v>36.105</v>
      </c>
      <c r="JI249">
        <v>24.1488</v>
      </c>
      <c r="JJ249">
        <v>18</v>
      </c>
      <c r="JK249">
        <v>490.287</v>
      </c>
      <c r="JL249">
        <v>451.818</v>
      </c>
      <c r="JM249">
        <v>30.6708</v>
      </c>
      <c r="JN249">
        <v>28.8926</v>
      </c>
      <c r="JO249">
        <v>29.9999</v>
      </c>
      <c r="JP249">
        <v>28.7423</v>
      </c>
      <c r="JQ249">
        <v>28.6696</v>
      </c>
      <c r="JR249">
        <v>20.8276</v>
      </c>
      <c r="JS249">
        <v>25.6964</v>
      </c>
      <c r="JT249">
        <v>95.13890000000001</v>
      </c>
      <c r="JU249">
        <v>30.6482</v>
      </c>
      <c r="JV249">
        <v>420</v>
      </c>
      <c r="JW249">
        <v>23.7175</v>
      </c>
      <c r="JX249">
        <v>101.083</v>
      </c>
      <c r="JY249">
        <v>100.555</v>
      </c>
    </row>
    <row r="250" spans="1:285">
      <c r="A250">
        <v>234</v>
      </c>
      <c r="B250">
        <v>1758415041.5</v>
      </c>
      <c r="C250">
        <v>2166.400000095367</v>
      </c>
      <c r="D250" t="s">
        <v>900</v>
      </c>
      <c r="E250" t="s">
        <v>901</v>
      </c>
      <c r="F250">
        <v>5</v>
      </c>
      <c r="G250" t="s">
        <v>855</v>
      </c>
      <c r="H250" t="s">
        <v>420</v>
      </c>
      <c r="I250" t="s">
        <v>421</v>
      </c>
      <c r="J250">
        <v>1758415033.5</v>
      </c>
      <c r="K250">
        <f>(L250)/1000</f>
        <v>0</v>
      </c>
      <c r="L250">
        <f>1000*DL250*AJ250*(DH250-DI250)/(100*DA250*(1000-AJ250*DH250))</f>
        <v>0</v>
      </c>
      <c r="M250">
        <f>DL250*AJ250*(DG250-DF250*(1000-AJ250*DI250)/(1000-AJ250*DH250))/(100*DA250)</f>
        <v>0</v>
      </c>
      <c r="N250">
        <f>DF250 - IF(AJ250&gt;1, M250*DA250*100.0/(AL250), 0)</f>
        <v>0</v>
      </c>
      <c r="O250">
        <f>((U250-K250/2)*N250-M250)/(U250+K250/2)</f>
        <v>0</v>
      </c>
      <c r="P250">
        <f>O250*(DM250+DN250)/1000.0</f>
        <v>0</v>
      </c>
      <c r="Q250">
        <f>(DF250 - IF(AJ250&gt;1, M250*DA250*100.0/(AL250), 0))*(DM250+DN250)/1000.0</f>
        <v>0</v>
      </c>
      <c r="R250">
        <f>2.0/((1/T250-1/S250)+SIGN(T250)*SQRT((1/T250-1/S250)*(1/T250-1/S250) + 4*DB250/((DB250+1)*(DB250+1))*(2*1/T250*1/S250-1/S250*1/S250)))</f>
        <v>0</v>
      </c>
      <c r="S250">
        <f>IF(LEFT(DC250,1)&lt;&gt;"0",IF(LEFT(DC250,1)="1",3.0,DD250),$D$5+$E$5*(DT250*DM250/($K$5*1000))+$F$5*(DT250*DM250/($K$5*1000))*MAX(MIN(DA250,$J$5),$I$5)*MAX(MIN(DA250,$J$5),$I$5)+$G$5*MAX(MIN(DA250,$J$5),$I$5)*(DT250*DM250/($K$5*1000))+$H$5*(DT250*DM250/($K$5*1000))*(DT250*DM250/($K$5*1000)))</f>
        <v>0</v>
      </c>
      <c r="T250">
        <f>K250*(1000-(1000*0.61365*exp(17.502*X250/(240.97+X250))/(DM250+DN250)+DH250)/2)/(1000*0.61365*exp(17.502*X250/(240.97+X250))/(DM250+DN250)-DH250)</f>
        <v>0</v>
      </c>
      <c r="U250">
        <f>1/((DB250+1)/(R250/1.6)+1/(S250/1.37)) + DB250/((DB250+1)/(R250/1.6) + DB250/(S250/1.37))</f>
        <v>0</v>
      </c>
      <c r="V250">
        <f>(CW250*CZ250)</f>
        <v>0</v>
      </c>
      <c r="W250">
        <f>(DO250+(V250+2*0.95*5.67E-8*(((DO250+$B$7)+273)^4-(DO250+273)^4)-44100*K250)/(1.84*29.3*S250+8*0.95*5.67E-8*(DO250+273)^3))</f>
        <v>0</v>
      </c>
      <c r="X250">
        <f>($C$7*DP250+$D$7*DQ250+$E$7*W250)</f>
        <v>0</v>
      </c>
      <c r="Y250">
        <f>0.61365*exp(17.502*X250/(240.97+X250))</f>
        <v>0</v>
      </c>
      <c r="Z250">
        <f>(AA250/AB250*100)</f>
        <v>0</v>
      </c>
      <c r="AA250">
        <f>DH250*(DM250+DN250)/1000</f>
        <v>0</v>
      </c>
      <c r="AB250">
        <f>0.61365*exp(17.502*DO250/(240.97+DO250))</f>
        <v>0</v>
      </c>
      <c r="AC250">
        <f>(Y250-DH250*(DM250+DN250)/1000)</f>
        <v>0</v>
      </c>
      <c r="AD250">
        <f>(-K250*44100)</f>
        <v>0</v>
      </c>
      <c r="AE250">
        <f>2*29.3*S250*0.92*(DO250-X250)</f>
        <v>0</v>
      </c>
      <c r="AF250">
        <f>2*0.95*5.67E-8*(((DO250+$B$7)+273)^4-(X250+273)^4)</f>
        <v>0</v>
      </c>
      <c r="AG250">
        <f>V250+AF250+AD250+AE250</f>
        <v>0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MAX(0,($B$13+$C$13*DT250)/(1+$D$13*DT250)*DM250/(DO250+273)*$E$13)</f>
        <v>0</v>
      </c>
      <c r="AM250" t="s">
        <v>422</v>
      </c>
      <c r="AN250" t="s">
        <v>422</v>
      </c>
      <c r="AO250">
        <v>0</v>
      </c>
      <c r="AP250">
        <v>0</v>
      </c>
      <c r="AQ250">
        <f>1-AO250/AP250</f>
        <v>0</v>
      </c>
      <c r="AR250">
        <v>0</v>
      </c>
      <c r="AS250" t="s">
        <v>422</v>
      </c>
      <c r="AT250" t="s">
        <v>422</v>
      </c>
      <c r="AU250">
        <v>0</v>
      </c>
      <c r="AV250">
        <v>0</v>
      </c>
      <c r="AW250">
        <f>1-AU250/AV250</f>
        <v>0</v>
      </c>
      <c r="AX250">
        <v>0.5</v>
      </c>
      <c r="AY250">
        <f>CX250</f>
        <v>0</v>
      </c>
      <c r="AZ250">
        <f>M250</f>
        <v>0</v>
      </c>
      <c r="BA250">
        <f>AW250*AX250*AY250</f>
        <v>0</v>
      </c>
      <c r="BB250">
        <f>(AZ250-AR250)/AY250</f>
        <v>0</v>
      </c>
      <c r="BC250">
        <f>(AP250-AV250)/AV250</f>
        <v>0</v>
      </c>
      <c r="BD250">
        <f>AO250/(AQ250+AO250/AV250)</f>
        <v>0</v>
      </c>
      <c r="BE250" t="s">
        <v>422</v>
      </c>
      <c r="BF250">
        <v>0</v>
      </c>
      <c r="BG250">
        <f>IF(BF250&lt;&gt;0, BF250, BD250)</f>
        <v>0</v>
      </c>
      <c r="BH250">
        <f>1-BG250/AV250</f>
        <v>0</v>
      </c>
      <c r="BI250">
        <f>(AV250-AU250)/(AV250-BG250)</f>
        <v>0</v>
      </c>
      <c r="BJ250">
        <f>(AP250-AV250)/(AP250-BG250)</f>
        <v>0</v>
      </c>
      <c r="BK250">
        <f>(AV250-AU250)/(AV250-AO250)</f>
        <v>0</v>
      </c>
      <c r="BL250">
        <f>(AP250-AV250)/(AP250-AO250)</f>
        <v>0</v>
      </c>
      <c r="BM250">
        <f>(BI250*BG250/AU250)</f>
        <v>0</v>
      </c>
      <c r="BN250">
        <f>(1-BM250)</f>
        <v>0</v>
      </c>
      <c r="CW250">
        <f>$B$11*DU250+$C$11*DV250+$F$11*EG250*(1-EJ250)</f>
        <v>0</v>
      </c>
      <c r="CX250">
        <f>CW250*CY250</f>
        <v>0</v>
      </c>
      <c r="CY250">
        <f>($B$11*$D$9+$C$11*$D$9+$F$11*((ET250+EL250)/MAX(ET250+EL250+EU250, 0.1)*$I$9+EU250/MAX(ET250+EL250+EU250, 0.1)*$J$9))/($B$11+$C$11+$F$11)</f>
        <v>0</v>
      </c>
      <c r="CZ250">
        <f>($B$11*$K$9+$C$11*$K$9+$F$11*((ET250+EL250)/MAX(ET250+EL250+EU250, 0.1)*$P$9+EU250/MAX(ET250+EL250+EU250, 0.1)*$Q$9))/($B$11+$C$11+$F$11)</f>
        <v>0</v>
      </c>
      <c r="DA250">
        <v>2.18</v>
      </c>
      <c r="DB250">
        <v>0.5</v>
      </c>
      <c r="DC250" t="s">
        <v>423</v>
      </c>
      <c r="DD250">
        <v>2</v>
      </c>
      <c r="DE250">
        <v>1758415033.5</v>
      </c>
      <c r="DF250">
        <v>420.40925</v>
      </c>
      <c r="DG250">
        <v>420.0066666666667</v>
      </c>
      <c r="DH250">
        <v>23.70784166666667</v>
      </c>
      <c r="DI250">
        <v>23.66746666666667</v>
      </c>
      <c r="DJ250">
        <v>419.8695</v>
      </c>
      <c r="DK250">
        <v>23.53662083333333</v>
      </c>
      <c r="DL250">
        <v>499.9995416666667</v>
      </c>
      <c r="DM250">
        <v>90.26974583333333</v>
      </c>
      <c r="DN250">
        <v>0.05525305</v>
      </c>
      <c r="DO250">
        <v>30.1563625</v>
      </c>
      <c r="DP250">
        <v>30.01359166666667</v>
      </c>
      <c r="DQ250">
        <v>999.9</v>
      </c>
      <c r="DR250">
        <v>0</v>
      </c>
      <c r="DS250">
        <v>0</v>
      </c>
      <c r="DT250">
        <v>10009.45</v>
      </c>
      <c r="DU250">
        <v>0</v>
      </c>
      <c r="DV250">
        <v>0.505868</v>
      </c>
      <c r="DW250">
        <v>0.4026133333333333</v>
      </c>
      <c r="DX250">
        <v>430.6182916666667</v>
      </c>
      <c r="DY250">
        <v>430.1881666666666</v>
      </c>
      <c r="DZ250">
        <v>0.04036235</v>
      </c>
      <c r="EA250">
        <v>420.0066666666667</v>
      </c>
      <c r="EB250">
        <v>23.66746666666667</v>
      </c>
      <c r="EC250">
        <v>2.140100416666666</v>
      </c>
      <c r="ED250">
        <v>2.136456666666667</v>
      </c>
      <c r="EE250">
        <v>18.52083333333333</v>
      </c>
      <c r="EF250">
        <v>18.49362916666667</v>
      </c>
      <c r="EG250">
        <v>0.00500097</v>
      </c>
      <c r="EH250">
        <v>0</v>
      </c>
      <c r="EI250">
        <v>0</v>
      </c>
      <c r="EJ250">
        <v>0</v>
      </c>
      <c r="EK250">
        <v>221.7875</v>
      </c>
      <c r="EL250">
        <v>0.00500097</v>
      </c>
      <c r="EM250">
        <v>-11.06666666666667</v>
      </c>
      <c r="EN250">
        <v>-2.558333333333333</v>
      </c>
      <c r="EO250">
        <v>35.8565</v>
      </c>
      <c r="EP250">
        <v>41.19520833333333</v>
      </c>
      <c r="EQ250">
        <v>38.101375</v>
      </c>
      <c r="ER250">
        <v>41.94504166666667</v>
      </c>
      <c r="ES250">
        <v>38.546625</v>
      </c>
      <c r="ET250">
        <v>0</v>
      </c>
      <c r="EU250">
        <v>0</v>
      </c>
      <c r="EV250">
        <v>0</v>
      </c>
      <c r="EW250">
        <v>1758415041.2</v>
      </c>
      <c r="EX250">
        <v>0</v>
      </c>
      <c r="EY250">
        <v>220.8230769230769</v>
      </c>
      <c r="EZ250">
        <v>-14.88546963577326</v>
      </c>
      <c r="FA250">
        <v>-12.7452995164953</v>
      </c>
      <c r="FB250">
        <v>-10.17692307692308</v>
      </c>
      <c r="FC250">
        <v>15</v>
      </c>
      <c r="FD250">
        <v>0</v>
      </c>
      <c r="FE250" t="s">
        <v>424</v>
      </c>
      <c r="FF250">
        <v>1747247426.5</v>
      </c>
      <c r="FG250">
        <v>1747247420.5</v>
      </c>
      <c r="FH250">
        <v>0</v>
      </c>
      <c r="FI250">
        <v>1.027</v>
      </c>
      <c r="FJ250">
        <v>0.031</v>
      </c>
      <c r="FK250">
        <v>0.02</v>
      </c>
      <c r="FL250">
        <v>0.05</v>
      </c>
      <c r="FM250">
        <v>420</v>
      </c>
      <c r="FN250">
        <v>16</v>
      </c>
      <c r="FO250">
        <v>0.01</v>
      </c>
      <c r="FP250">
        <v>0.1</v>
      </c>
      <c r="FQ250">
        <v>0.4071186585365854</v>
      </c>
      <c r="FR250">
        <v>0.004377595818816066</v>
      </c>
      <c r="FS250">
        <v>0.04619652462623069</v>
      </c>
      <c r="FT250">
        <v>1</v>
      </c>
      <c r="FU250">
        <v>220.8411764705882</v>
      </c>
      <c r="FV250">
        <v>-7.202444474721186</v>
      </c>
      <c r="FW250">
        <v>6.09262416403246</v>
      </c>
      <c r="FX250">
        <v>-1</v>
      </c>
      <c r="FY250">
        <v>0.04324260731707317</v>
      </c>
      <c r="FZ250">
        <v>-0.08056890522648079</v>
      </c>
      <c r="GA250">
        <v>0.009586869229122087</v>
      </c>
      <c r="GB250">
        <v>1</v>
      </c>
      <c r="GC250">
        <v>2</v>
      </c>
      <c r="GD250">
        <v>2</v>
      </c>
      <c r="GE250" t="s">
        <v>425</v>
      </c>
      <c r="GF250">
        <v>3.1365</v>
      </c>
      <c r="GG250">
        <v>2.7155</v>
      </c>
      <c r="GH250">
        <v>0.0937298</v>
      </c>
      <c r="GI250">
        <v>0.0928591</v>
      </c>
      <c r="GJ250">
        <v>0.105108</v>
      </c>
      <c r="GK250">
        <v>0.103767</v>
      </c>
      <c r="GL250">
        <v>28829.1</v>
      </c>
      <c r="GM250">
        <v>28890.7</v>
      </c>
      <c r="GN250">
        <v>29572.7</v>
      </c>
      <c r="GO250">
        <v>29432.7</v>
      </c>
      <c r="GP250">
        <v>34971.9</v>
      </c>
      <c r="GQ250">
        <v>34937.6</v>
      </c>
      <c r="GR250">
        <v>41623.1</v>
      </c>
      <c r="GS250">
        <v>41817.6</v>
      </c>
      <c r="GT250">
        <v>1.92222</v>
      </c>
      <c r="GU250">
        <v>1.8768</v>
      </c>
      <c r="GV250">
        <v>0.0877082</v>
      </c>
      <c r="GW250">
        <v>0</v>
      </c>
      <c r="GX250">
        <v>28.5961</v>
      </c>
      <c r="GY250">
        <v>999.9</v>
      </c>
      <c r="GZ250">
        <v>58.8</v>
      </c>
      <c r="HA250">
        <v>30.7</v>
      </c>
      <c r="HB250">
        <v>28.8879</v>
      </c>
      <c r="HC250">
        <v>61.9347</v>
      </c>
      <c r="HD250">
        <v>27.8646</v>
      </c>
      <c r="HE250">
        <v>1</v>
      </c>
      <c r="HF250">
        <v>0.10015</v>
      </c>
      <c r="HG250">
        <v>-1.38829</v>
      </c>
      <c r="HH250">
        <v>20.3527</v>
      </c>
      <c r="HI250">
        <v>5.22807</v>
      </c>
      <c r="HJ250">
        <v>12.0158</v>
      </c>
      <c r="HK250">
        <v>4.99145</v>
      </c>
      <c r="HL250">
        <v>3.28903</v>
      </c>
      <c r="HM250">
        <v>9999</v>
      </c>
      <c r="HN250">
        <v>9999</v>
      </c>
      <c r="HO250">
        <v>9999</v>
      </c>
      <c r="HP250">
        <v>999.9</v>
      </c>
      <c r="HQ250">
        <v>1.86752</v>
      </c>
      <c r="HR250">
        <v>1.86662</v>
      </c>
      <c r="HS250">
        <v>1.866</v>
      </c>
      <c r="HT250">
        <v>1.86595</v>
      </c>
      <c r="HU250">
        <v>1.86783</v>
      </c>
      <c r="HV250">
        <v>1.87023</v>
      </c>
      <c r="HW250">
        <v>1.8689</v>
      </c>
      <c r="HX250">
        <v>1.87042</v>
      </c>
      <c r="HY250">
        <v>0</v>
      </c>
      <c r="HZ250">
        <v>0</v>
      </c>
      <c r="IA250">
        <v>0</v>
      </c>
      <c r="IB250">
        <v>0</v>
      </c>
      <c r="IC250" t="s">
        <v>426</v>
      </c>
      <c r="ID250" t="s">
        <v>427</v>
      </c>
      <c r="IE250" t="s">
        <v>428</v>
      </c>
      <c r="IF250" t="s">
        <v>428</v>
      </c>
      <c r="IG250" t="s">
        <v>428</v>
      </c>
      <c r="IH250" t="s">
        <v>428</v>
      </c>
      <c r="II250">
        <v>0</v>
      </c>
      <c r="IJ250">
        <v>100</v>
      </c>
      <c r="IK250">
        <v>100</v>
      </c>
      <c r="IL250">
        <v>0.54</v>
      </c>
      <c r="IM250">
        <v>0.1715</v>
      </c>
      <c r="IN250">
        <v>0.2733293791174444</v>
      </c>
      <c r="IO250">
        <v>0.0008355358253796512</v>
      </c>
      <c r="IP250">
        <v>-4.886686190924696E-07</v>
      </c>
      <c r="IQ250">
        <v>2.414133949906871E-11</v>
      </c>
      <c r="IR250">
        <v>-0.06279029043895908</v>
      </c>
      <c r="IS250">
        <v>-0.001004982055389802</v>
      </c>
      <c r="IT250">
        <v>0.0007271071577586355</v>
      </c>
      <c r="IU250">
        <v>-1.113211564567604E-05</v>
      </c>
      <c r="IV250">
        <v>10</v>
      </c>
      <c r="IW250">
        <v>2306</v>
      </c>
      <c r="IX250">
        <v>1</v>
      </c>
      <c r="IY250">
        <v>28</v>
      </c>
      <c r="IZ250">
        <v>186126.9</v>
      </c>
      <c r="JA250">
        <v>186127</v>
      </c>
      <c r="JB250">
        <v>1.04004</v>
      </c>
      <c r="JC250">
        <v>2.2644</v>
      </c>
      <c r="JD250">
        <v>1.39648</v>
      </c>
      <c r="JE250">
        <v>2.34253</v>
      </c>
      <c r="JF250">
        <v>1.49536</v>
      </c>
      <c r="JG250">
        <v>2.69409</v>
      </c>
      <c r="JH250">
        <v>36.105</v>
      </c>
      <c r="JI250">
        <v>24.1488</v>
      </c>
      <c r="JJ250">
        <v>18</v>
      </c>
      <c r="JK250">
        <v>490.367</v>
      </c>
      <c r="JL250">
        <v>451.631</v>
      </c>
      <c r="JM250">
        <v>30.6709</v>
      </c>
      <c r="JN250">
        <v>28.8923</v>
      </c>
      <c r="JO250">
        <v>29.9999</v>
      </c>
      <c r="JP250">
        <v>28.7423</v>
      </c>
      <c r="JQ250">
        <v>28.6696</v>
      </c>
      <c r="JR250">
        <v>20.8261</v>
      </c>
      <c r="JS250">
        <v>25.6964</v>
      </c>
      <c r="JT250">
        <v>95.13890000000001</v>
      </c>
      <c r="JU250">
        <v>30.621</v>
      </c>
      <c r="JV250">
        <v>420</v>
      </c>
      <c r="JW250">
        <v>23.7175</v>
      </c>
      <c r="JX250">
        <v>101.083</v>
      </c>
      <c r="JY250">
        <v>100.555</v>
      </c>
    </row>
    <row r="251" spans="1:285">
      <c r="A251">
        <v>235</v>
      </c>
      <c r="B251">
        <v>1758415043.5</v>
      </c>
      <c r="C251">
        <v>2168.400000095367</v>
      </c>
      <c r="D251" t="s">
        <v>902</v>
      </c>
      <c r="E251" t="s">
        <v>903</v>
      </c>
      <c r="F251">
        <v>5</v>
      </c>
      <c r="G251" t="s">
        <v>855</v>
      </c>
      <c r="H251" t="s">
        <v>420</v>
      </c>
      <c r="I251" t="s">
        <v>421</v>
      </c>
      <c r="J251">
        <v>1758415035.5</v>
      </c>
      <c r="K251">
        <f>(L251)/1000</f>
        <v>0</v>
      </c>
      <c r="L251">
        <f>1000*DL251*AJ251*(DH251-DI251)/(100*DA251*(1000-AJ251*DH251))</f>
        <v>0</v>
      </c>
      <c r="M251">
        <f>DL251*AJ251*(DG251-DF251*(1000-AJ251*DI251)/(1000-AJ251*DH251))/(100*DA251)</f>
        <v>0</v>
      </c>
      <c r="N251">
        <f>DF251 - IF(AJ251&gt;1, M251*DA251*100.0/(AL251), 0)</f>
        <v>0</v>
      </c>
      <c r="O251">
        <f>((U251-K251/2)*N251-M251)/(U251+K251/2)</f>
        <v>0</v>
      </c>
      <c r="P251">
        <f>O251*(DM251+DN251)/1000.0</f>
        <v>0</v>
      </c>
      <c r="Q251">
        <f>(DF251 - IF(AJ251&gt;1, M251*DA251*100.0/(AL251), 0))*(DM251+DN251)/1000.0</f>
        <v>0</v>
      </c>
      <c r="R251">
        <f>2.0/((1/T251-1/S251)+SIGN(T251)*SQRT((1/T251-1/S251)*(1/T251-1/S251) + 4*DB251/((DB251+1)*(DB251+1))*(2*1/T251*1/S251-1/S251*1/S251)))</f>
        <v>0</v>
      </c>
      <c r="S251">
        <f>IF(LEFT(DC251,1)&lt;&gt;"0",IF(LEFT(DC251,1)="1",3.0,DD251),$D$5+$E$5*(DT251*DM251/($K$5*1000))+$F$5*(DT251*DM251/($K$5*1000))*MAX(MIN(DA251,$J$5),$I$5)*MAX(MIN(DA251,$J$5),$I$5)+$G$5*MAX(MIN(DA251,$J$5),$I$5)*(DT251*DM251/($K$5*1000))+$H$5*(DT251*DM251/($K$5*1000))*(DT251*DM251/($K$5*1000)))</f>
        <v>0</v>
      </c>
      <c r="T251">
        <f>K251*(1000-(1000*0.61365*exp(17.502*X251/(240.97+X251))/(DM251+DN251)+DH251)/2)/(1000*0.61365*exp(17.502*X251/(240.97+X251))/(DM251+DN251)-DH251)</f>
        <v>0</v>
      </c>
      <c r="U251">
        <f>1/((DB251+1)/(R251/1.6)+1/(S251/1.37)) + DB251/((DB251+1)/(R251/1.6) + DB251/(S251/1.37))</f>
        <v>0</v>
      </c>
      <c r="V251">
        <f>(CW251*CZ251)</f>
        <v>0</v>
      </c>
      <c r="W251">
        <f>(DO251+(V251+2*0.95*5.67E-8*(((DO251+$B$7)+273)^4-(DO251+273)^4)-44100*K251)/(1.84*29.3*S251+8*0.95*5.67E-8*(DO251+273)^3))</f>
        <v>0</v>
      </c>
      <c r="X251">
        <f>($C$7*DP251+$D$7*DQ251+$E$7*W251)</f>
        <v>0</v>
      </c>
      <c r="Y251">
        <f>0.61365*exp(17.502*X251/(240.97+X251))</f>
        <v>0</v>
      </c>
      <c r="Z251">
        <f>(AA251/AB251*100)</f>
        <v>0</v>
      </c>
      <c r="AA251">
        <f>DH251*(DM251+DN251)/1000</f>
        <v>0</v>
      </c>
      <c r="AB251">
        <f>0.61365*exp(17.502*DO251/(240.97+DO251))</f>
        <v>0</v>
      </c>
      <c r="AC251">
        <f>(Y251-DH251*(DM251+DN251)/1000)</f>
        <v>0</v>
      </c>
      <c r="AD251">
        <f>(-K251*44100)</f>
        <v>0</v>
      </c>
      <c r="AE251">
        <f>2*29.3*S251*0.92*(DO251-X251)</f>
        <v>0</v>
      </c>
      <c r="AF251">
        <f>2*0.95*5.67E-8*(((DO251+$B$7)+273)^4-(X251+273)^4)</f>
        <v>0</v>
      </c>
      <c r="AG251">
        <f>V251+AF251+AD251+AE251</f>
        <v>0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MAX(0,($B$13+$C$13*DT251)/(1+$D$13*DT251)*DM251/(DO251+273)*$E$13)</f>
        <v>0</v>
      </c>
      <c r="AM251" t="s">
        <v>422</v>
      </c>
      <c r="AN251" t="s">
        <v>422</v>
      </c>
      <c r="AO251">
        <v>0</v>
      </c>
      <c r="AP251">
        <v>0</v>
      </c>
      <c r="AQ251">
        <f>1-AO251/AP251</f>
        <v>0</v>
      </c>
      <c r="AR251">
        <v>0</v>
      </c>
      <c r="AS251" t="s">
        <v>422</v>
      </c>
      <c r="AT251" t="s">
        <v>422</v>
      </c>
      <c r="AU251">
        <v>0</v>
      </c>
      <c r="AV251">
        <v>0</v>
      </c>
      <c r="AW251">
        <f>1-AU251/AV251</f>
        <v>0</v>
      </c>
      <c r="AX251">
        <v>0.5</v>
      </c>
      <c r="AY251">
        <f>CX251</f>
        <v>0</v>
      </c>
      <c r="AZ251">
        <f>M251</f>
        <v>0</v>
      </c>
      <c r="BA251">
        <f>AW251*AX251*AY251</f>
        <v>0</v>
      </c>
      <c r="BB251">
        <f>(AZ251-AR251)/AY251</f>
        <v>0</v>
      </c>
      <c r="BC251">
        <f>(AP251-AV251)/AV251</f>
        <v>0</v>
      </c>
      <c r="BD251">
        <f>AO251/(AQ251+AO251/AV251)</f>
        <v>0</v>
      </c>
      <c r="BE251" t="s">
        <v>422</v>
      </c>
      <c r="BF251">
        <v>0</v>
      </c>
      <c r="BG251">
        <f>IF(BF251&lt;&gt;0, BF251, BD251)</f>
        <v>0</v>
      </c>
      <c r="BH251">
        <f>1-BG251/AV251</f>
        <v>0</v>
      </c>
      <c r="BI251">
        <f>(AV251-AU251)/(AV251-BG251)</f>
        <v>0</v>
      </c>
      <c r="BJ251">
        <f>(AP251-AV251)/(AP251-BG251)</f>
        <v>0</v>
      </c>
      <c r="BK251">
        <f>(AV251-AU251)/(AV251-AO251)</f>
        <v>0</v>
      </c>
      <c r="BL251">
        <f>(AP251-AV251)/(AP251-AO251)</f>
        <v>0</v>
      </c>
      <c r="BM251">
        <f>(BI251*BG251/AU251)</f>
        <v>0</v>
      </c>
      <c r="BN251">
        <f>(1-BM251)</f>
        <v>0</v>
      </c>
      <c r="CW251">
        <f>$B$11*DU251+$C$11*DV251+$F$11*EG251*(1-EJ251)</f>
        <v>0</v>
      </c>
      <c r="CX251">
        <f>CW251*CY251</f>
        <v>0</v>
      </c>
      <c r="CY251">
        <f>($B$11*$D$9+$C$11*$D$9+$F$11*((ET251+EL251)/MAX(ET251+EL251+EU251, 0.1)*$I$9+EU251/MAX(ET251+EL251+EU251, 0.1)*$J$9))/($B$11+$C$11+$F$11)</f>
        <v>0</v>
      </c>
      <c r="CZ251">
        <f>($B$11*$K$9+$C$11*$K$9+$F$11*((ET251+EL251)/MAX(ET251+EL251+EU251, 0.1)*$P$9+EU251/MAX(ET251+EL251+EU251, 0.1)*$Q$9))/($B$11+$C$11+$F$11)</f>
        <v>0</v>
      </c>
      <c r="DA251">
        <v>2.18</v>
      </c>
      <c r="DB251">
        <v>0.5</v>
      </c>
      <c r="DC251" t="s">
        <v>423</v>
      </c>
      <c r="DD251">
        <v>2</v>
      </c>
      <c r="DE251">
        <v>1758415035.5</v>
      </c>
      <c r="DF251">
        <v>420.412625</v>
      </c>
      <c r="DG251">
        <v>419.998875</v>
      </c>
      <c r="DH251">
        <v>23.712225</v>
      </c>
      <c r="DI251">
        <v>23.67303333333334</v>
      </c>
      <c r="DJ251">
        <v>419.87275</v>
      </c>
      <c r="DK251">
        <v>23.54094583333334</v>
      </c>
      <c r="DL251">
        <v>500.0137916666666</v>
      </c>
      <c r="DM251">
        <v>90.26965</v>
      </c>
      <c r="DN251">
        <v>0.05524160833333333</v>
      </c>
      <c r="DO251">
        <v>30.1596375</v>
      </c>
      <c r="DP251">
        <v>30.01703333333333</v>
      </c>
      <c r="DQ251">
        <v>999.9</v>
      </c>
      <c r="DR251">
        <v>0</v>
      </c>
      <c r="DS251">
        <v>0</v>
      </c>
      <c r="DT251">
        <v>10008.57083333333</v>
      </c>
      <c r="DU251">
        <v>0</v>
      </c>
      <c r="DV251">
        <v>0.505868</v>
      </c>
      <c r="DW251">
        <v>0.4137268333333333</v>
      </c>
      <c r="DX251">
        <v>430.6235833333333</v>
      </c>
      <c r="DY251">
        <v>430.182625</v>
      </c>
      <c r="DZ251">
        <v>0.03917828333333333</v>
      </c>
      <c r="EA251">
        <v>419.998875</v>
      </c>
      <c r="EB251">
        <v>23.67303333333334</v>
      </c>
      <c r="EC251">
        <v>2.140493750000001</v>
      </c>
      <c r="ED251">
        <v>2.136956666666667</v>
      </c>
      <c r="EE251">
        <v>18.52376666666667</v>
      </c>
      <c r="EF251">
        <v>18.4973625</v>
      </c>
      <c r="EG251">
        <v>0.00500097</v>
      </c>
      <c r="EH251">
        <v>0</v>
      </c>
      <c r="EI251">
        <v>0</v>
      </c>
      <c r="EJ251">
        <v>0</v>
      </c>
      <c r="EK251">
        <v>221.8041666666666</v>
      </c>
      <c r="EL251">
        <v>0.00500097</v>
      </c>
      <c r="EM251">
        <v>-11.9875</v>
      </c>
      <c r="EN251">
        <v>-2.641666666666667</v>
      </c>
      <c r="EO251">
        <v>35.86695833333334</v>
      </c>
      <c r="EP251">
        <v>41.20295833333333</v>
      </c>
      <c r="EQ251">
        <v>38.10925</v>
      </c>
      <c r="ER251">
        <v>41.94766666666666</v>
      </c>
      <c r="ES251">
        <v>38.54920833333333</v>
      </c>
      <c r="ET251">
        <v>0</v>
      </c>
      <c r="EU251">
        <v>0</v>
      </c>
      <c r="EV251">
        <v>0</v>
      </c>
      <c r="EW251">
        <v>1758415043.6</v>
      </c>
      <c r="EX251">
        <v>0</v>
      </c>
      <c r="EY251">
        <v>221.3615384615385</v>
      </c>
      <c r="EZ251">
        <v>4.588034615818254</v>
      </c>
      <c r="FA251">
        <v>-20.082051588364</v>
      </c>
      <c r="FB251">
        <v>-10.78461538461539</v>
      </c>
      <c r="FC251">
        <v>15</v>
      </c>
      <c r="FD251">
        <v>0</v>
      </c>
      <c r="FE251" t="s">
        <v>424</v>
      </c>
      <c r="FF251">
        <v>1747247426.5</v>
      </c>
      <c r="FG251">
        <v>1747247420.5</v>
      </c>
      <c r="FH251">
        <v>0</v>
      </c>
      <c r="FI251">
        <v>1.027</v>
      </c>
      <c r="FJ251">
        <v>0.031</v>
      </c>
      <c r="FK251">
        <v>0.02</v>
      </c>
      <c r="FL251">
        <v>0.05</v>
      </c>
      <c r="FM251">
        <v>420</v>
      </c>
      <c r="FN251">
        <v>16</v>
      </c>
      <c r="FO251">
        <v>0.01</v>
      </c>
      <c r="FP251">
        <v>0.1</v>
      </c>
      <c r="FQ251">
        <v>0.412484025</v>
      </c>
      <c r="FR251">
        <v>0.07554624765478378</v>
      </c>
      <c r="FS251">
        <v>0.04968789450433953</v>
      </c>
      <c r="FT251">
        <v>1</v>
      </c>
      <c r="FU251">
        <v>221.3441176470589</v>
      </c>
      <c r="FV251">
        <v>-1.315507836773622</v>
      </c>
      <c r="FW251">
        <v>6.281541173595135</v>
      </c>
      <c r="FX251">
        <v>-1</v>
      </c>
      <c r="FY251">
        <v>0.04199561</v>
      </c>
      <c r="FZ251">
        <v>-0.07012669418386502</v>
      </c>
      <c r="GA251">
        <v>0.009104805284375937</v>
      </c>
      <c r="GB251">
        <v>1</v>
      </c>
      <c r="GC251">
        <v>2</v>
      </c>
      <c r="GD251">
        <v>2</v>
      </c>
      <c r="GE251" t="s">
        <v>425</v>
      </c>
      <c r="GF251">
        <v>3.13656</v>
      </c>
      <c r="GG251">
        <v>2.71547</v>
      </c>
      <c r="GH251">
        <v>0.09372510000000001</v>
      </c>
      <c r="GI251">
        <v>0.09286320000000001</v>
      </c>
      <c r="GJ251">
        <v>0.105124</v>
      </c>
      <c r="GK251">
        <v>0.10377</v>
      </c>
      <c r="GL251">
        <v>28829.3</v>
      </c>
      <c r="GM251">
        <v>28890.5</v>
      </c>
      <c r="GN251">
        <v>29572.7</v>
      </c>
      <c r="GO251">
        <v>29432.6</v>
      </c>
      <c r="GP251">
        <v>34971.3</v>
      </c>
      <c r="GQ251">
        <v>34937.5</v>
      </c>
      <c r="GR251">
        <v>41623.1</v>
      </c>
      <c r="GS251">
        <v>41817.6</v>
      </c>
      <c r="GT251">
        <v>1.92222</v>
      </c>
      <c r="GU251">
        <v>1.87672</v>
      </c>
      <c r="GV251">
        <v>0.087671</v>
      </c>
      <c r="GW251">
        <v>0</v>
      </c>
      <c r="GX251">
        <v>28.598</v>
      </c>
      <c r="GY251">
        <v>999.9</v>
      </c>
      <c r="GZ251">
        <v>58.8</v>
      </c>
      <c r="HA251">
        <v>30.7</v>
      </c>
      <c r="HB251">
        <v>28.8868</v>
      </c>
      <c r="HC251">
        <v>62.0347</v>
      </c>
      <c r="HD251">
        <v>28.0329</v>
      </c>
      <c r="HE251">
        <v>1</v>
      </c>
      <c r="HF251">
        <v>0.0999594</v>
      </c>
      <c r="HG251">
        <v>-1.3106</v>
      </c>
      <c r="HH251">
        <v>20.353</v>
      </c>
      <c r="HI251">
        <v>5.22807</v>
      </c>
      <c r="HJ251">
        <v>12.0156</v>
      </c>
      <c r="HK251">
        <v>4.99155</v>
      </c>
      <c r="HL251">
        <v>3.28903</v>
      </c>
      <c r="HM251">
        <v>9999</v>
      </c>
      <c r="HN251">
        <v>9999</v>
      </c>
      <c r="HO251">
        <v>9999</v>
      </c>
      <c r="HP251">
        <v>999.9</v>
      </c>
      <c r="HQ251">
        <v>1.86752</v>
      </c>
      <c r="HR251">
        <v>1.86662</v>
      </c>
      <c r="HS251">
        <v>1.866</v>
      </c>
      <c r="HT251">
        <v>1.86595</v>
      </c>
      <c r="HU251">
        <v>1.86783</v>
      </c>
      <c r="HV251">
        <v>1.87023</v>
      </c>
      <c r="HW251">
        <v>1.8689</v>
      </c>
      <c r="HX251">
        <v>1.87042</v>
      </c>
      <c r="HY251">
        <v>0</v>
      </c>
      <c r="HZ251">
        <v>0</v>
      </c>
      <c r="IA251">
        <v>0</v>
      </c>
      <c r="IB251">
        <v>0</v>
      </c>
      <c r="IC251" t="s">
        <v>426</v>
      </c>
      <c r="ID251" t="s">
        <v>427</v>
      </c>
      <c r="IE251" t="s">
        <v>428</v>
      </c>
      <c r="IF251" t="s">
        <v>428</v>
      </c>
      <c r="IG251" t="s">
        <v>428</v>
      </c>
      <c r="IH251" t="s">
        <v>428</v>
      </c>
      <c r="II251">
        <v>0</v>
      </c>
      <c r="IJ251">
        <v>100</v>
      </c>
      <c r="IK251">
        <v>100</v>
      </c>
      <c r="IL251">
        <v>0.539</v>
      </c>
      <c r="IM251">
        <v>0.1716</v>
      </c>
      <c r="IN251">
        <v>0.2733293791174444</v>
      </c>
      <c r="IO251">
        <v>0.0008355358253796512</v>
      </c>
      <c r="IP251">
        <v>-4.886686190924696E-07</v>
      </c>
      <c r="IQ251">
        <v>2.414133949906871E-11</v>
      </c>
      <c r="IR251">
        <v>-0.06279029043895908</v>
      </c>
      <c r="IS251">
        <v>-0.001004982055389802</v>
      </c>
      <c r="IT251">
        <v>0.0007271071577586355</v>
      </c>
      <c r="IU251">
        <v>-1.113211564567604E-05</v>
      </c>
      <c r="IV251">
        <v>10</v>
      </c>
      <c r="IW251">
        <v>2306</v>
      </c>
      <c r="IX251">
        <v>1</v>
      </c>
      <c r="IY251">
        <v>28</v>
      </c>
      <c r="IZ251">
        <v>186127</v>
      </c>
      <c r="JA251">
        <v>186127</v>
      </c>
      <c r="JB251">
        <v>1.04004</v>
      </c>
      <c r="JC251">
        <v>2.28027</v>
      </c>
      <c r="JD251">
        <v>1.39648</v>
      </c>
      <c r="JE251">
        <v>2.34253</v>
      </c>
      <c r="JF251">
        <v>1.49536</v>
      </c>
      <c r="JG251">
        <v>2.52686</v>
      </c>
      <c r="JH251">
        <v>36.105</v>
      </c>
      <c r="JI251">
        <v>24.14</v>
      </c>
      <c r="JJ251">
        <v>18</v>
      </c>
      <c r="JK251">
        <v>490.366</v>
      </c>
      <c r="JL251">
        <v>451.582</v>
      </c>
      <c r="JM251">
        <v>30.6605</v>
      </c>
      <c r="JN251">
        <v>28.8923</v>
      </c>
      <c r="JO251">
        <v>29.9999</v>
      </c>
      <c r="JP251">
        <v>28.7423</v>
      </c>
      <c r="JQ251">
        <v>28.6693</v>
      </c>
      <c r="JR251">
        <v>20.828</v>
      </c>
      <c r="JS251">
        <v>25.6964</v>
      </c>
      <c r="JT251">
        <v>95.13890000000001</v>
      </c>
      <c r="JU251">
        <v>30.621</v>
      </c>
      <c r="JV251">
        <v>420</v>
      </c>
      <c r="JW251">
        <v>23.7175</v>
      </c>
      <c r="JX251">
        <v>101.083</v>
      </c>
      <c r="JY251">
        <v>100.555</v>
      </c>
    </row>
    <row r="252" spans="1:285">
      <c r="A252">
        <v>236</v>
      </c>
      <c r="B252">
        <v>1758415045.5</v>
      </c>
      <c r="C252">
        <v>2170.400000095367</v>
      </c>
      <c r="D252" t="s">
        <v>904</v>
      </c>
      <c r="E252" t="s">
        <v>905</v>
      </c>
      <c r="F252">
        <v>5</v>
      </c>
      <c r="G252" t="s">
        <v>855</v>
      </c>
      <c r="H252" t="s">
        <v>420</v>
      </c>
      <c r="I252" t="s">
        <v>421</v>
      </c>
      <c r="J252">
        <v>1758415037.5</v>
      </c>
      <c r="K252">
        <f>(L252)/1000</f>
        <v>0</v>
      </c>
      <c r="L252">
        <f>1000*DL252*AJ252*(DH252-DI252)/(100*DA252*(1000-AJ252*DH252))</f>
        <v>0</v>
      </c>
      <c r="M252">
        <f>DL252*AJ252*(DG252-DF252*(1000-AJ252*DI252)/(1000-AJ252*DH252))/(100*DA252)</f>
        <v>0</v>
      </c>
      <c r="N252">
        <f>DF252 - IF(AJ252&gt;1, M252*DA252*100.0/(AL252), 0)</f>
        <v>0</v>
      </c>
      <c r="O252">
        <f>((U252-K252/2)*N252-M252)/(U252+K252/2)</f>
        <v>0</v>
      </c>
      <c r="P252">
        <f>O252*(DM252+DN252)/1000.0</f>
        <v>0</v>
      </c>
      <c r="Q252">
        <f>(DF252 - IF(AJ252&gt;1, M252*DA252*100.0/(AL252), 0))*(DM252+DN252)/1000.0</f>
        <v>0</v>
      </c>
      <c r="R252">
        <f>2.0/((1/T252-1/S252)+SIGN(T252)*SQRT((1/T252-1/S252)*(1/T252-1/S252) + 4*DB252/((DB252+1)*(DB252+1))*(2*1/T252*1/S252-1/S252*1/S252)))</f>
        <v>0</v>
      </c>
      <c r="S252">
        <f>IF(LEFT(DC252,1)&lt;&gt;"0",IF(LEFT(DC252,1)="1",3.0,DD252),$D$5+$E$5*(DT252*DM252/($K$5*1000))+$F$5*(DT252*DM252/($K$5*1000))*MAX(MIN(DA252,$J$5),$I$5)*MAX(MIN(DA252,$J$5),$I$5)+$G$5*MAX(MIN(DA252,$J$5),$I$5)*(DT252*DM252/($K$5*1000))+$H$5*(DT252*DM252/($K$5*1000))*(DT252*DM252/($K$5*1000)))</f>
        <v>0</v>
      </c>
      <c r="T252">
        <f>K252*(1000-(1000*0.61365*exp(17.502*X252/(240.97+X252))/(DM252+DN252)+DH252)/2)/(1000*0.61365*exp(17.502*X252/(240.97+X252))/(DM252+DN252)-DH252)</f>
        <v>0</v>
      </c>
      <c r="U252">
        <f>1/((DB252+1)/(R252/1.6)+1/(S252/1.37)) + DB252/((DB252+1)/(R252/1.6) + DB252/(S252/1.37))</f>
        <v>0</v>
      </c>
      <c r="V252">
        <f>(CW252*CZ252)</f>
        <v>0</v>
      </c>
      <c r="W252">
        <f>(DO252+(V252+2*0.95*5.67E-8*(((DO252+$B$7)+273)^4-(DO252+273)^4)-44100*K252)/(1.84*29.3*S252+8*0.95*5.67E-8*(DO252+273)^3))</f>
        <v>0</v>
      </c>
      <c r="X252">
        <f>($C$7*DP252+$D$7*DQ252+$E$7*W252)</f>
        <v>0</v>
      </c>
      <c r="Y252">
        <f>0.61365*exp(17.502*X252/(240.97+X252))</f>
        <v>0</v>
      </c>
      <c r="Z252">
        <f>(AA252/AB252*100)</f>
        <v>0</v>
      </c>
      <c r="AA252">
        <f>DH252*(DM252+DN252)/1000</f>
        <v>0</v>
      </c>
      <c r="AB252">
        <f>0.61365*exp(17.502*DO252/(240.97+DO252))</f>
        <v>0</v>
      </c>
      <c r="AC252">
        <f>(Y252-DH252*(DM252+DN252)/1000)</f>
        <v>0</v>
      </c>
      <c r="AD252">
        <f>(-K252*44100)</f>
        <v>0</v>
      </c>
      <c r="AE252">
        <f>2*29.3*S252*0.92*(DO252-X252)</f>
        <v>0</v>
      </c>
      <c r="AF252">
        <f>2*0.95*5.67E-8*(((DO252+$B$7)+273)^4-(X252+273)^4)</f>
        <v>0</v>
      </c>
      <c r="AG252">
        <f>V252+AF252+AD252+AE252</f>
        <v>0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MAX(0,($B$13+$C$13*DT252)/(1+$D$13*DT252)*DM252/(DO252+273)*$E$13)</f>
        <v>0</v>
      </c>
      <c r="AM252" t="s">
        <v>422</v>
      </c>
      <c r="AN252" t="s">
        <v>422</v>
      </c>
      <c r="AO252">
        <v>0</v>
      </c>
      <c r="AP252">
        <v>0</v>
      </c>
      <c r="AQ252">
        <f>1-AO252/AP252</f>
        <v>0</v>
      </c>
      <c r="AR252">
        <v>0</v>
      </c>
      <c r="AS252" t="s">
        <v>422</v>
      </c>
      <c r="AT252" t="s">
        <v>422</v>
      </c>
      <c r="AU252">
        <v>0</v>
      </c>
      <c r="AV252">
        <v>0</v>
      </c>
      <c r="AW252">
        <f>1-AU252/AV252</f>
        <v>0</v>
      </c>
      <c r="AX252">
        <v>0.5</v>
      </c>
      <c r="AY252">
        <f>CX252</f>
        <v>0</v>
      </c>
      <c r="AZ252">
        <f>M252</f>
        <v>0</v>
      </c>
      <c r="BA252">
        <f>AW252*AX252*AY252</f>
        <v>0</v>
      </c>
      <c r="BB252">
        <f>(AZ252-AR252)/AY252</f>
        <v>0</v>
      </c>
      <c r="BC252">
        <f>(AP252-AV252)/AV252</f>
        <v>0</v>
      </c>
      <c r="BD252">
        <f>AO252/(AQ252+AO252/AV252)</f>
        <v>0</v>
      </c>
      <c r="BE252" t="s">
        <v>422</v>
      </c>
      <c r="BF252">
        <v>0</v>
      </c>
      <c r="BG252">
        <f>IF(BF252&lt;&gt;0, BF252, BD252)</f>
        <v>0</v>
      </c>
      <c r="BH252">
        <f>1-BG252/AV252</f>
        <v>0</v>
      </c>
      <c r="BI252">
        <f>(AV252-AU252)/(AV252-BG252)</f>
        <v>0</v>
      </c>
      <c r="BJ252">
        <f>(AP252-AV252)/(AP252-BG252)</f>
        <v>0</v>
      </c>
      <c r="BK252">
        <f>(AV252-AU252)/(AV252-AO252)</f>
        <v>0</v>
      </c>
      <c r="BL252">
        <f>(AP252-AV252)/(AP252-AO252)</f>
        <v>0</v>
      </c>
      <c r="BM252">
        <f>(BI252*BG252/AU252)</f>
        <v>0</v>
      </c>
      <c r="BN252">
        <f>(1-BM252)</f>
        <v>0</v>
      </c>
      <c r="CW252">
        <f>$B$11*DU252+$C$11*DV252+$F$11*EG252*(1-EJ252)</f>
        <v>0</v>
      </c>
      <c r="CX252">
        <f>CW252*CY252</f>
        <v>0</v>
      </c>
      <c r="CY252">
        <f>($B$11*$D$9+$C$11*$D$9+$F$11*((ET252+EL252)/MAX(ET252+EL252+EU252, 0.1)*$I$9+EU252/MAX(ET252+EL252+EU252, 0.1)*$J$9))/($B$11+$C$11+$F$11)</f>
        <v>0</v>
      </c>
      <c r="CZ252">
        <f>($B$11*$K$9+$C$11*$K$9+$F$11*((ET252+EL252)/MAX(ET252+EL252+EU252, 0.1)*$P$9+EU252/MAX(ET252+EL252+EU252, 0.1)*$Q$9))/($B$11+$C$11+$F$11)</f>
        <v>0</v>
      </c>
      <c r="DA252">
        <v>2.18</v>
      </c>
      <c r="DB252">
        <v>0.5</v>
      </c>
      <c r="DC252" t="s">
        <v>423</v>
      </c>
      <c r="DD252">
        <v>2</v>
      </c>
      <c r="DE252">
        <v>1758415037.5</v>
      </c>
      <c r="DF252">
        <v>420.412875</v>
      </c>
      <c r="DG252">
        <v>419.9926666666667</v>
      </c>
      <c r="DH252">
        <v>23.717025</v>
      </c>
      <c r="DI252">
        <v>23.67876666666666</v>
      </c>
      <c r="DJ252">
        <v>419.873</v>
      </c>
      <c r="DK252">
        <v>23.54567916666666</v>
      </c>
      <c r="DL252">
        <v>500.0156666666667</v>
      </c>
      <c r="DM252">
        <v>90.26942916666667</v>
      </c>
      <c r="DN252">
        <v>0.05522324583333333</v>
      </c>
      <c r="DO252">
        <v>30.1630125</v>
      </c>
      <c r="DP252">
        <v>30.02074583333334</v>
      </c>
      <c r="DQ252">
        <v>999.9</v>
      </c>
      <c r="DR252">
        <v>0</v>
      </c>
      <c r="DS252">
        <v>0</v>
      </c>
      <c r="DT252">
        <v>10006.49166666667</v>
      </c>
      <c r="DU252">
        <v>0</v>
      </c>
      <c r="DV252">
        <v>0.505868</v>
      </c>
      <c r="DW252">
        <v>0.4201698333333333</v>
      </c>
      <c r="DX252">
        <v>430.6259583333334</v>
      </c>
      <c r="DY252">
        <v>430.1787916666667</v>
      </c>
      <c r="DZ252">
        <v>0.03824829166666666</v>
      </c>
      <c r="EA252">
        <v>419.9926666666667</v>
      </c>
      <c r="EB252">
        <v>23.67876666666666</v>
      </c>
      <c r="EC252">
        <v>2.140921666666667</v>
      </c>
      <c r="ED252">
        <v>2.13746875</v>
      </c>
      <c r="EE252">
        <v>18.5269625</v>
      </c>
      <c r="EF252">
        <v>18.5011875</v>
      </c>
      <c r="EG252">
        <v>0.00500097</v>
      </c>
      <c r="EH252">
        <v>0</v>
      </c>
      <c r="EI252">
        <v>0</v>
      </c>
      <c r="EJ252">
        <v>0</v>
      </c>
      <c r="EK252">
        <v>221.6875</v>
      </c>
      <c r="EL252">
        <v>0.00500097</v>
      </c>
      <c r="EM252">
        <v>-10.52916666666667</v>
      </c>
      <c r="EN252">
        <v>-2.3375</v>
      </c>
      <c r="EO252">
        <v>35.88258333333334</v>
      </c>
      <c r="EP252">
        <v>41.19770833333333</v>
      </c>
      <c r="EQ252">
        <v>38.117125</v>
      </c>
      <c r="ER252">
        <v>41.93725</v>
      </c>
      <c r="ES252">
        <v>38.54395833333333</v>
      </c>
      <c r="ET252">
        <v>0</v>
      </c>
      <c r="EU252">
        <v>0</v>
      </c>
      <c r="EV252">
        <v>0</v>
      </c>
      <c r="EW252">
        <v>1758415045.4</v>
      </c>
      <c r="EX252">
        <v>0</v>
      </c>
      <c r="EY252">
        <v>221.1</v>
      </c>
      <c r="EZ252">
        <v>3.976923603349239</v>
      </c>
      <c r="FA252">
        <v>26.90769181157474</v>
      </c>
      <c r="FB252">
        <v>-10.244</v>
      </c>
      <c r="FC252">
        <v>15</v>
      </c>
      <c r="FD252">
        <v>0</v>
      </c>
      <c r="FE252" t="s">
        <v>424</v>
      </c>
      <c r="FF252">
        <v>1747247426.5</v>
      </c>
      <c r="FG252">
        <v>1747247420.5</v>
      </c>
      <c r="FH252">
        <v>0</v>
      </c>
      <c r="FI252">
        <v>1.027</v>
      </c>
      <c r="FJ252">
        <v>0.031</v>
      </c>
      <c r="FK252">
        <v>0.02</v>
      </c>
      <c r="FL252">
        <v>0.05</v>
      </c>
      <c r="FM252">
        <v>420</v>
      </c>
      <c r="FN252">
        <v>16</v>
      </c>
      <c r="FO252">
        <v>0.01</v>
      </c>
      <c r="FP252">
        <v>0.1</v>
      </c>
      <c r="FQ252">
        <v>0.4109035609756098</v>
      </c>
      <c r="FR252">
        <v>0.15296343554007</v>
      </c>
      <c r="FS252">
        <v>0.04828884881679372</v>
      </c>
      <c r="FT252">
        <v>0</v>
      </c>
      <c r="FU252">
        <v>221.2411764705882</v>
      </c>
      <c r="FV252">
        <v>-1.747898939198617</v>
      </c>
      <c r="FW252">
        <v>6.142432821680521</v>
      </c>
      <c r="FX252">
        <v>-1</v>
      </c>
      <c r="FY252">
        <v>0.0412578487804878</v>
      </c>
      <c r="FZ252">
        <v>-0.04253968850174222</v>
      </c>
      <c r="GA252">
        <v>0.008435612625868854</v>
      </c>
      <c r="GB252">
        <v>1</v>
      </c>
      <c r="GC252">
        <v>1</v>
      </c>
      <c r="GD252">
        <v>2</v>
      </c>
      <c r="GE252" t="s">
        <v>433</v>
      </c>
      <c r="GF252">
        <v>3.13635</v>
      </c>
      <c r="GG252">
        <v>2.71538</v>
      </c>
      <c r="GH252">
        <v>0.0937214</v>
      </c>
      <c r="GI252">
        <v>0.0928653</v>
      </c>
      <c r="GJ252">
        <v>0.105132</v>
      </c>
      <c r="GK252">
        <v>0.103772</v>
      </c>
      <c r="GL252">
        <v>28829.7</v>
      </c>
      <c r="GM252">
        <v>28890.3</v>
      </c>
      <c r="GN252">
        <v>29573</v>
      </c>
      <c r="GO252">
        <v>29432.4</v>
      </c>
      <c r="GP252">
        <v>34971.2</v>
      </c>
      <c r="GQ252">
        <v>34937.3</v>
      </c>
      <c r="GR252">
        <v>41623.5</v>
      </c>
      <c r="GS252">
        <v>41817.4</v>
      </c>
      <c r="GT252">
        <v>1.92185</v>
      </c>
      <c r="GU252">
        <v>1.87682</v>
      </c>
      <c r="GV252">
        <v>0.0875816</v>
      </c>
      <c r="GW252">
        <v>0</v>
      </c>
      <c r="GX252">
        <v>28.6</v>
      </c>
      <c r="GY252">
        <v>999.9</v>
      </c>
      <c r="GZ252">
        <v>58.8</v>
      </c>
      <c r="HA252">
        <v>30.7</v>
      </c>
      <c r="HB252">
        <v>28.885</v>
      </c>
      <c r="HC252">
        <v>62.1047</v>
      </c>
      <c r="HD252">
        <v>27.8846</v>
      </c>
      <c r="HE252">
        <v>1</v>
      </c>
      <c r="HF252">
        <v>0.09996439999999999</v>
      </c>
      <c r="HG252">
        <v>-1.29608</v>
      </c>
      <c r="HH252">
        <v>20.3531</v>
      </c>
      <c r="HI252">
        <v>5.22792</v>
      </c>
      <c r="HJ252">
        <v>12.0156</v>
      </c>
      <c r="HK252">
        <v>4.9917</v>
      </c>
      <c r="HL252">
        <v>3.28903</v>
      </c>
      <c r="HM252">
        <v>9999</v>
      </c>
      <c r="HN252">
        <v>9999</v>
      </c>
      <c r="HO252">
        <v>9999</v>
      </c>
      <c r="HP252">
        <v>999.9</v>
      </c>
      <c r="HQ252">
        <v>1.86752</v>
      </c>
      <c r="HR252">
        <v>1.86661</v>
      </c>
      <c r="HS252">
        <v>1.866</v>
      </c>
      <c r="HT252">
        <v>1.86594</v>
      </c>
      <c r="HU252">
        <v>1.86782</v>
      </c>
      <c r="HV252">
        <v>1.87024</v>
      </c>
      <c r="HW252">
        <v>1.8689</v>
      </c>
      <c r="HX252">
        <v>1.87042</v>
      </c>
      <c r="HY252">
        <v>0</v>
      </c>
      <c r="HZ252">
        <v>0</v>
      </c>
      <c r="IA252">
        <v>0</v>
      </c>
      <c r="IB252">
        <v>0</v>
      </c>
      <c r="IC252" t="s">
        <v>426</v>
      </c>
      <c r="ID252" t="s">
        <v>427</v>
      </c>
      <c r="IE252" t="s">
        <v>428</v>
      </c>
      <c r="IF252" t="s">
        <v>428</v>
      </c>
      <c r="IG252" t="s">
        <v>428</v>
      </c>
      <c r="IH252" t="s">
        <v>428</v>
      </c>
      <c r="II252">
        <v>0</v>
      </c>
      <c r="IJ252">
        <v>100</v>
      </c>
      <c r="IK252">
        <v>100</v>
      </c>
      <c r="IL252">
        <v>0.54</v>
      </c>
      <c r="IM252">
        <v>0.1716</v>
      </c>
      <c r="IN252">
        <v>0.2733293791174444</v>
      </c>
      <c r="IO252">
        <v>0.0008355358253796512</v>
      </c>
      <c r="IP252">
        <v>-4.886686190924696E-07</v>
      </c>
      <c r="IQ252">
        <v>2.414133949906871E-11</v>
      </c>
      <c r="IR252">
        <v>-0.06279029043895908</v>
      </c>
      <c r="IS252">
        <v>-0.001004982055389802</v>
      </c>
      <c r="IT252">
        <v>0.0007271071577586355</v>
      </c>
      <c r="IU252">
        <v>-1.113211564567604E-05</v>
      </c>
      <c r="IV252">
        <v>10</v>
      </c>
      <c r="IW252">
        <v>2306</v>
      </c>
      <c r="IX252">
        <v>1</v>
      </c>
      <c r="IY252">
        <v>28</v>
      </c>
      <c r="IZ252">
        <v>186127</v>
      </c>
      <c r="JA252">
        <v>186127.1</v>
      </c>
      <c r="JB252">
        <v>1.04004</v>
      </c>
      <c r="JC252">
        <v>2.26074</v>
      </c>
      <c r="JD252">
        <v>1.39771</v>
      </c>
      <c r="JE252">
        <v>2.34497</v>
      </c>
      <c r="JF252">
        <v>1.49536</v>
      </c>
      <c r="JG252">
        <v>2.69775</v>
      </c>
      <c r="JH252">
        <v>36.0816</v>
      </c>
      <c r="JI252">
        <v>24.1575</v>
      </c>
      <c r="JJ252">
        <v>18</v>
      </c>
      <c r="JK252">
        <v>490.122</v>
      </c>
      <c r="JL252">
        <v>451.635</v>
      </c>
      <c r="JM252">
        <v>30.6444</v>
      </c>
      <c r="JN252">
        <v>28.8923</v>
      </c>
      <c r="JO252">
        <v>29.9999</v>
      </c>
      <c r="JP252">
        <v>28.7414</v>
      </c>
      <c r="JQ252">
        <v>28.6681</v>
      </c>
      <c r="JR252">
        <v>20.8265</v>
      </c>
      <c r="JS252">
        <v>25.6964</v>
      </c>
      <c r="JT252">
        <v>95.13890000000001</v>
      </c>
      <c r="JU252">
        <v>30.5947</v>
      </c>
      <c r="JV252">
        <v>420</v>
      </c>
      <c r="JW252">
        <v>23.7175</v>
      </c>
      <c r="JX252">
        <v>101.084</v>
      </c>
      <c r="JY252">
        <v>100.554</v>
      </c>
    </row>
    <row r="253" spans="1:285">
      <c r="A253">
        <v>237</v>
      </c>
      <c r="B253">
        <v>1758415047.5</v>
      </c>
      <c r="C253">
        <v>2172.400000095367</v>
      </c>
      <c r="D253" t="s">
        <v>906</v>
      </c>
      <c r="E253" t="s">
        <v>907</v>
      </c>
      <c r="F253">
        <v>5</v>
      </c>
      <c r="G253" t="s">
        <v>855</v>
      </c>
      <c r="H253" t="s">
        <v>420</v>
      </c>
      <c r="I253" t="s">
        <v>421</v>
      </c>
      <c r="J253">
        <v>1758415039.5</v>
      </c>
      <c r="K253">
        <f>(L253)/1000</f>
        <v>0</v>
      </c>
      <c r="L253">
        <f>1000*DL253*AJ253*(DH253-DI253)/(100*DA253*(1000-AJ253*DH253))</f>
        <v>0</v>
      </c>
      <c r="M253">
        <f>DL253*AJ253*(DG253-DF253*(1000-AJ253*DI253)/(1000-AJ253*DH253))/(100*DA253)</f>
        <v>0</v>
      </c>
      <c r="N253">
        <f>DF253 - IF(AJ253&gt;1, M253*DA253*100.0/(AL253), 0)</f>
        <v>0</v>
      </c>
      <c r="O253">
        <f>((U253-K253/2)*N253-M253)/(U253+K253/2)</f>
        <v>0</v>
      </c>
      <c r="P253">
        <f>O253*(DM253+DN253)/1000.0</f>
        <v>0</v>
      </c>
      <c r="Q253">
        <f>(DF253 - IF(AJ253&gt;1, M253*DA253*100.0/(AL253), 0))*(DM253+DN253)/1000.0</f>
        <v>0</v>
      </c>
      <c r="R253">
        <f>2.0/((1/T253-1/S253)+SIGN(T253)*SQRT((1/T253-1/S253)*(1/T253-1/S253) + 4*DB253/((DB253+1)*(DB253+1))*(2*1/T253*1/S253-1/S253*1/S253)))</f>
        <v>0</v>
      </c>
      <c r="S253">
        <f>IF(LEFT(DC253,1)&lt;&gt;"0",IF(LEFT(DC253,1)="1",3.0,DD253),$D$5+$E$5*(DT253*DM253/($K$5*1000))+$F$5*(DT253*DM253/($K$5*1000))*MAX(MIN(DA253,$J$5),$I$5)*MAX(MIN(DA253,$J$5),$I$5)+$G$5*MAX(MIN(DA253,$J$5),$I$5)*(DT253*DM253/($K$5*1000))+$H$5*(DT253*DM253/($K$5*1000))*(DT253*DM253/($K$5*1000)))</f>
        <v>0</v>
      </c>
      <c r="T253">
        <f>K253*(1000-(1000*0.61365*exp(17.502*X253/(240.97+X253))/(DM253+DN253)+DH253)/2)/(1000*0.61365*exp(17.502*X253/(240.97+X253))/(DM253+DN253)-DH253)</f>
        <v>0</v>
      </c>
      <c r="U253">
        <f>1/((DB253+1)/(R253/1.6)+1/(S253/1.37)) + DB253/((DB253+1)/(R253/1.6) + DB253/(S253/1.37))</f>
        <v>0</v>
      </c>
      <c r="V253">
        <f>(CW253*CZ253)</f>
        <v>0</v>
      </c>
      <c r="W253">
        <f>(DO253+(V253+2*0.95*5.67E-8*(((DO253+$B$7)+273)^4-(DO253+273)^4)-44100*K253)/(1.84*29.3*S253+8*0.95*5.67E-8*(DO253+273)^3))</f>
        <v>0</v>
      </c>
      <c r="X253">
        <f>($C$7*DP253+$D$7*DQ253+$E$7*W253)</f>
        <v>0</v>
      </c>
      <c r="Y253">
        <f>0.61365*exp(17.502*X253/(240.97+X253))</f>
        <v>0</v>
      </c>
      <c r="Z253">
        <f>(AA253/AB253*100)</f>
        <v>0</v>
      </c>
      <c r="AA253">
        <f>DH253*(DM253+DN253)/1000</f>
        <v>0</v>
      </c>
      <c r="AB253">
        <f>0.61365*exp(17.502*DO253/(240.97+DO253))</f>
        <v>0</v>
      </c>
      <c r="AC253">
        <f>(Y253-DH253*(DM253+DN253)/1000)</f>
        <v>0</v>
      </c>
      <c r="AD253">
        <f>(-K253*44100)</f>
        <v>0</v>
      </c>
      <c r="AE253">
        <f>2*29.3*S253*0.92*(DO253-X253)</f>
        <v>0</v>
      </c>
      <c r="AF253">
        <f>2*0.95*5.67E-8*(((DO253+$B$7)+273)^4-(X253+273)^4)</f>
        <v>0</v>
      </c>
      <c r="AG253">
        <f>V253+AF253+AD253+AE253</f>
        <v>0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MAX(0,($B$13+$C$13*DT253)/(1+$D$13*DT253)*DM253/(DO253+273)*$E$13)</f>
        <v>0</v>
      </c>
      <c r="AM253" t="s">
        <v>422</v>
      </c>
      <c r="AN253" t="s">
        <v>422</v>
      </c>
      <c r="AO253">
        <v>0</v>
      </c>
      <c r="AP253">
        <v>0</v>
      </c>
      <c r="AQ253">
        <f>1-AO253/AP253</f>
        <v>0</v>
      </c>
      <c r="AR253">
        <v>0</v>
      </c>
      <c r="AS253" t="s">
        <v>422</v>
      </c>
      <c r="AT253" t="s">
        <v>422</v>
      </c>
      <c r="AU253">
        <v>0</v>
      </c>
      <c r="AV253">
        <v>0</v>
      </c>
      <c r="AW253">
        <f>1-AU253/AV253</f>
        <v>0</v>
      </c>
      <c r="AX253">
        <v>0.5</v>
      </c>
      <c r="AY253">
        <f>CX253</f>
        <v>0</v>
      </c>
      <c r="AZ253">
        <f>M253</f>
        <v>0</v>
      </c>
      <c r="BA253">
        <f>AW253*AX253*AY253</f>
        <v>0</v>
      </c>
      <c r="BB253">
        <f>(AZ253-AR253)/AY253</f>
        <v>0</v>
      </c>
      <c r="BC253">
        <f>(AP253-AV253)/AV253</f>
        <v>0</v>
      </c>
      <c r="BD253">
        <f>AO253/(AQ253+AO253/AV253)</f>
        <v>0</v>
      </c>
      <c r="BE253" t="s">
        <v>422</v>
      </c>
      <c r="BF253">
        <v>0</v>
      </c>
      <c r="BG253">
        <f>IF(BF253&lt;&gt;0, BF253, BD253)</f>
        <v>0</v>
      </c>
      <c r="BH253">
        <f>1-BG253/AV253</f>
        <v>0</v>
      </c>
      <c r="BI253">
        <f>(AV253-AU253)/(AV253-BG253)</f>
        <v>0</v>
      </c>
      <c r="BJ253">
        <f>(AP253-AV253)/(AP253-BG253)</f>
        <v>0</v>
      </c>
      <c r="BK253">
        <f>(AV253-AU253)/(AV253-AO253)</f>
        <v>0</v>
      </c>
      <c r="BL253">
        <f>(AP253-AV253)/(AP253-AO253)</f>
        <v>0</v>
      </c>
      <c r="BM253">
        <f>(BI253*BG253/AU253)</f>
        <v>0</v>
      </c>
      <c r="BN253">
        <f>(1-BM253)</f>
        <v>0</v>
      </c>
      <c r="CW253">
        <f>$B$11*DU253+$C$11*DV253+$F$11*EG253*(1-EJ253)</f>
        <v>0</v>
      </c>
      <c r="CX253">
        <f>CW253*CY253</f>
        <v>0</v>
      </c>
      <c r="CY253">
        <f>($B$11*$D$9+$C$11*$D$9+$F$11*((ET253+EL253)/MAX(ET253+EL253+EU253, 0.1)*$I$9+EU253/MAX(ET253+EL253+EU253, 0.1)*$J$9))/($B$11+$C$11+$F$11)</f>
        <v>0</v>
      </c>
      <c r="CZ253">
        <f>($B$11*$K$9+$C$11*$K$9+$F$11*((ET253+EL253)/MAX(ET253+EL253+EU253, 0.1)*$P$9+EU253/MAX(ET253+EL253+EU253, 0.1)*$Q$9))/($B$11+$C$11+$F$11)</f>
        <v>0</v>
      </c>
      <c r="DA253">
        <v>2.18</v>
      </c>
      <c r="DB253">
        <v>0.5</v>
      </c>
      <c r="DC253" t="s">
        <v>423</v>
      </c>
      <c r="DD253">
        <v>2</v>
      </c>
      <c r="DE253">
        <v>1758415039.5</v>
      </c>
      <c r="DF253">
        <v>420.4095</v>
      </c>
      <c r="DG253">
        <v>419.9986666666667</v>
      </c>
      <c r="DH253">
        <v>23.72165833333333</v>
      </c>
      <c r="DI253">
        <v>23.68405416666667</v>
      </c>
      <c r="DJ253">
        <v>419.869625</v>
      </c>
      <c r="DK253">
        <v>23.55024583333333</v>
      </c>
      <c r="DL253">
        <v>499.9962916666667</v>
      </c>
      <c r="DM253">
        <v>90.26922083333334</v>
      </c>
      <c r="DN253">
        <v>0.05520533750000001</v>
      </c>
      <c r="DO253">
        <v>30.16612916666667</v>
      </c>
      <c r="DP253">
        <v>30.02395416666667</v>
      </c>
      <c r="DQ253">
        <v>999.9</v>
      </c>
      <c r="DR253">
        <v>0</v>
      </c>
      <c r="DS253">
        <v>0</v>
      </c>
      <c r="DT253">
        <v>10004.9325</v>
      </c>
      <c r="DU253">
        <v>0</v>
      </c>
      <c r="DV253">
        <v>0.505868</v>
      </c>
      <c r="DW253">
        <v>0.4107895</v>
      </c>
      <c r="DX253">
        <v>430.6245416666666</v>
      </c>
      <c r="DY253">
        <v>430.1872499999999</v>
      </c>
      <c r="DZ253">
        <v>0.0376036875</v>
      </c>
      <c r="EA253">
        <v>419.9986666666667</v>
      </c>
      <c r="EB253">
        <v>23.68405416666667</v>
      </c>
      <c r="EC253">
        <v>2.141335416666667</v>
      </c>
      <c r="ED253">
        <v>2.137940416666666</v>
      </c>
      <c r="EE253">
        <v>18.53004583333333</v>
      </c>
      <c r="EF253">
        <v>18.5047125</v>
      </c>
      <c r="EG253">
        <v>0.00500097</v>
      </c>
      <c r="EH253">
        <v>0</v>
      </c>
      <c r="EI253">
        <v>0</v>
      </c>
      <c r="EJ253">
        <v>0</v>
      </c>
      <c r="EK253">
        <v>220.3583333333333</v>
      </c>
      <c r="EL253">
        <v>0.00500097</v>
      </c>
      <c r="EM253">
        <v>-11.675</v>
      </c>
      <c r="EN253">
        <v>-2.591666666666667</v>
      </c>
      <c r="EO253">
        <v>35.89820833333334</v>
      </c>
      <c r="EP253">
        <v>41.18208333333333</v>
      </c>
      <c r="EQ253">
        <v>38.11975</v>
      </c>
      <c r="ER253">
        <v>41.90341666666666</v>
      </c>
      <c r="ES253">
        <v>38.53091666666666</v>
      </c>
      <c r="ET253">
        <v>0</v>
      </c>
      <c r="EU253">
        <v>0</v>
      </c>
      <c r="EV253">
        <v>0</v>
      </c>
      <c r="EW253">
        <v>1758415047.2</v>
      </c>
      <c r="EX253">
        <v>0</v>
      </c>
      <c r="EY253">
        <v>220.3692307692308</v>
      </c>
      <c r="EZ253">
        <v>-22.08546966047664</v>
      </c>
      <c r="FA253">
        <v>39.23076911257878</v>
      </c>
      <c r="FB253">
        <v>-11.14230769230769</v>
      </c>
      <c r="FC253">
        <v>15</v>
      </c>
      <c r="FD253">
        <v>0</v>
      </c>
      <c r="FE253" t="s">
        <v>424</v>
      </c>
      <c r="FF253">
        <v>1747247426.5</v>
      </c>
      <c r="FG253">
        <v>1747247420.5</v>
      </c>
      <c r="FH253">
        <v>0</v>
      </c>
      <c r="FI253">
        <v>1.027</v>
      </c>
      <c r="FJ253">
        <v>0.031</v>
      </c>
      <c r="FK253">
        <v>0.02</v>
      </c>
      <c r="FL253">
        <v>0.05</v>
      </c>
      <c r="FM253">
        <v>420</v>
      </c>
      <c r="FN253">
        <v>16</v>
      </c>
      <c r="FO253">
        <v>0.01</v>
      </c>
      <c r="FP253">
        <v>0.1</v>
      </c>
      <c r="FQ253">
        <v>0.4100113</v>
      </c>
      <c r="FR253">
        <v>0.1274507392120062</v>
      </c>
      <c r="FS253">
        <v>0.04835236533159468</v>
      </c>
      <c r="FT253">
        <v>0</v>
      </c>
      <c r="FU253">
        <v>220.6176470588235</v>
      </c>
      <c r="FV253">
        <v>-5.368983704318728</v>
      </c>
      <c r="FW253">
        <v>6.29264138817225</v>
      </c>
      <c r="FX253">
        <v>-1</v>
      </c>
      <c r="FY253">
        <v>0.04057692749999999</v>
      </c>
      <c r="FZ253">
        <v>-0.02086361538461538</v>
      </c>
      <c r="GA253">
        <v>0.007992202620335257</v>
      </c>
      <c r="GB253">
        <v>1</v>
      </c>
      <c r="GC253">
        <v>1</v>
      </c>
      <c r="GD253">
        <v>2</v>
      </c>
      <c r="GE253" t="s">
        <v>433</v>
      </c>
      <c r="GF253">
        <v>3.13642</v>
      </c>
      <c r="GG253">
        <v>2.71551</v>
      </c>
      <c r="GH253">
        <v>0.0937188</v>
      </c>
      <c r="GI253">
        <v>0.0928742</v>
      </c>
      <c r="GJ253">
        <v>0.105134</v>
      </c>
      <c r="GK253">
        <v>0.103773</v>
      </c>
      <c r="GL253">
        <v>28829.7</v>
      </c>
      <c r="GM253">
        <v>28890.2</v>
      </c>
      <c r="GN253">
        <v>29572.9</v>
      </c>
      <c r="GO253">
        <v>29432.7</v>
      </c>
      <c r="GP253">
        <v>34971.2</v>
      </c>
      <c r="GQ253">
        <v>34937.5</v>
      </c>
      <c r="GR253">
        <v>41623.6</v>
      </c>
      <c r="GS253">
        <v>41817.7</v>
      </c>
      <c r="GT253">
        <v>1.92197</v>
      </c>
      <c r="GU253">
        <v>1.8767</v>
      </c>
      <c r="GV253">
        <v>0.0876561</v>
      </c>
      <c r="GW253">
        <v>0</v>
      </c>
      <c r="GX253">
        <v>28.6018</v>
      </c>
      <c r="GY253">
        <v>999.9</v>
      </c>
      <c r="GZ253">
        <v>58.8</v>
      </c>
      <c r="HA253">
        <v>30.7</v>
      </c>
      <c r="HB253">
        <v>28.8893</v>
      </c>
      <c r="HC253">
        <v>62.0847</v>
      </c>
      <c r="HD253">
        <v>27.9287</v>
      </c>
      <c r="HE253">
        <v>1</v>
      </c>
      <c r="HF253">
        <v>0.0999695</v>
      </c>
      <c r="HG253">
        <v>-1.24847</v>
      </c>
      <c r="HH253">
        <v>20.3535</v>
      </c>
      <c r="HI253">
        <v>5.22807</v>
      </c>
      <c r="HJ253">
        <v>12.0158</v>
      </c>
      <c r="HK253">
        <v>4.9917</v>
      </c>
      <c r="HL253">
        <v>3.289</v>
      </c>
      <c r="HM253">
        <v>9999</v>
      </c>
      <c r="HN253">
        <v>9999</v>
      </c>
      <c r="HO253">
        <v>9999</v>
      </c>
      <c r="HP253">
        <v>999.9</v>
      </c>
      <c r="HQ253">
        <v>1.86752</v>
      </c>
      <c r="HR253">
        <v>1.86661</v>
      </c>
      <c r="HS253">
        <v>1.866</v>
      </c>
      <c r="HT253">
        <v>1.86591</v>
      </c>
      <c r="HU253">
        <v>1.86782</v>
      </c>
      <c r="HV253">
        <v>1.87024</v>
      </c>
      <c r="HW253">
        <v>1.8689</v>
      </c>
      <c r="HX253">
        <v>1.87042</v>
      </c>
      <c r="HY253">
        <v>0</v>
      </c>
      <c r="HZ253">
        <v>0</v>
      </c>
      <c r="IA253">
        <v>0</v>
      </c>
      <c r="IB253">
        <v>0</v>
      </c>
      <c r="IC253" t="s">
        <v>426</v>
      </c>
      <c r="ID253" t="s">
        <v>427</v>
      </c>
      <c r="IE253" t="s">
        <v>428</v>
      </c>
      <c r="IF253" t="s">
        <v>428</v>
      </c>
      <c r="IG253" t="s">
        <v>428</v>
      </c>
      <c r="IH253" t="s">
        <v>428</v>
      </c>
      <c r="II253">
        <v>0</v>
      </c>
      <c r="IJ253">
        <v>100</v>
      </c>
      <c r="IK253">
        <v>100</v>
      </c>
      <c r="IL253">
        <v>0.54</v>
      </c>
      <c r="IM253">
        <v>0.1716</v>
      </c>
      <c r="IN253">
        <v>0.2733293791174444</v>
      </c>
      <c r="IO253">
        <v>0.0008355358253796512</v>
      </c>
      <c r="IP253">
        <v>-4.886686190924696E-07</v>
      </c>
      <c r="IQ253">
        <v>2.414133949906871E-11</v>
      </c>
      <c r="IR253">
        <v>-0.06279029043895908</v>
      </c>
      <c r="IS253">
        <v>-0.001004982055389802</v>
      </c>
      <c r="IT253">
        <v>0.0007271071577586355</v>
      </c>
      <c r="IU253">
        <v>-1.113211564567604E-05</v>
      </c>
      <c r="IV253">
        <v>10</v>
      </c>
      <c r="IW253">
        <v>2306</v>
      </c>
      <c r="IX253">
        <v>1</v>
      </c>
      <c r="IY253">
        <v>28</v>
      </c>
      <c r="IZ253">
        <v>186127</v>
      </c>
      <c r="JA253">
        <v>186127.1</v>
      </c>
      <c r="JB253">
        <v>1.04004</v>
      </c>
      <c r="JC253">
        <v>2.26562</v>
      </c>
      <c r="JD253">
        <v>1.39771</v>
      </c>
      <c r="JE253">
        <v>2.34497</v>
      </c>
      <c r="JF253">
        <v>1.49536</v>
      </c>
      <c r="JG253">
        <v>2.65381</v>
      </c>
      <c r="JH253">
        <v>36.105</v>
      </c>
      <c r="JI253">
        <v>24.1488</v>
      </c>
      <c r="JJ253">
        <v>18</v>
      </c>
      <c r="JK253">
        <v>490.191</v>
      </c>
      <c r="JL253">
        <v>451.549</v>
      </c>
      <c r="JM253">
        <v>30.6312</v>
      </c>
      <c r="JN253">
        <v>28.8919</v>
      </c>
      <c r="JO253">
        <v>29.9999</v>
      </c>
      <c r="JP253">
        <v>28.7402</v>
      </c>
      <c r="JQ253">
        <v>28.6671</v>
      </c>
      <c r="JR253">
        <v>20.8256</v>
      </c>
      <c r="JS253">
        <v>25.6964</v>
      </c>
      <c r="JT253">
        <v>95.13890000000001</v>
      </c>
      <c r="JU253">
        <v>30.5947</v>
      </c>
      <c r="JV253">
        <v>420</v>
      </c>
      <c r="JW253">
        <v>23.7175</v>
      </c>
      <c r="JX253">
        <v>101.084</v>
      </c>
      <c r="JY253">
        <v>100.555</v>
      </c>
    </row>
    <row r="254" spans="1:285">
      <c r="A254">
        <v>238</v>
      </c>
      <c r="B254">
        <v>1758415049.5</v>
      </c>
      <c r="C254">
        <v>2174.400000095367</v>
      </c>
      <c r="D254" t="s">
        <v>908</v>
      </c>
      <c r="E254" t="s">
        <v>909</v>
      </c>
      <c r="F254">
        <v>5</v>
      </c>
      <c r="G254" t="s">
        <v>855</v>
      </c>
      <c r="H254" t="s">
        <v>420</v>
      </c>
      <c r="I254" t="s">
        <v>421</v>
      </c>
      <c r="J254">
        <v>1758415041.5</v>
      </c>
      <c r="K254">
        <f>(L254)/1000</f>
        <v>0</v>
      </c>
      <c r="L254">
        <f>1000*DL254*AJ254*(DH254-DI254)/(100*DA254*(1000-AJ254*DH254))</f>
        <v>0</v>
      </c>
      <c r="M254">
        <f>DL254*AJ254*(DG254-DF254*(1000-AJ254*DI254)/(1000-AJ254*DH254))/(100*DA254)</f>
        <v>0</v>
      </c>
      <c r="N254">
        <f>DF254 - IF(AJ254&gt;1, M254*DA254*100.0/(AL254), 0)</f>
        <v>0</v>
      </c>
      <c r="O254">
        <f>((U254-K254/2)*N254-M254)/(U254+K254/2)</f>
        <v>0</v>
      </c>
      <c r="P254">
        <f>O254*(DM254+DN254)/1000.0</f>
        <v>0</v>
      </c>
      <c r="Q254">
        <f>(DF254 - IF(AJ254&gt;1, M254*DA254*100.0/(AL254), 0))*(DM254+DN254)/1000.0</f>
        <v>0</v>
      </c>
      <c r="R254">
        <f>2.0/((1/T254-1/S254)+SIGN(T254)*SQRT((1/T254-1/S254)*(1/T254-1/S254) + 4*DB254/((DB254+1)*(DB254+1))*(2*1/T254*1/S254-1/S254*1/S254)))</f>
        <v>0</v>
      </c>
      <c r="S254">
        <f>IF(LEFT(DC254,1)&lt;&gt;"0",IF(LEFT(DC254,1)="1",3.0,DD254),$D$5+$E$5*(DT254*DM254/($K$5*1000))+$F$5*(DT254*DM254/($K$5*1000))*MAX(MIN(DA254,$J$5),$I$5)*MAX(MIN(DA254,$J$5),$I$5)+$G$5*MAX(MIN(DA254,$J$5),$I$5)*(DT254*DM254/($K$5*1000))+$H$5*(DT254*DM254/($K$5*1000))*(DT254*DM254/($K$5*1000)))</f>
        <v>0</v>
      </c>
      <c r="T254">
        <f>K254*(1000-(1000*0.61365*exp(17.502*X254/(240.97+X254))/(DM254+DN254)+DH254)/2)/(1000*0.61365*exp(17.502*X254/(240.97+X254))/(DM254+DN254)-DH254)</f>
        <v>0</v>
      </c>
      <c r="U254">
        <f>1/((DB254+1)/(R254/1.6)+1/(S254/1.37)) + DB254/((DB254+1)/(R254/1.6) + DB254/(S254/1.37))</f>
        <v>0</v>
      </c>
      <c r="V254">
        <f>(CW254*CZ254)</f>
        <v>0</v>
      </c>
      <c r="W254">
        <f>(DO254+(V254+2*0.95*5.67E-8*(((DO254+$B$7)+273)^4-(DO254+273)^4)-44100*K254)/(1.84*29.3*S254+8*0.95*5.67E-8*(DO254+273)^3))</f>
        <v>0</v>
      </c>
      <c r="X254">
        <f>($C$7*DP254+$D$7*DQ254+$E$7*W254)</f>
        <v>0</v>
      </c>
      <c r="Y254">
        <f>0.61365*exp(17.502*X254/(240.97+X254))</f>
        <v>0</v>
      </c>
      <c r="Z254">
        <f>(AA254/AB254*100)</f>
        <v>0</v>
      </c>
      <c r="AA254">
        <f>DH254*(DM254+DN254)/1000</f>
        <v>0</v>
      </c>
      <c r="AB254">
        <f>0.61365*exp(17.502*DO254/(240.97+DO254))</f>
        <v>0</v>
      </c>
      <c r="AC254">
        <f>(Y254-DH254*(DM254+DN254)/1000)</f>
        <v>0</v>
      </c>
      <c r="AD254">
        <f>(-K254*44100)</f>
        <v>0</v>
      </c>
      <c r="AE254">
        <f>2*29.3*S254*0.92*(DO254-X254)</f>
        <v>0</v>
      </c>
      <c r="AF254">
        <f>2*0.95*5.67E-8*(((DO254+$B$7)+273)^4-(X254+273)^4)</f>
        <v>0</v>
      </c>
      <c r="AG254">
        <f>V254+AF254+AD254+AE254</f>
        <v>0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MAX(0,($B$13+$C$13*DT254)/(1+$D$13*DT254)*DM254/(DO254+273)*$E$13)</f>
        <v>0</v>
      </c>
      <c r="AM254" t="s">
        <v>422</v>
      </c>
      <c r="AN254" t="s">
        <v>422</v>
      </c>
      <c r="AO254">
        <v>0</v>
      </c>
      <c r="AP254">
        <v>0</v>
      </c>
      <c r="AQ254">
        <f>1-AO254/AP254</f>
        <v>0</v>
      </c>
      <c r="AR254">
        <v>0</v>
      </c>
      <c r="AS254" t="s">
        <v>422</v>
      </c>
      <c r="AT254" t="s">
        <v>422</v>
      </c>
      <c r="AU254">
        <v>0</v>
      </c>
      <c r="AV254">
        <v>0</v>
      </c>
      <c r="AW254">
        <f>1-AU254/AV254</f>
        <v>0</v>
      </c>
      <c r="AX254">
        <v>0.5</v>
      </c>
      <c r="AY254">
        <f>CX254</f>
        <v>0</v>
      </c>
      <c r="AZ254">
        <f>M254</f>
        <v>0</v>
      </c>
      <c r="BA254">
        <f>AW254*AX254*AY254</f>
        <v>0</v>
      </c>
      <c r="BB254">
        <f>(AZ254-AR254)/AY254</f>
        <v>0</v>
      </c>
      <c r="BC254">
        <f>(AP254-AV254)/AV254</f>
        <v>0</v>
      </c>
      <c r="BD254">
        <f>AO254/(AQ254+AO254/AV254)</f>
        <v>0</v>
      </c>
      <c r="BE254" t="s">
        <v>422</v>
      </c>
      <c r="BF254">
        <v>0</v>
      </c>
      <c r="BG254">
        <f>IF(BF254&lt;&gt;0, BF254, BD254)</f>
        <v>0</v>
      </c>
      <c r="BH254">
        <f>1-BG254/AV254</f>
        <v>0</v>
      </c>
      <c r="BI254">
        <f>(AV254-AU254)/(AV254-BG254)</f>
        <v>0</v>
      </c>
      <c r="BJ254">
        <f>(AP254-AV254)/(AP254-BG254)</f>
        <v>0</v>
      </c>
      <c r="BK254">
        <f>(AV254-AU254)/(AV254-AO254)</f>
        <v>0</v>
      </c>
      <c r="BL254">
        <f>(AP254-AV254)/(AP254-AO254)</f>
        <v>0</v>
      </c>
      <c r="BM254">
        <f>(BI254*BG254/AU254)</f>
        <v>0</v>
      </c>
      <c r="BN254">
        <f>(1-BM254)</f>
        <v>0</v>
      </c>
      <c r="CW254">
        <f>$B$11*DU254+$C$11*DV254+$F$11*EG254*(1-EJ254)</f>
        <v>0</v>
      </c>
      <c r="CX254">
        <f>CW254*CY254</f>
        <v>0</v>
      </c>
      <c r="CY254">
        <f>($B$11*$D$9+$C$11*$D$9+$F$11*((ET254+EL254)/MAX(ET254+EL254+EU254, 0.1)*$I$9+EU254/MAX(ET254+EL254+EU254, 0.1)*$J$9))/($B$11+$C$11+$F$11)</f>
        <v>0</v>
      </c>
      <c r="CZ254">
        <f>($B$11*$K$9+$C$11*$K$9+$F$11*((ET254+EL254)/MAX(ET254+EL254+EU254, 0.1)*$P$9+EU254/MAX(ET254+EL254+EU254, 0.1)*$Q$9))/($B$11+$C$11+$F$11)</f>
        <v>0</v>
      </c>
      <c r="DA254">
        <v>2.18</v>
      </c>
      <c r="DB254">
        <v>0.5</v>
      </c>
      <c r="DC254" t="s">
        <v>423</v>
      </c>
      <c r="DD254">
        <v>2</v>
      </c>
      <c r="DE254">
        <v>1758415041.5</v>
      </c>
      <c r="DF254">
        <v>420.4084166666667</v>
      </c>
      <c r="DG254">
        <v>420.0100833333334</v>
      </c>
      <c r="DH254">
        <v>23.72602916666666</v>
      </c>
      <c r="DI254">
        <v>23.687575</v>
      </c>
      <c r="DJ254">
        <v>419.8685833333334</v>
      </c>
      <c r="DK254">
        <v>23.55455833333333</v>
      </c>
      <c r="DL254">
        <v>499.9989583333333</v>
      </c>
      <c r="DM254">
        <v>90.2690875</v>
      </c>
      <c r="DN254">
        <v>0.05519703333333333</v>
      </c>
      <c r="DO254">
        <v>30.16888333333333</v>
      </c>
      <c r="DP254">
        <v>30.02692916666667</v>
      </c>
      <c r="DQ254">
        <v>999.9</v>
      </c>
      <c r="DR254">
        <v>0</v>
      </c>
      <c r="DS254">
        <v>0</v>
      </c>
      <c r="DT254">
        <v>10004.9075</v>
      </c>
      <c r="DU254">
        <v>0</v>
      </c>
      <c r="DV254">
        <v>0.505868</v>
      </c>
      <c r="DW254">
        <v>0.3983332083333333</v>
      </c>
      <c r="DX254">
        <v>430.6253333333333</v>
      </c>
      <c r="DY254">
        <v>430.2005416666667</v>
      </c>
      <c r="DZ254">
        <v>0.03846135833333333</v>
      </c>
      <c r="EA254">
        <v>420.0100833333334</v>
      </c>
      <c r="EB254">
        <v>23.687575</v>
      </c>
      <c r="EC254">
        <v>2.141727083333334</v>
      </c>
      <c r="ED254">
        <v>2.138254583333334</v>
      </c>
      <c r="EE254">
        <v>18.53296666666667</v>
      </c>
      <c r="EF254">
        <v>18.5070625</v>
      </c>
      <c r="EG254">
        <v>0.00500097</v>
      </c>
      <c r="EH254">
        <v>0</v>
      </c>
      <c r="EI254">
        <v>0</v>
      </c>
      <c r="EJ254">
        <v>0</v>
      </c>
      <c r="EK254">
        <v>220.9416666666666</v>
      </c>
      <c r="EL254">
        <v>0.00500097</v>
      </c>
      <c r="EM254">
        <v>-10.1875</v>
      </c>
      <c r="EN254">
        <v>-2.358333333333334</v>
      </c>
      <c r="EO254">
        <v>35.90858333333333</v>
      </c>
      <c r="EP254">
        <v>41.15345833333333</v>
      </c>
      <c r="EQ254">
        <v>38.1145</v>
      </c>
      <c r="ER254">
        <v>41.85654166666666</v>
      </c>
      <c r="ES254">
        <v>38.50754166666667</v>
      </c>
      <c r="ET254">
        <v>0</v>
      </c>
      <c r="EU254">
        <v>0</v>
      </c>
      <c r="EV254">
        <v>0</v>
      </c>
      <c r="EW254">
        <v>1758415049.6</v>
      </c>
      <c r="EX254">
        <v>0</v>
      </c>
      <c r="EY254">
        <v>220.3461538461538</v>
      </c>
      <c r="EZ254">
        <v>12.04786351028508</v>
      </c>
      <c r="FA254">
        <v>30.17777764878199</v>
      </c>
      <c r="FB254">
        <v>-9.719230769230769</v>
      </c>
      <c r="FC254">
        <v>15</v>
      </c>
      <c r="FD254">
        <v>0</v>
      </c>
      <c r="FE254" t="s">
        <v>424</v>
      </c>
      <c r="FF254">
        <v>1747247426.5</v>
      </c>
      <c r="FG254">
        <v>1747247420.5</v>
      </c>
      <c r="FH254">
        <v>0</v>
      </c>
      <c r="FI254">
        <v>1.027</v>
      </c>
      <c r="FJ254">
        <v>0.031</v>
      </c>
      <c r="FK254">
        <v>0.02</v>
      </c>
      <c r="FL254">
        <v>0.05</v>
      </c>
      <c r="FM254">
        <v>420</v>
      </c>
      <c r="FN254">
        <v>16</v>
      </c>
      <c r="FO254">
        <v>0.01</v>
      </c>
      <c r="FP254">
        <v>0.1</v>
      </c>
      <c r="FQ254">
        <v>0.4080207317073171</v>
      </c>
      <c r="FR254">
        <v>-0.1020108501742171</v>
      </c>
      <c r="FS254">
        <v>0.04943459820370916</v>
      </c>
      <c r="FT254">
        <v>0</v>
      </c>
      <c r="FU254">
        <v>220.9029411764706</v>
      </c>
      <c r="FV254">
        <v>-0.9152022049347526</v>
      </c>
      <c r="FW254">
        <v>6.841890231340768</v>
      </c>
      <c r="FX254">
        <v>-1</v>
      </c>
      <c r="FY254">
        <v>0.0401334</v>
      </c>
      <c r="FZ254">
        <v>0.0106651505226481</v>
      </c>
      <c r="GA254">
        <v>0.007322072700020824</v>
      </c>
      <c r="GB254">
        <v>1</v>
      </c>
      <c r="GC254">
        <v>1</v>
      </c>
      <c r="GD254">
        <v>2</v>
      </c>
      <c r="GE254" t="s">
        <v>433</v>
      </c>
      <c r="GF254">
        <v>3.13663</v>
      </c>
      <c r="GG254">
        <v>2.71552</v>
      </c>
      <c r="GH254">
        <v>0.0937255</v>
      </c>
      <c r="GI254">
        <v>0.0928686</v>
      </c>
      <c r="GJ254">
        <v>0.105137</v>
      </c>
      <c r="GK254">
        <v>0.103779</v>
      </c>
      <c r="GL254">
        <v>28829.7</v>
      </c>
      <c r="GM254">
        <v>28890.8</v>
      </c>
      <c r="GN254">
        <v>29573.1</v>
      </c>
      <c r="GO254">
        <v>29433</v>
      </c>
      <c r="GP254">
        <v>34971.5</v>
      </c>
      <c r="GQ254">
        <v>34937.6</v>
      </c>
      <c r="GR254">
        <v>41624</v>
      </c>
      <c r="GS254">
        <v>41818.1</v>
      </c>
      <c r="GT254">
        <v>1.92215</v>
      </c>
      <c r="GU254">
        <v>1.8766</v>
      </c>
      <c r="GV254">
        <v>0.08808820000000001</v>
      </c>
      <c r="GW254">
        <v>0</v>
      </c>
      <c r="GX254">
        <v>28.6034</v>
      </c>
      <c r="GY254">
        <v>999.9</v>
      </c>
      <c r="GZ254">
        <v>58.8</v>
      </c>
      <c r="HA254">
        <v>30.7</v>
      </c>
      <c r="HB254">
        <v>28.8886</v>
      </c>
      <c r="HC254">
        <v>61.9747</v>
      </c>
      <c r="HD254">
        <v>27.8125</v>
      </c>
      <c r="HE254">
        <v>1</v>
      </c>
      <c r="HF254">
        <v>0.09994409999999999</v>
      </c>
      <c r="HG254">
        <v>-1.23064</v>
      </c>
      <c r="HH254">
        <v>20.3538</v>
      </c>
      <c r="HI254">
        <v>5.22807</v>
      </c>
      <c r="HJ254">
        <v>12.0155</v>
      </c>
      <c r="HK254">
        <v>4.99165</v>
      </c>
      <c r="HL254">
        <v>3.289</v>
      </c>
      <c r="HM254">
        <v>9999</v>
      </c>
      <c r="HN254">
        <v>9999</v>
      </c>
      <c r="HO254">
        <v>9999</v>
      </c>
      <c r="HP254">
        <v>999.9</v>
      </c>
      <c r="HQ254">
        <v>1.86752</v>
      </c>
      <c r="HR254">
        <v>1.86662</v>
      </c>
      <c r="HS254">
        <v>1.86599</v>
      </c>
      <c r="HT254">
        <v>1.86592</v>
      </c>
      <c r="HU254">
        <v>1.86783</v>
      </c>
      <c r="HV254">
        <v>1.87025</v>
      </c>
      <c r="HW254">
        <v>1.86889</v>
      </c>
      <c r="HX254">
        <v>1.8704</v>
      </c>
      <c r="HY254">
        <v>0</v>
      </c>
      <c r="HZ254">
        <v>0</v>
      </c>
      <c r="IA254">
        <v>0</v>
      </c>
      <c r="IB254">
        <v>0</v>
      </c>
      <c r="IC254" t="s">
        <v>426</v>
      </c>
      <c r="ID254" t="s">
        <v>427</v>
      </c>
      <c r="IE254" t="s">
        <v>428</v>
      </c>
      <c r="IF254" t="s">
        <v>428</v>
      </c>
      <c r="IG254" t="s">
        <v>428</v>
      </c>
      <c r="IH254" t="s">
        <v>428</v>
      </c>
      <c r="II254">
        <v>0</v>
      </c>
      <c r="IJ254">
        <v>100</v>
      </c>
      <c r="IK254">
        <v>100</v>
      </c>
      <c r="IL254">
        <v>0.54</v>
      </c>
      <c r="IM254">
        <v>0.1716</v>
      </c>
      <c r="IN254">
        <v>0.2733293791174444</v>
      </c>
      <c r="IO254">
        <v>0.0008355358253796512</v>
      </c>
      <c r="IP254">
        <v>-4.886686190924696E-07</v>
      </c>
      <c r="IQ254">
        <v>2.414133949906871E-11</v>
      </c>
      <c r="IR254">
        <v>-0.06279029043895908</v>
      </c>
      <c r="IS254">
        <v>-0.001004982055389802</v>
      </c>
      <c r="IT254">
        <v>0.0007271071577586355</v>
      </c>
      <c r="IU254">
        <v>-1.113211564567604E-05</v>
      </c>
      <c r="IV254">
        <v>10</v>
      </c>
      <c r="IW254">
        <v>2306</v>
      </c>
      <c r="IX254">
        <v>1</v>
      </c>
      <c r="IY254">
        <v>28</v>
      </c>
      <c r="IZ254">
        <v>186127</v>
      </c>
      <c r="JA254">
        <v>186127.1</v>
      </c>
      <c r="JB254">
        <v>1.04004</v>
      </c>
      <c r="JC254">
        <v>2.2583</v>
      </c>
      <c r="JD254">
        <v>1.39648</v>
      </c>
      <c r="JE254">
        <v>2.34253</v>
      </c>
      <c r="JF254">
        <v>1.49536</v>
      </c>
      <c r="JG254">
        <v>2.72583</v>
      </c>
      <c r="JH254">
        <v>36.105</v>
      </c>
      <c r="JI254">
        <v>24.1575</v>
      </c>
      <c r="JJ254">
        <v>18</v>
      </c>
      <c r="JK254">
        <v>490.299</v>
      </c>
      <c r="JL254">
        <v>451.487</v>
      </c>
      <c r="JM254">
        <v>30.6153</v>
      </c>
      <c r="JN254">
        <v>28.8907</v>
      </c>
      <c r="JO254">
        <v>29.9999</v>
      </c>
      <c r="JP254">
        <v>28.7399</v>
      </c>
      <c r="JQ254">
        <v>28.6671</v>
      </c>
      <c r="JR254">
        <v>20.827</v>
      </c>
      <c r="JS254">
        <v>25.6964</v>
      </c>
      <c r="JT254">
        <v>95.13890000000001</v>
      </c>
      <c r="JU254">
        <v>30.5947</v>
      </c>
      <c r="JV254">
        <v>420</v>
      </c>
      <c r="JW254">
        <v>23.7175</v>
      </c>
      <c r="JX254">
        <v>101.085</v>
      </c>
      <c r="JY254">
        <v>100.556</v>
      </c>
    </row>
    <row r="255" spans="1:285">
      <c r="A255">
        <v>239</v>
      </c>
      <c r="B255">
        <v>1758415051.5</v>
      </c>
      <c r="C255">
        <v>2176.400000095367</v>
      </c>
      <c r="D255" t="s">
        <v>910</v>
      </c>
      <c r="E255" t="s">
        <v>911</v>
      </c>
      <c r="F255">
        <v>5</v>
      </c>
      <c r="G255" t="s">
        <v>855</v>
      </c>
      <c r="H255" t="s">
        <v>420</v>
      </c>
      <c r="I255" t="s">
        <v>421</v>
      </c>
      <c r="J255">
        <v>1758415043.5</v>
      </c>
      <c r="K255">
        <f>(L255)/1000</f>
        <v>0</v>
      </c>
      <c r="L255">
        <f>1000*DL255*AJ255*(DH255-DI255)/(100*DA255*(1000-AJ255*DH255))</f>
        <v>0</v>
      </c>
      <c r="M255">
        <f>DL255*AJ255*(DG255-DF255*(1000-AJ255*DI255)/(1000-AJ255*DH255))/(100*DA255)</f>
        <v>0</v>
      </c>
      <c r="N255">
        <f>DF255 - IF(AJ255&gt;1, M255*DA255*100.0/(AL255), 0)</f>
        <v>0</v>
      </c>
      <c r="O255">
        <f>((U255-K255/2)*N255-M255)/(U255+K255/2)</f>
        <v>0</v>
      </c>
      <c r="P255">
        <f>O255*(DM255+DN255)/1000.0</f>
        <v>0</v>
      </c>
      <c r="Q255">
        <f>(DF255 - IF(AJ255&gt;1, M255*DA255*100.0/(AL255), 0))*(DM255+DN255)/1000.0</f>
        <v>0</v>
      </c>
      <c r="R255">
        <f>2.0/((1/T255-1/S255)+SIGN(T255)*SQRT((1/T255-1/S255)*(1/T255-1/S255) + 4*DB255/((DB255+1)*(DB255+1))*(2*1/T255*1/S255-1/S255*1/S255)))</f>
        <v>0</v>
      </c>
      <c r="S255">
        <f>IF(LEFT(DC255,1)&lt;&gt;"0",IF(LEFT(DC255,1)="1",3.0,DD255),$D$5+$E$5*(DT255*DM255/($K$5*1000))+$F$5*(DT255*DM255/($K$5*1000))*MAX(MIN(DA255,$J$5),$I$5)*MAX(MIN(DA255,$J$5),$I$5)+$G$5*MAX(MIN(DA255,$J$5),$I$5)*(DT255*DM255/($K$5*1000))+$H$5*(DT255*DM255/($K$5*1000))*(DT255*DM255/($K$5*1000)))</f>
        <v>0</v>
      </c>
      <c r="T255">
        <f>K255*(1000-(1000*0.61365*exp(17.502*X255/(240.97+X255))/(DM255+DN255)+DH255)/2)/(1000*0.61365*exp(17.502*X255/(240.97+X255))/(DM255+DN255)-DH255)</f>
        <v>0</v>
      </c>
      <c r="U255">
        <f>1/((DB255+1)/(R255/1.6)+1/(S255/1.37)) + DB255/((DB255+1)/(R255/1.6) + DB255/(S255/1.37))</f>
        <v>0</v>
      </c>
      <c r="V255">
        <f>(CW255*CZ255)</f>
        <v>0</v>
      </c>
      <c r="W255">
        <f>(DO255+(V255+2*0.95*5.67E-8*(((DO255+$B$7)+273)^4-(DO255+273)^4)-44100*K255)/(1.84*29.3*S255+8*0.95*5.67E-8*(DO255+273)^3))</f>
        <v>0</v>
      </c>
      <c r="X255">
        <f>($C$7*DP255+$D$7*DQ255+$E$7*W255)</f>
        <v>0</v>
      </c>
      <c r="Y255">
        <f>0.61365*exp(17.502*X255/(240.97+X255))</f>
        <v>0</v>
      </c>
      <c r="Z255">
        <f>(AA255/AB255*100)</f>
        <v>0</v>
      </c>
      <c r="AA255">
        <f>DH255*(DM255+DN255)/1000</f>
        <v>0</v>
      </c>
      <c r="AB255">
        <f>0.61365*exp(17.502*DO255/(240.97+DO255))</f>
        <v>0</v>
      </c>
      <c r="AC255">
        <f>(Y255-DH255*(DM255+DN255)/1000)</f>
        <v>0</v>
      </c>
      <c r="AD255">
        <f>(-K255*44100)</f>
        <v>0</v>
      </c>
      <c r="AE255">
        <f>2*29.3*S255*0.92*(DO255-X255)</f>
        <v>0</v>
      </c>
      <c r="AF255">
        <f>2*0.95*5.67E-8*(((DO255+$B$7)+273)^4-(X255+273)^4)</f>
        <v>0</v>
      </c>
      <c r="AG255">
        <f>V255+AF255+AD255+AE255</f>
        <v>0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MAX(0,($B$13+$C$13*DT255)/(1+$D$13*DT255)*DM255/(DO255+273)*$E$13)</f>
        <v>0</v>
      </c>
      <c r="AM255" t="s">
        <v>422</v>
      </c>
      <c r="AN255" t="s">
        <v>422</v>
      </c>
      <c r="AO255">
        <v>0</v>
      </c>
      <c r="AP255">
        <v>0</v>
      </c>
      <c r="AQ255">
        <f>1-AO255/AP255</f>
        <v>0</v>
      </c>
      <c r="AR255">
        <v>0</v>
      </c>
      <c r="AS255" t="s">
        <v>422</v>
      </c>
      <c r="AT255" t="s">
        <v>422</v>
      </c>
      <c r="AU255">
        <v>0</v>
      </c>
      <c r="AV255">
        <v>0</v>
      </c>
      <c r="AW255">
        <f>1-AU255/AV255</f>
        <v>0</v>
      </c>
      <c r="AX255">
        <v>0.5</v>
      </c>
      <c r="AY255">
        <f>CX255</f>
        <v>0</v>
      </c>
      <c r="AZ255">
        <f>M255</f>
        <v>0</v>
      </c>
      <c r="BA255">
        <f>AW255*AX255*AY255</f>
        <v>0</v>
      </c>
      <c r="BB255">
        <f>(AZ255-AR255)/AY255</f>
        <v>0</v>
      </c>
      <c r="BC255">
        <f>(AP255-AV255)/AV255</f>
        <v>0</v>
      </c>
      <c r="BD255">
        <f>AO255/(AQ255+AO255/AV255)</f>
        <v>0</v>
      </c>
      <c r="BE255" t="s">
        <v>422</v>
      </c>
      <c r="BF255">
        <v>0</v>
      </c>
      <c r="BG255">
        <f>IF(BF255&lt;&gt;0, BF255, BD255)</f>
        <v>0</v>
      </c>
      <c r="BH255">
        <f>1-BG255/AV255</f>
        <v>0</v>
      </c>
      <c r="BI255">
        <f>(AV255-AU255)/(AV255-BG255)</f>
        <v>0</v>
      </c>
      <c r="BJ255">
        <f>(AP255-AV255)/(AP255-BG255)</f>
        <v>0</v>
      </c>
      <c r="BK255">
        <f>(AV255-AU255)/(AV255-AO255)</f>
        <v>0</v>
      </c>
      <c r="BL255">
        <f>(AP255-AV255)/(AP255-AO255)</f>
        <v>0</v>
      </c>
      <c r="BM255">
        <f>(BI255*BG255/AU255)</f>
        <v>0</v>
      </c>
      <c r="BN255">
        <f>(1-BM255)</f>
        <v>0</v>
      </c>
      <c r="CW255">
        <f>$B$11*DU255+$C$11*DV255+$F$11*EG255*(1-EJ255)</f>
        <v>0</v>
      </c>
      <c r="CX255">
        <f>CW255*CY255</f>
        <v>0</v>
      </c>
      <c r="CY255">
        <f>($B$11*$D$9+$C$11*$D$9+$F$11*((ET255+EL255)/MAX(ET255+EL255+EU255, 0.1)*$I$9+EU255/MAX(ET255+EL255+EU255, 0.1)*$J$9))/($B$11+$C$11+$F$11)</f>
        <v>0</v>
      </c>
      <c r="CZ255">
        <f>($B$11*$K$9+$C$11*$K$9+$F$11*((ET255+EL255)/MAX(ET255+EL255+EU255, 0.1)*$P$9+EU255/MAX(ET255+EL255+EU255, 0.1)*$Q$9))/($B$11+$C$11+$F$11)</f>
        <v>0</v>
      </c>
      <c r="DA255">
        <v>2.18</v>
      </c>
      <c r="DB255">
        <v>0.5</v>
      </c>
      <c r="DC255" t="s">
        <v>423</v>
      </c>
      <c r="DD255">
        <v>2</v>
      </c>
      <c r="DE255">
        <v>1758415043.5</v>
      </c>
      <c r="DF255">
        <v>420.4123750000001</v>
      </c>
      <c r="DG255">
        <v>420.0062500000001</v>
      </c>
      <c r="DH255">
        <v>23.72979583333333</v>
      </c>
      <c r="DI255">
        <v>23.68933333333333</v>
      </c>
      <c r="DJ255">
        <v>419.8725416666666</v>
      </c>
      <c r="DK255">
        <v>23.558275</v>
      </c>
      <c r="DL255">
        <v>500.0157916666667</v>
      </c>
      <c r="DM255">
        <v>90.26917083333335</v>
      </c>
      <c r="DN255">
        <v>0.05516394583333334</v>
      </c>
      <c r="DO255">
        <v>30.17105416666666</v>
      </c>
      <c r="DP255">
        <v>30.02962916666667</v>
      </c>
      <c r="DQ255">
        <v>999.9</v>
      </c>
      <c r="DR255">
        <v>0</v>
      </c>
      <c r="DS255">
        <v>0</v>
      </c>
      <c r="DT255">
        <v>10005.82</v>
      </c>
      <c r="DU255">
        <v>0</v>
      </c>
      <c r="DV255">
        <v>0.505868</v>
      </c>
      <c r="DW255">
        <v>0.4060770416666666</v>
      </c>
      <c r="DX255">
        <v>430.6310416666667</v>
      </c>
      <c r="DY255">
        <v>430.1974583333333</v>
      </c>
      <c r="DZ255">
        <v>0.040471625</v>
      </c>
      <c r="EA255">
        <v>420.0062500000001</v>
      </c>
      <c r="EB255">
        <v>23.68933333333333</v>
      </c>
      <c r="EC255">
        <v>2.142069166666667</v>
      </c>
      <c r="ED255">
        <v>2.138415416666667</v>
      </c>
      <c r="EE255">
        <v>18.53552083333333</v>
      </c>
      <c r="EF255">
        <v>18.5082625</v>
      </c>
      <c r="EG255">
        <v>0.00500097</v>
      </c>
      <c r="EH255">
        <v>0</v>
      </c>
      <c r="EI255">
        <v>0</v>
      </c>
      <c r="EJ255">
        <v>0</v>
      </c>
      <c r="EK255">
        <v>222</v>
      </c>
      <c r="EL255">
        <v>0.00500097</v>
      </c>
      <c r="EM255">
        <v>-10.79583333333333</v>
      </c>
      <c r="EN255">
        <v>-2.204166666666667</v>
      </c>
      <c r="EO255">
        <v>35.91116666666667</v>
      </c>
      <c r="EP255">
        <v>41.10920833333333</v>
      </c>
      <c r="EQ255">
        <v>38.106625</v>
      </c>
      <c r="ER255">
        <v>41.79141666666666</v>
      </c>
      <c r="ES255">
        <v>38.47629166666666</v>
      </c>
      <c r="ET255">
        <v>0</v>
      </c>
      <c r="EU255">
        <v>0</v>
      </c>
      <c r="EV255">
        <v>0</v>
      </c>
      <c r="EW255">
        <v>1758415051.4</v>
      </c>
      <c r="EX255">
        <v>0</v>
      </c>
      <c r="EY255">
        <v>220.848</v>
      </c>
      <c r="EZ255">
        <v>15.1615385619145</v>
      </c>
      <c r="FA255">
        <v>8.45384607787663</v>
      </c>
      <c r="FB255">
        <v>-9.496</v>
      </c>
      <c r="FC255">
        <v>15</v>
      </c>
      <c r="FD255">
        <v>0</v>
      </c>
      <c r="FE255" t="s">
        <v>424</v>
      </c>
      <c r="FF255">
        <v>1747247426.5</v>
      </c>
      <c r="FG255">
        <v>1747247420.5</v>
      </c>
      <c r="FH255">
        <v>0</v>
      </c>
      <c r="FI255">
        <v>1.027</v>
      </c>
      <c r="FJ255">
        <v>0.031</v>
      </c>
      <c r="FK255">
        <v>0.02</v>
      </c>
      <c r="FL255">
        <v>0.05</v>
      </c>
      <c r="FM255">
        <v>420</v>
      </c>
      <c r="FN255">
        <v>16</v>
      </c>
      <c r="FO255">
        <v>0.01</v>
      </c>
      <c r="FP255">
        <v>0.1</v>
      </c>
      <c r="FQ255">
        <v>0.407185325</v>
      </c>
      <c r="FR255">
        <v>-0.09227780487805053</v>
      </c>
      <c r="FS255">
        <v>0.04929762960142581</v>
      </c>
      <c r="FT255">
        <v>1</v>
      </c>
      <c r="FU255">
        <v>221.2558823529412</v>
      </c>
      <c r="FV255">
        <v>0.6218490055673089</v>
      </c>
      <c r="FW255">
        <v>6.91057123613443</v>
      </c>
      <c r="FX255">
        <v>-1</v>
      </c>
      <c r="FY255">
        <v>0.03925652</v>
      </c>
      <c r="FZ255">
        <v>0.04088543189493422</v>
      </c>
      <c r="GA255">
        <v>0.006400139749302354</v>
      </c>
      <c r="GB255">
        <v>1</v>
      </c>
      <c r="GC255">
        <v>2</v>
      </c>
      <c r="GD255">
        <v>2</v>
      </c>
      <c r="GE255" t="s">
        <v>425</v>
      </c>
      <c r="GF255">
        <v>3.13659</v>
      </c>
      <c r="GG255">
        <v>2.71521</v>
      </c>
      <c r="GH255">
        <v>0.09372709999999999</v>
      </c>
      <c r="GI255">
        <v>0.0928576</v>
      </c>
      <c r="GJ255">
        <v>0.105142</v>
      </c>
      <c r="GK255">
        <v>0.103785</v>
      </c>
      <c r="GL255">
        <v>28830</v>
      </c>
      <c r="GM255">
        <v>28891.4</v>
      </c>
      <c r="GN255">
        <v>29573.5</v>
      </c>
      <c r="GO255">
        <v>29433.3</v>
      </c>
      <c r="GP255">
        <v>34971.8</v>
      </c>
      <c r="GQ255">
        <v>34937.8</v>
      </c>
      <c r="GR255">
        <v>41624.6</v>
      </c>
      <c r="GS255">
        <v>41818.6</v>
      </c>
      <c r="GT255">
        <v>1.92215</v>
      </c>
      <c r="GU255">
        <v>1.87672</v>
      </c>
      <c r="GV255">
        <v>0.0881478</v>
      </c>
      <c r="GW255">
        <v>0</v>
      </c>
      <c r="GX255">
        <v>28.6053</v>
      </c>
      <c r="GY255">
        <v>999.9</v>
      </c>
      <c r="GZ255">
        <v>58.8</v>
      </c>
      <c r="HA255">
        <v>30.7</v>
      </c>
      <c r="HB255">
        <v>28.8865</v>
      </c>
      <c r="HC255">
        <v>62.0447</v>
      </c>
      <c r="HD255">
        <v>27.9607</v>
      </c>
      <c r="HE255">
        <v>1</v>
      </c>
      <c r="HF255">
        <v>0.09969</v>
      </c>
      <c r="HG255">
        <v>-1.21516</v>
      </c>
      <c r="HH255">
        <v>20.3538</v>
      </c>
      <c r="HI255">
        <v>5.22807</v>
      </c>
      <c r="HJ255">
        <v>12.0155</v>
      </c>
      <c r="HK255">
        <v>4.9915</v>
      </c>
      <c r="HL255">
        <v>3.289</v>
      </c>
      <c r="HM255">
        <v>9999</v>
      </c>
      <c r="HN255">
        <v>9999</v>
      </c>
      <c r="HO255">
        <v>9999</v>
      </c>
      <c r="HP255">
        <v>999.9</v>
      </c>
      <c r="HQ255">
        <v>1.86752</v>
      </c>
      <c r="HR255">
        <v>1.86663</v>
      </c>
      <c r="HS255">
        <v>1.86599</v>
      </c>
      <c r="HT255">
        <v>1.86594</v>
      </c>
      <c r="HU255">
        <v>1.86783</v>
      </c>
      <c r="HV255">
        <v>1.87026</v>
      </c>
      <c r="HW255">
        <v>1.8689</v>
      </c>
      <c r="HX255">
        <v>1.8704</v>
      </c>
      <c r="HY255">
        <v>0</v>
      </c>
      <c r="HZ255">
        <v>0</v>
      </c>
      <c r="IA255">
        <v>0</v>
      </c>
      <c r="IB255">
        <v>0</v>
      </c>
      <c r="IC255" t="s">
        <v>426</v>
      </c>
      <c r="ID255" t="s">
        <v>427</v>
      </c>
      <c r="IE255" t="s">
        <v>428</v>
      </c>
      <c r="IF255" t="s">
        <v>428</v>
      </c>
      <c r="IG255" t="s">
        <v>428</v>
      </c>
      <c r="IH255" t="s">
        <v>428</v>
      </c>
      <c r="II255">
        <v>0</v>
      </c>
      <c r="IJ255">
        <v>100</v>
      </c>
      <c r="IK255">
        <v>100</v>
      </c>
      <c r="IL255">
        <v>0.539</v>
      </c>
      <c r="IM255">
        <v>0.1717</v>
      </c>
      <c r="IN255">
        <v>0.2733293791174444</v>
      </c>
      <c r="IO255">
        <v>0.0008355358253796512</v>
      </c>
      <c r="IP255">
        <v>-4.886686190924696E-07</v>
      </c>
      <c r="IQ255">
        <v>2.414133949906871E-11</v>
      </c>
      <c r="IR255">
        <v>-0.06279029043895908</v>
      </c>
      <c r="IS255">
        <v>-0.001004982055389802</v>
      </c>
      <c r="IT255">
        <v>0.0007271071577586355</v>
      </c>
      <c r="IU255">
        <v>-1.113211564567604E-05</v>
      </c>
      <c r="IV255">
        <v>10</v>
      </c>
      <c r="IW255">
        <v>2306</v>
      </c>
      <c r="IX255">
        <v>1</v>
      </c>
      <c r="IY255">
        <v>28</v>
      </c>
      <c r="IZ255">
        <v>186127.1</v>
      </c>
      <c r="JA255">
        <v>186127.2</v>
      </c>
      <c r="JB255">
        <v>1.04004</v>
      </c>
      <c r="JC255">
        <v>2.27173</v>
      </c>
      <c r="JD255">
        <v>1.39648</v>
      </c>
      <c r="JE255">
        <v>2.34253</v>
      </c>
      <c r="JF255">
        <v>1.49536</v>
      </c>
      <c r="JG255">
        <v>2.64282</v>
      </c>
      <c r="JH255">
        <v>36.105</v>
      </c>
      <c r="JI255">
        <v>24.1488</v>
      </c>
      <c r="JJ255">
        <v>18</v>
      </c>
      <c r="JK255">
        <v>490.299</v>
      </c>
      <c r="JL255">
        <v>451.565</v>
      </c>
      <c r="JM255">
        <v>30.5999</v>
      </c>
      <c r="JN255">
        <v>28.8899</v>
      </c>
      <c r="JO255">
        <v>29.9998</v>
      </c>
      <c r="JP255">
        <v>28.7399</v>
      </c>
      <c r="JQ255">
        <v>28.6671</v>
      </c>
      <c r="JR255">
        <v>20.8285</v>
      </c>
      <c r="JS255">
        <v>25.6964</v>
      </c>
      <c r="JT255">
        <v>95.13890000000001</v>
      </c>
      <c r="JU255">
        <v>30.5628</v>
      </c>
      <c r="JV255">
        <v>420</v>
      </c>
      <c r="JW255">
        <v>23.7175</v>
      </c>
      <c r="JX255">
        <v>101.086</v>
      </c>
      <c r="JY255">
        <v>100.557</v>
      </c>
    </row>
    <row r="256" spans="1:285">
      <c r="A256">
        <v>240</v>
      </c>
      <c r="B256">
        <v>1758415053.5</v>
      </c>
      <c r="C256">
        <v>2178.400000095367</v>
      </c>
      <c r="D256" t="s">
        <v>912</v>
      </c>
      <c r="E256" t="s">
        <v>913</v>
      </c>
      <c r="F256">
        <v>5</v>
      </c>
      <c r="G256" t="s">
        <v>855</v>
      </c>
      <c r="H256" t="s">
        <v>420</v>
      </c>
      <c r="I256" t="s">
        <v>421</v>
      </c>
      <c r="J256">
        <v>1758415045.5</v>
      </c>
      <c r="K256">
        <f>(L256)/1000</f>
        <v>0</v>
      </c>
      <c r="L256">
        <f>1000*DL256*AJ256*(DH256-DI256)/(100*DA256*(1000-AJ256*DH256))</f>
        <v>0</v>
      </c>
      <c r="M256">
        <f>DL256*AJ256*(DG256-DF256*(1000-AJ256*DI256)/(1000-AJ256*DH256))/(100*DA256)</f>
        <v>0</v>
      </c>
      <c r="N256">
        <f>DF256 - IF(AJ256&gt;1, M256*DA256*100.0/(AL256), 0)</f>
        <v>0</v>
      </c>
      <c r="O256">
        <f>((U256-K256/2)*N256-M256)/(U256+K256/2)</f>
        <v>0</v>
      </c>
      <c r="P256">
        <f>O256*(DM256+DN256)/1000.0</f>
        <v>0</v>
      </c>
      <c r="Q256">
        <f>(DF256 - IF(AJ256&gt;1, M256*DA256*100.0/(AL256), 0))*(DM256+DN256)/1000.0</f>
        <v>0</v>
      </c>
      <c r="R256">
        <f>2.0/((1/T256-1/S256)+SIGN(T256)*SQRT((1/T256-1/S256)*(1/T256-1/S256) + 4*DB256/((DB256+1)*(DB256+1))*(2*1/T256*1/S256-1/S256*1/S256)))</f>
        <v>0</v>
      </c>
      <c r="S256">
        <f>IF(LEFT(DC256,1)&lt;&gt;"0",IF(LEFT(DC256,1)="1",3.0,DD256),$D$5+$E$5*(DT256*DM256/($K$5*1000))+$F$5*(DT256*DM256/($K$5*1000))*MAX(MIN(DA256,$J$5),$I$5)*MAX(MIN(DA256,$J$5),$I$5)+$G$5*MAX(MIN(DA256,$J$5),$I$5)*(DT256*DM256/($K$5*1000))+$H$5*(DT256*DM256/($K$5*1000))*(DT256*DM256/($K$5*1000)))</f>
        <v>0</v>
      </c>
      <c r="T256">
        <f>K256*(1000-(1000*0.61365*exp(17.502*X256/(240.97+X256))/(DM256+DN256)+DH256)/2)/(1000*0.61365*exp(17.502*X256/(240.97+X256))/(DM256+DN256)-DH256)</f>
        <v>0</v>
      </c>
      <c r="U256">
        <f>1/((DB256+1)/(R256/1.6)+1/(S256/1.37)) + DB256/((DB256+1)/(R256/1.6) + DB256/(S256/1.37))</f>
        <v>0</v>
      </c>
      <c r="V256">
        <f>(CW256*CZ256)</f>
        <v>0</v>
      </c>
      <c r="W256">
        <f>(DO256+(V256+2*0.95*5.67E-8*(((DO256+$B$7)+273)^4-(DO256+273)^4)-44100*K256)/(1.84*29.3*S256+8*0.95*5.67E-8*(DO256+273)^3))</f>
        <v>0</v>
      </c>
      <c r="X256">
        <f>($C$7*DP256+$D$7*DQ256+$E$7*W256)</f>
        <v>0</v>
      </c>
      <c r="Y256">
        <f>0.61365*exp(17.502*X256/(240.97+X256))</f>
        <v>0</v>
      </c>
      <c r="Z256">
        <f>(AA256/AB256*100)</f>
        <v>0</v>
      </c>
      <c r="AA256">
        <f>DH256*(DM256+DN256)/1000</f>
        <v>0</v>
      </c>
      <c r="AB256">
        <f>0.61365*exp(17.502*DO256/(240.97+DO256))</f>
        <v>0</v>
      </c>
      <c r="AC256">
        <f>(Y256-DH256*(DM256+DN256)/1000)</f>
        <v>0</v>
      </c>
      <c r="AD256">
        <f>(-K256*44100)</f>
        <v>0</v>
      </c>
      <c r="AE256">
        <f>2*29.3*S256*0.92*(DO256-X256)</f>
        <v>0</v>
      </c>
      <c r="AF256">
        <f>2*0.95*5.67E-8*(((DO256+$B$7)+273)^4-(X256+273)^4)</f>
        <v>0</v>
      </c>
      <c r="AG256">
        <f>V256+AF256+AD256+AE256</f>
        <v>0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MAX(0,($B$13+$C$13*DT256)/(1+$D$13*DT256)*DM256/(DO256+273)*$E$13)</f>
        <v>0</v>
      </c>
      <c r="AM256" t="s">
        <v>422</v>
      </c>
      <c r="AN256" t="s">
        <v>422</v>
      </c>
      <c r="AO256">
        <v>0</v>
      </c>
      <c r="AP256">
        <v>0</v>
      </c>
      <c r="AQ256">
        <f>1-AO256/AP256</f>
        <v>0</v>
      </c>
      <c r="AR256">
        <v>0</v>
      </c>
      <c r="AS256" t="s">
        <v>422</v>
      </c>
      <c r="AT256" t="s">
        <v>422</v>
      </c>
      <c r="AU256">
        <v>0</v>
      </c>
      <c r="AV256">
        <v>0</v>
      </c>
      <c r="AW256">
        <f>1-AU256/AV256</f>
        <v>0</v>
      </c>
      <c r="AX256">
        <v>0.5</v>
      </c>
      <c r="AY256">
        <f>CX256</f>
        <v>0</v>
      </c>
      <c r="AZ256">
        <f>M256</f>
        <v>0</v>
      </c>
      <c r="BA256">
        <f>AW256*AX256*AY256</f>
        <v>0</v>
      </c>
      <c r="BB256">
        <f>(AZ256-AR256)/AY256</f>
        <v>0</v>
      </c>
      <c r="BC256">
        <f>(AP256-AV256)/AV256</f>
        <v>0</v>
      </c>
      <c r="BD256">
        <f>AO256/(AQ256+AO256/AV256)</f>
        <v>0</v>
      </c>
      <c r="BE256" t="s">
        <v>422</v>
      </c>
      <c r="BF256">
        <v>0</v>
      </c>
      <c r="BG256">
        <f>IF(BF256&lt;&gt;0, BF256, BD256)</f>
        <v>0</v>
      </c>
      <c r="BH256">
        <f>1-BG256/AV256</f>
        <v>0</v>
      </c>
      <c r="BI256">
        <f>(AV256-AU256)/(AV256-BG256)</f>
        <v>0</v>
      </c>
      <c r="BJ256">
        <f>(AP256-AV256)/(AP256-BG256)</f>
        <v>0</v>
      </c>
      <c r="BK256">
        <f>(AV256-AU256)/(AV256-AO256)</f>
        <v>0</v>
      </c>
      <c r="BL256">
        <f>(AP256-AV256)/(AP256-AO256)</f>
        <v>0</v>
      </c>
      <c r="BM256">
        <f>(BI256*BG256/AU256)</f>
        <v>0</v>
      </c>
      <c r="BN256">
        <f>(1-BM256)</f>
        <v>0</v>
      </c>
      <c r="CW256">
        <f>$B$11*DU256+$C$11*DV256+$F$11*EG256*(1-EJ256)</f>
        <v>0</v>
      </c>
      <c r="CX256">
        <f>CW256*CY256</f>
        <v>0</v>
      </c>
      <c r="CY256">
        <f>($B$11*$D$9+$C$11*$D$9+$F$11*((ET256+EL256)/MAX(ET256+EL256+EU256, 0.1)*$I$9+EU256/MAX(ET256+EL256+EU256, 0.1)*$J$9))/($B$11+$C$11+$F$11)</f>
        <v>0</v>
      </c>
      <c r="CZ256">
        <f>($B$11*$K$9+$C$11*$K$9+$F$11*((ET256+EL256)/MAX(ET256+EL256+EU256, 0.1)*$P$9+EU256/MAX(ET256+EL256+EU256, 0.1)*$Q$9))/($B$11+$C$11+$F$11)</f>
        <v>0</v>
      </c>
      <c r="DA256">
        <v>2.18</v>
      </c>
      <c r="DB256">
        <v>0.5</v>
      </c>
      <c r="DC256" t="s">
        <v>423</v>
      </c>
      <c r="DD256">
        <v>2</v>
      </c>
      <c r="DE256">
        <v>1758415045.5</v>
      </c>
      <c r="DF256">
        <v>420.4149583333333</v>
      </c>
      <c r="DG256">
        <v>419.99125</v>
      </c>
      <c r="DH256">
        <v>23.73260416666666</v>
      </c>
      <c r="DI256">
        <v>23.69032916666667</v>
      </c>
      <c r="DJ256">
        <v>419.8750833333334</v>
      </c>
      <c r="DK256">
        <v>23.56105</v>
      </c>
      <c r="DL256">
        <v>500.009</v>
      </c>
      <c r="DM256">
        <v>90.26957916666667</v>
      </c>
      <c r="DN256">
        <v>0.05513467083333334</v>
      </c>
      <c r="DO256">
        <v>30.17244583333333</v>
      </c>
      <c r="DP256">
        <v>30.0310875</v>
      </c>
      <c r="DQ256">
        <v>999.9</v>
      </c>
      <c r="DR256">
        <v>0</v>
      </c>
      <c r="DS256">
        <v>0</v>
      </c>
      <c r="DT256">
        <v>10003.63083333333</v>
      </c>
      <c r="DU256">
        <v>0</v>
      </c>
      <c r="DV256">
        <v>0.505868</v>
      </c>
      <c r="DW256">
        <v>0.4236157083333333</v>
      </c>
      <c r="DX256">
        <v>430.6349166666666</v>
      </c>
      <c r="DY256">
        <v>430.1825416666666</v>
      </c>
      <c r="DZ256">
        <v>0.042287025</v>
      </c>
      <c r="EA256">
        <v>419.99125</v>
      </c>
      <c r="EB256">
        <v>23.69032916666667</v>
      </c>
      <c r="EC256">
        <v>2.142332083333333</v>
      </c>
      <c r="ED256">
        <v>2.138515</v>
      </c>
      <c r="EE256">
        <v>18.53748333333333</v>
      </c>
      <c r="EF256">
        <v>18.50900416666667</v>
      </c>
      <c r="EG256">
        <v>0.00500097</v>
      </c>
      <c r="EH256">
        <v>0</v>
      </c>
      <c r="EI256">
        <v>0</v>
      </c>
      <c r="EJ256">
        <v>0</v>
      </c>
      <c r="EK256">
        <v>222.3375</v>
      </c>
      <c r="EL256">
        <v>0.00500097</v>
      </c>
      <c r="EM256">
        <v>-9.945833333333335</v>
      </c>
      <c r="EN256">
        <v>-2.116666666666667</v>
      </c>
      <c r="EO256">
        <v>35.91891666666667</v>
      </c>
      <c r="EP256">
        <v>41.05445833333333</v>
      </c>
      <c r="EQ256">
        <v>38.09875</v>
      </c>
      <c r="ER256">
        <v>41.715875</v>
      </c>
      <c r="ES256">
        <v>38.439875</v>
      </c>
      <c r="ET256">
        <v>0</v>
      </c>
      <c r="EU256">
        <v>0</v>
      </c>
      <c r="EV256">
        <v>0</v>
      </c>
      <c r="EW256">
        <v>1758415053.2</v>
      </c>
      <c r="EX256">
        <v>0</v>
      </c>
      <c r="EY256">
        <v>221.2461538461538</v>
      </c>
      <c r="EZ256">
        <v>6.625641234907528</v>
      </c>
      <c r="FA256">
        <v>5.716239108273442</v>
      </c>
      <c r="FB256">
        <v>-9.799999999999999</v>
      </c>
      <c r="FC256">
        <v>15</v>
      </c>
      <c r="FD256">
        <v>0</v>
      </c>
      <c r="FE256" t="s">
        <v>424</v>
      </c>
      <c r="FF256">
        <v>1747247426.5</v>
      </c>
      <c r="FG256">
        <v>1747247420.5</v>
      </c>
      <c r="FH256">
        <v>0</v>
      </c>
      <c r="FI256">
        <v>1.027</v>
      </c>
      <c r="FJ256">
        <v>0.031</v>
      </c>
      <c r="FK256">
        <v>0.02</v>
      </c>
      <c r="FL256">
        <v>0.05</v>
      </c>
      <c r="FM256">
        <v>420</v>
      </c>
      <c r="FN256">
        <v>16</v>
      </c>
      <c r="FO256">
        <v>0.01</v>
      </c>
      <c r="FP256">
        <v>0.1</v>
      </c>
      <c r="FQ256">
        <v>0.4095354146341463</v>
      </c>
      <c r="FR256">
        <v>0.144548592334495</v>
      </c>
      <c r="FS256">
        <v>0.05085217608887961</v>
      </c>
      <c r="FT256">
        <v>0</v>
      </c>
      <c r="FU256">
        <v>221.2235294117647</v>
      </c>
      <c r="FV256">
        <v>1.420932196583905</v>
      </c>
      <c r="FW256">
        <v>6.997396945567744</v>
      </c>
      <c r="FX256">
        <v>-1</v>
      </c>
      <c r="FY256">
        <v>0.03940856097560975</v>
      </c>
      <c r="FZ256">
        <v>0.05695967456446004</v>
      </c>
      <c r="GA256">
        <v>0.006264567714783778</v>
      </c>
      <c r="GB256">
        <v>1</v>
      </c>
      <c r="GC256">
        <v>1</v>
      </c>
      <c r="GD256">
        <v>2</v>
      </c>
      <c r="GE256" t="s">
        <v>433</v>
      </c>
      <c r="GF256">
        <v>3.13642</v>
      </c>
      <c r="GG256">
        <v>2.71527</v>
      </c>
      <c r="GH256">
        <v>0.0937257</v>
      </c>
      <c r="GI256">
        <v>0.0928549</v>
      </c>
      <c r="GJ256">
        <v>0.105144</v>
      </c>
      <c r="GK256">
        <v>0.103783</v>
      </c>
      <c r="GL256">
        <v>28830.2</v>
      </c>
      <c r="GM256">
        <v>28891.6</v>
      </c>
      <c r="GN256">
        <v>29573.7</v>
      </c>
      <c r="GO256">
        <v>29433.4</v>
      </c>
      <c r="GP256">
        <v>34971.7</v>
      </c>
      <c r="GQ256">
        <v>34938.1</v>
      </c>
      <c r="GR256">
        <v>41624.7</v>
      </c>
      <c r="GS256">
        <v>41819</v>
      </c>
      <c r="GT256">
        <v>1.922</v>
      </c>
      <c r="GU256">
        <v>1.87687</v>
      </c>
      <c r="GV256">
        <v>0.08744</v>
      </c>
      <c r="GW256">
        <v>0</v>
      </c>
      <c r="GX256">
        <v>28.6074</v>
      </c>
      <c r="GY256">
        <v>999.9</v>
      </c>
      <c r="GZ256">
        <v>58.8</v>
      </c>
      <c r="HA256">
        <v>30.7</v>
      </c>
      <c r="HB256">
        <v>28.8883</v>
      </c>
      <c r="HC256">
        <v>62.0847</v>
      </c>
      <c r="HD256">
        <v>27.8686</v>
      </c>
      <c r="HE256">
        <v>1</v>
      </c>
      <c r="HF256">
        <v>0.09942330000000001</v>
      </c>
      <c r="HG256">
        <v>-1.17839</v>
      </c>
      <c r="HH256">
        <v>20.354</v>
      </c>
      <c r="HI256">
        <v>5.22822</v>
      </c>
      <c r="HJ256">
        <v>12.0159</v>
      </c>
      <c r="HK256">
        <v>4.99155</v>
      </c>
      <c r="HL256">
        <v>3.28903</v>
      </c>
      <c r="HM256">
        <v>9999</v>
      </c>
      <c r="HN256">
        <v>9999</v>
      </c>
      <c r="HO256">
        <v>9999</v>
      </c>
      <c r="HP256">
        <v>999.9</v>
      </c>
      <c r="HQ256">
        <v>1.86752</v>
      </c>
      <c r="HR256">
        <v>1.86663</v>
      </c>
      <c r="HS256">
        <v>1.866</v>
      </c>
      <c r="HT256">
        <v>1.86594</v>
      </c>
      <c r="HU256">
        <v>1.86783</v>
      </c>
      <c r="HV256">
        <v>1.87026</v>
      </c>
      <c r="HW256">
        <v>1.8689</v>
      </c>
      <c r="HX256">
        <v>1.87041</v>
      </c>
      <c r="HY256">
        <v>0</v>
      </c>
      <c r="HZ256">
        <v>0</v>
      </c>
      <c r="IA256">
        <v>0</v>
      </c>
      <c r="IB256">
        <v>0</v>
      </c>
      <c r="IC256" t="s">
        <v>426</v>
      </c>
      <c r="ID256" t="s">
        <v>427</v>
      </c>
      <c r="IE256" t="s">
        <v>428</v>
      </c>
      <c r="IF256" t="s">
        <v>428</v>
      </c>
      <c r="IG256" t="s">
        <v>428</v>
      </c>
      <c r="IH256" t="s">
        <v>428</v>
      </c>
      <c r="II256">
        <v>0</v>
      </c>
      <c r="IJ256">
        <v>100</v>
      </c>
      <c r="IK256">
        <v>100</v>
      </c>
      <c r="IL256">
        <v>0.54</v>
      </c>
      <c r="IM256">
        <v>0.1716</v>
      </c>
      <c r="IN256">
        <v>0.2733293791174444</v>
      </c>
      <c r="IO256">
        <v>0.0008355358253796512</v>
      </c>
      <c r="IP256">
        <v>-4.886686190924696E-07</v>
      </c>
      <c r="IQ256">
        <v>2.414133949906871E-11</v>
      </c>
      <c r="IR256">
        <v>-0.06279029043895908</v>
      </c>
      <c r="IS256">
        <v>-0.001004982055389802</v>
      </c>
      <c r="IT256">
        <v>0.0007271071577586355</v>
      </c>
      <c r="IU256">
        <v>-1.113211564567604E-05</v>
      </c>
      <c r="IV256">
        <v>10</v>
      </c>
      <c r="IW256">
        <v>2306</v>
      </c>
      <c r="IX256">
        <v>1</v>
      </c>
      <c r="IY256">
        <v>28</v>
      </c>
      <c r="IZ256">
        <v>186127.1</v>
      </c>
      <c r="JA256">
        <v>186127.2</v>
      </c>
      <c r="JB256">
        <v>1.04004</v>
      </c>
      <c r="JC256">
        <v>2.25952</v>
      </c>
      <c r="JD256">
        <v>1.39648</v>
      </c>
      <c r="JE256">
        <v>2.34253</v>
      </c>
      <c r="JF256">
        <v>1.49536</v>
      </c>
      <c r="JG256">
        <v>2.69653</v>
      </c>
      <c r="JH256">
        <v>36.105</v>
      </c>
      <c r="JI256">
        <v>24.1575</v>
      </c>
      <c r="JJ256">
        <v>18</v>
      </c>
      <c r="JK256">
        <v>490.204</v>
      </c>
      <c r="JL256">
        <v>451.659</v>
      </c>
      <c r="JM256">
        <v>30.585</v>
      </c>
      <c r="JN256">
        <v>28.8899</v>
      </c>
      <c r="JO256">
        <v>29.9998</v>
      </c>
      <c r="JP256">
        <v>28.7399</v>
      </c>
      <c r="JQ256">
        <v>28.6671</v>
      </c>
      <c r="JR256">
        <v>20.8298</v>
      </c>
      <c r="JS256">
        <v>25.6964</v>
      </c>
      <c r="JT256">
        <v>95.13890000000001</v>
      </c>
      <c r="JU256">
        <v>30.5628</v>
      </c>
      <c r="JV256">
        <v>420</v>
      </c>
      <c r="JW256">
        <v>23.7175</v>
      </c>
      <c r="JX256">
        <v>101.087</v>
      </c>
      <c r="JY256">
        <v>100.558</v>
      </c>
    </row>
    <row r="257" spans="1:285">
      <c r="A257">
        <v>241</v>
      </c>
      <c r="B257">
        <v>1758415069.5</v>
      </c>
      <c r="C257">
        <v>2194.400000095367</v>
      </c>
      <c r="D257" t="s">
        <v>914</v>
      </c>
      <c r="E257" t="s">
        <v>915</v>
      </c>
      <c r="F257">
        <v>5</v>
      </c>
      <c r="G257" t="s">
        <v>855</v>
      </c>
      <c r="H257" t="s">
        <v>420</v>
      </c>
      <c r="I257" t="s">
        <v>421</v>
      </c>
      <c r="J257">
        <v>1758415061.5</v>
      </c>
      <c r="K257">
        <f>(L257)/1000</f>
        <v>0</v>
      </c>
      <c r="L257">
        <f>1000*DL257*AJ257*(DH257-DI257)/(100*DA257*(1000-AJ257*DH257))</f>
        <v>0</v>
      </c>
      <c r="M257">
        <f>DL257*AJ257*(DG257-DF257*(1000-AJ257*DI257)/(1000-AJ257*DH257))/(100*DA257)</f>
        <v>0</v>
      </c>
      <c r="N257">
        <f>DF257 - IF(AJ257&gt;1, M257*DA257*100.0/(AL257), 0)</f>
        <v>0</v>
      </c>
      <c r="O257">
        <f>((U257-K257/2)*N257-M257)/(U257+K257/2)</f>
        <v>0</v>
      </c>
      <c r="P257">
        <f>O257*(DM257+DN257)/1000.0</f>
        <v>0</v>
      </c>
      <c r="Q257">
        <f>(DF257 - IF(AJ257&gt;1, M257*DA257*100.0/(AL257), 0))*(DM257+DN257)/1000.0</f>
        <v>0</v>
      </c>
      <c r="R257">
        <f>2.0/((1/T257-1/S257)+SIGN(T257)*SQRT((1/T257-1/S257)*(1/T257-1/S257) + 4*DB257/((DB257+1)*(DB257+1))*(2*1/T257*1/S257-1/S257*1/S257)))</f>
        <v>0</v>
      </c>
      <c r="S257">
        <f>IF(LEFT(DC257,1)&lt;&gt;"0",IF(LEFT(DC257,1)="1",3.0,DD257),$D$5+$E$5*(DT257*DM257/($K$5*1000))+$F$5*(DT257*DM257/($K$5*1000))*MAX(MIN(DA257,$J$5),$I$5)*MAX(MIN(DA257,$J$5),$I$5)+$G$5*MAX(MIN(DA257,$J$5),$I$5)*(DT257*DM257/($K$5*1000))+$H$5*(DT257*DM257/($K$5*1000))*(DT257*DM257/($K$5*1000)))</f>
        <v>0</v>
      </c>
      <c r="T257">
        <f>K257*(1000-(1000*0.61365*exp(17.502*X257/(240.97+X257))/(DM257+DN257)+DH257)/2)/(1000*0.61365*exp(17.502*X257/(240.97+X257))/(DM257+DN257)-DH257)</f>
        <v>0</v>
      </c>
      <c r="U257">
        <f>1/((DB257+1)/(R257/1.6)+1/(S257/1.37)) + DB257/((DB257+1)/(R257/1.6) + DB257/(S257/1.37))</f>
        <v>0</v>
      </c>
      <c r="V257">
        <f>(CW257*CZ257)</f>
        <v>0</v>
      </c>
      <c r="W257">
        <f>(DO257+(V257+2*0.95*5.67E-8*(((DO257+$B$7)+273)^4-(DO257+273)^4)-44100*K257)/(1.84*29.3*S257+8*0.95*5.67E-8*(DO257+273)^3))</f>
        <v>0</v>
      </c>
      <c r="X257">
        <f>($C$7*DP257+$D$7*DQ257+$E$7*W257)</f>
        <v>0</v>
      </c>
      <c r="Y257">
        <f>0.61365*exp(17.502*X257/(240.97+X257))</f>
        <v>0</v>
      </c>
      <c r="Z257">
        <f>(AA257/AB257*100)</f>
        <v>0</v>
      </c>
      <c r="AA257">
        <f>DH257*(DM257+DN257)/1000</f>
        <v>0</v>
      </c>
      <c r="AB257">
        <f>0.61365*exp(17.502*DO257/(240.97+DO257))</f>
        <v>0</v>
      </c>
      <c r="AC257">
        <f>(Y257-DH257*(DM257+DN257)/1000)</f>
        <v>0</v>
      </c>
      <c r="AD257">
        <f>(-K257*44100)</f>
        <v>0</v>
      </c>
      <c r="AE257">
        <f>2*29.3*S257*0.92*(DO257-X257)</f>
        <v>0</v>
      </c>
      <c r="AF257">
        <f>2*0.95*5.67E-8*(((DO257+$B$7)+273)^4-(X257+273)^4)</f>
        <v>0</v>
      </c>
      <c r="AG257">
        <f>V257+AF257+AD257+AE257</f>
        <v>0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MAX(0,($B$13+$C$13*DT257)/(1+$D$13*DT257)*DM257/(DO257+273)*$E$13)</f>
        <v>0</v>
      </c>
      <c r="AM257" t="s">
        <v>422</v>
      </c>
      <c r="AN257" t="s">
        <v>422</v>
      </c>
      <c r="AO257">
        <v>0</v>
      </c>
      <c r="AP257">
        <v>0</v>
      </c>
      <c r="AQ257">
        <f>1-AO257/AP257</f>
        <v>0</v>
      </c>
      <c r="AR257">
        <v>0</v>
      </c>
      <c r="AS257" t="s">
        <v>422</v>
      </c>
      <c r="AT257" t="s">
        <v>422</v>
      </c>
      <c r="AU257">
        <v>0</v>
      </c>
      <c r="AV257">
        <v>0</v>
      </c>
      <c r="AW257">
        <f>1-AU257/AV257</f>
        <v>0</v>
      </c>
      <c r="AX257">
        <v>0.5</v>
      </c>
      <c r="AY257">
        <f>CX257</f>
        <v>0</v>
      </c>
      <c r="AZ257">
        <f>M257</f>
        <v>0</v>
      </c>
      <c r="BA257">
        <f>AW257*AX257*AY257</f>
        <v>0</v>
      </c>
      <c r="BB257">
        <f>(AZ257-AR257)/AY257</f>
        <v>0</v>
      </c>
      <c r="BC257">
        <f>(AP257-AV257)/AV257</f>
        <v>0</v>
      </c>
      <c r="BD257">
        <f>AO257/(AQ257+AO257/AV257)</f>
        <v>0</v>
      </c>
      <c r="BE257" t="s">
        <v>422</v>
      </c>
      <c r="BF257">
        <v>0</v>
      </c>
      <c r="BG257">
        <f>IF(BF257&lt;&gt;0, BF257, BD257)</f>
        <v>0</v>
      </c>
      <c r="BH257">
        <f>1-BG257/AV257</f>
        <v>0</v>
      </c>
      <c r="BI257">
        <f>(AV257-AU257)/(AV257-BG257)</f>
        <v>0</v>
      </c>
      <c r="BJ257">
        <f>(AP257-AV257)/(AP257-BG257)</f>
        <v>0</v>
      </c>
      <c r="BK257">
        <f>(AV257-AU257)/(AV257-AO257)</f>
        <v>0</v>
      </c>
      <c r="BL257">
        <f>(AP257-AV257)/(AP257-AO257)</f>
        <v>0</v>
      </c>
      <c r="BM257">
        <f>(BI257*BG257/AU257)</f>
        <v>0</v>
      </c>
      <c r="BN257">
        <f>(1-BM257)</f>
        <v>0</v>
      </c>
      <c r="CW257">
        <f>$B$11*DU257+$C$11*DV257+$F$11*EG257*(1-EJ257)</f>
        <v>0</v>
      </c>
      <c r="CX257">
        <f>CW257*CY257</f>
        <v>0</v>
      </c>
      <c r="CY257">
        <f>($B$11*$D$9+$C$11*$D$9+$F$11*((ET257+EL257)/MAX(ET257+EL257+EU257, 0.1)*$I$9+EU257/MAX(ET257+EL257+EU257, 0.1)*$J$9))/($B$11+$C$11+$F$11)</f>
        <v>0</v>
      </c>
      <c r="CZ257">
        <f>($B$11*$K$9+$C$11*$K$9+$F$11*((ET257+EL257)/MAX(ET257+EL257+EU257, 0.1)*$P$9+EU257/MAX(ET257+EL257+EU257, 0.1)*$Q$9))/($B$11+$C$11+$F$11)</f>
        <v>0</v>
      </c>
      <c r="DA257">
        <v>2.18</v>
      </c>
      <c r="DB257">
        <v>0.5</v>
      </c>
      <c r="DC257" t="s">
        <v>423</v>
      </c>
      <c r="DD257">
        <v>2</v>
      </c>
      <c r="DE257">
        <v>1758415061.5</v>
      </c>
      <c r="DF257">
        <v>420.4056129032257</v>
      </c>
      <c r="DG257">
        <v>420.0008387096775</v>
      </c>
      <c r="DH257">
        <v>23.73866129032258</v>
      </c>
      <c r="DI257">
        <v>23.6940064516129</v>
      </c>
      <c r="DJ257">
        <v>419.8659677419354</v>
      </c>
      <c r="DK257">
        <v>23.5669935483871</v>
      </c>
      <c r="DL257">
        <v>499.9959677419355</v>
      </c>
      <c r="DM257">
        <v>90.27234838709677</v>
      </c>
      <c r="DN257">
        <v>0.05520754193548387</v>
      </c>
      <c r="DO257">
        <v>30.17081935483871</v>
      </c>
      <c r="DP257">
        <v>30.03098387096775</v>
      </c>
      <c r="DQ257">
        <v>999.9000000000003</v>
      </c>
      <c r="DR257">
        <v>0</v>
      </c>
      <c r="DS257">
        <v>0</v>
      </c>
      <c r="DT257">
        <v>9998.866451612903</v>
      </c>
      <c r="DU257">
        <v>0</v>
      </c>
      <c r="DV257">
        <v>0.5058679999999999</v>
      </c>
      <c r="DW257">
        <v>0.4048727741935484</v>
      </c>
      <c r="DX257">
        <v>430.6282580645161</v>
      </c>
      <c r="DY257">
        <v>430.1938387096774</v>
      </c>
      <c r="DZ257">
        <v>0.04464130967741935</v>
      </c>
      <c r="EA257">
        <v>420.0008387096775</v>
      </c>
      <c r="EB257">
        <v>23.6940064516129</v>
      </c>
      <c r="EC257">
        <v>2.142944193548387</v>
      </c>
      <c r="ED257">
        <v>2.138914516129032</v>
      </c>
      <c r="EE257">
        <v>18.54203225806451</v>
      </c>
      <c r="EF257">
        <v>18.51198064516129</v>
      </c>
      <c r="EG257">
        <v>0.005000969999999999</v>
      </c>
      <c r="EH257">
        <v>0</v>
      </c>
      <c r="EI257">
        <v>0</v>
      </c>
      <c r="EJ257">
        <v>0</v>
      </c>
      <c r="EK257">
        <v>220.3838709677419</v>
      </c>
      <c r="EL257">
        <v>0.005000969999999999</v>
      </c>
      <c r="EM257">
        <v>-8.251612903225809</v>
      </c>
      <c r="EN257">
        <v>-2.874193548387097</v>
      </c>
      <c r="EO257">
        <v>35.877</v>
      </c>
      <c r="EP257">
        <v>40.5038064516129</v>
      </c>
      <c r="EQ257">
        <v>37.94341935483871</v>
      </c>
      <c r="ER257">
        <v>41.02999999999998</v>
      </c>
      <c r="ES257">
        <v>38.11664516129032</v>
      </c>
      <c r="ET257">
        <v>0</v>
      </c>
      <c r="EU257">
        <v>0</v>
      </c>
      <c r="EV257">
        <v>0</v>
      </c>
      <c r="EW257">
        <v>1758415069.4</v>
      </c>
      <c r="EX257">
        <v>0</v>
      </c>
      <c r="EY257">
        <v>220.652</v>
      </c>
      <c r="EZ257">
        <v>8.153846054341333</v>
      </c>
      <c r="FA257">
        <v>5.33846201609814</v>
      </c>
      <c r="FB257">
        <v>-7.996</v>
      </c>
      <c r="FC257">
        <v>15</v>
      </c>
      <c r="FD257">
        <v>0</v>
      </c>
      <c r="FE257" t="s">
        <v>424</v>
      </c>
      <c r="FF257">
        <v>1747247426.5</v>
      </c>
      <c r="FG257">
        <v>1747247420.5</v>
      </c>
      <c r="FH257">
        <v>0</v>
      </c>
      <c r="FI257">
        <v>1.027</v>
      </c>
      <c r="FJ257">
        <v>0.031</v>
      </c>
      <c r="FK257">
        <v>0.02</v>
      </c>
      <c r="FL257">
        <v>0.05</v>
      </c>
      <c r="FM257">
        <v>420</v>
      </c>
      <c r="FN257">
        <v>16</v>
      </c>
      <c r="FO257">
        <v>0.01</v>
      </c>
      <c r="FP257">
        <v>0.1</v>
      </c>
      <c r="FQ257">
        <v>0.415858425</v>
      </c>
      <c r="FR257">
        <v>-0.2236217223264541</v>
      </c>
      <c r="FS257">
        <v>0.04413044285744677</v>
      </c>
      <c r="FT257">
        <v>0</v>
      </c>
      <c r="FU257">
        <v>221.1647058823529</v>
      </c>
      <c r="FV257">
        <v>-5.799847315296369</v>
      </c>
      <c r="FW257">
        <v>5.980600124959977</v>
      </c>
      <c r="FX257">
        <v>-1</v>
      </c>
      <c r="FY257">
        <v>0.04469819</v>
      </c>
      <c r="FZ257">
        <v>-0.008421602251407203</v>
      </c>
      <c r="GA257">
        <v>0.001572745487324634</v>
      </c>
      <c r="GB257">
        <v>1</v>
      </c>
      <c r="GC257">
        <v>1</v>
      </c>
      <c r="GD257">
        <v>2</v>
      </c>
      <c r="GE257" t="s">
        <v>433</v>
      </c>
      <c r="GF257">
        <v>3.13644</v>
      </c>
      <c r="GG257">
        <v>2.71521</v>
      </c>
      <c r="GH257">
        <v>0.0937253</v>
      </c>
      <c r="GI257">
        <v>0.0928741</v>
      </c>
      <c r="GJ257">
        <v>0.105148</v>
      </c>
      <c r="GK257">
        <v>0.103796</v>
      </c>
      <c r="GL257">
        <v>28830.2</v>
      </c>
      <c r="GM257">
        <v>28891.2</v>
      </c>
      <c r="GN257">
        <v>29573.6</v>
      </c>
      <c r="GO257">
        <v>29433.6</v>
      </c>
      <c r="GP257">
        <v>34971.6</v>
      </c>
      <c r="GQ257">
        <v>34937.8</v>
      </c>
      <c r="GR257">
        <v>41624.7</v>
      </c>
      <c r="GS257">
        <v>41819.2</v>
      </c>
      <c r="GT257">
        <v>1.92202</v>
      </c>
      <c r="GU257">
        <v>1.87685</v>
      </c>
      <c r="GV257">
        <v>0.08650869999999999</v>
      </c>
      <c r="GW257">
        <v>0</v>
      </c>
      <c r="GX257">
        <v>28.6224</v>
      </c>
      <c r="GY257">
        <v>999.9</v>
      </c>
      <c r="GZ257">
        <v>58.8</v>
      </c>
      <c r="HA257">
        <v>30.7</v>
      </c>
      <c r="HB257">
        <v>28.8838</v>
      </c>
      <c r="HC257">
        <v>62.1347</v>
      </c>
      <c r="HD257">
        <v>28.0288</v>
      </c>
      <c r="HE257">
        <v>1</v>
      </c>
      <c r="HF257">
        <v>0.0989024</v>
      </c>
      <c r="HG257">
        <v>-1.13364</v>
      </c>
      <c r="HH257">
        <v>20.3544</v>
      </c>
      <c r="HI257">
        <v>5.22882</v>
      </c>
      <c r="HJ257">
        <v>12.0155</v>
      </c>
      <c r="HK257">
        <v>4.99165</v>
      </c>
      <c r="HL257">
        <v>3.28915</v>
      </c>
      <c r="HM257">
        <v>9999</v>
      </c>
      <c r="HN257">
        <v>9999</v>
      </c>
      <c r="HO257">
        <v>9999</v>
      </c>
      <c r="HP257">
        <v>999.9</v>
      </c>
      <c r="HQ257">
        <v>1.86752</v>
      </c>
      <c r="HR257">
        <v>1.86663</v>
      </c>
      <c r="HS257">
        <v>1.866</v>
      </c>
      <c r="HT257">
        <v>1.86595</v>
      </c>
      <c r="HU257">
        <v>1.86783</v>
      </c>
      <c r="HV257">
        <v>1.87026</v>
      </c>
      <c r="HW257">
        <v>1.8689</v>
      </c>
      <c r="HX257">
        <v>1.8704</v>
      </c>
      <c r="HY257">
        <v>0</v>
      </c>
      <c r="HZ257">
        <v>0</v>
      </c>
      <c r="IA257">
        <v>0</v>
      </c>
      <c r="IB257">
        <v>0</v>
      </c>
      <c r="IC257" t="s">
        <v>426</v>
      </c>
      <c r="ID257" t="s">
        <v>427</v>
      </c>
      <c r="IE257" t="s">
        <v>428</v>
      </c>
      <c r="IF257" t="s">
        <v>428</v>
      </c>
      <c r="IG257" t="s">
        <v>428</v>
      </c>
      <c r="IH257" t="s">
        <v>428</v>
      </c>
      <c r="II257">
        <v>0</v>
      </c>
      <c r="IJ257">
        <v>100</v>
      </c>
      <c r="IK257">
        <v>100</v>
      </c>
      <c r="IL257">
        <v>0.539</v>
      </c>
      <c r="IM257">
        <v>0.1717</v>
      </c>
      <c r="IN257">
        <v>0.2733293791174444</v>
      </c>
      <c r="IO257">
        <v>0.0008355358253796512</v>
      </c>
      <c r="IP257">
        <v>-4.886686190924696E-07</v>
      </c>
      <c r="IQ257">
        <v>2.414133949906871E-11</v>
      </c>
      <c r="IR257">
        <v>-0.06279029043895908</v>
      </c>
      <c r="IS257">
        <v>-0.001004982055389802</v>
      </c>
      <c r="IT257">
        <v>0.0007271071577586355</v>
      </c>
      <c r="IU257">
        <v>-1.113211564567604E-05</v>
      </c>
      <c r="IV257">
        <v>10</v>
      </c>
      <c r="IW257">
        <v>2306</v>
      </c>
      <c r="IX257">
        <v>1</v>
      </c>
      <c r="IY257">
        <v>28</v>
      </c>
      <c r="IZ257">
        <v>186127.4</v>
      </c>
      <c r="JA257">
        <v>186127.5</v>
      </c>
      <c r="JB257">
        <v>1.04004</v>
      </c>
      <c r="JC257">
        <v>2.28027</v>
      </c>
      <c r="JD257">
        <v>1.39648</v>
      </c>
      <c r="JE257">
        <v>2.34131</v>
      </c>
      <c r="JF257">
        <v>1.49536</v>
      </c>
      <c r="JG257">
        <v>2.52197</v>
      </c>
      <c r="JH257">
        <v>36.105</v>
      </c>
      <c r="JI257">
        <v>24.1488</v>
      </c>
      <c r="JJ257">
        <v>18</v>
      </c>
      <c r="JK257">
        <v>490.193</v>
      </c>
      <c r="JL257">
        <v>451.609</v>
      </c>
      <c r="JM257">
        <v>30.4673</v>
      </c>
      <c r="JN257">
        <v>28.8852</v>
      </c>
      <c r="JO257">
        <v>29.9999</v>
      </c>
      <c r="JP257">
        <v>28.7365</v>
      </c>
      <c r="JQ257">
        <v>28.6626</v>
      </c>
      <c r="JR257">
        <v>20.829</v>
      </c>
      <c r="JS257">
        <v>25.6964</v>
      </c>
      <c r="JT257">
        <v>95.13890000000001</v>
      </c>
      <c r="JU257">
        <v>30.4638</v>
      </c>
      <c r="JV257">
        <v>420</v>
      </c>
      <c r="JW257">
        <v>23.7175</v>
      </c>
      <c r="JX257">
        <v>101.087</v>
      </c>
      <c r="JY257">
        <v>100.559</v>
      </c>
    </row>
    <row r="258" spans="1:285">
      <c r="A258">
        <v>242</v>
      </c>
      <c r="B258">
        <v>1758415071.5</v>
      </c>
      <c r="C258">
        <v>2196.400000095367</v>
      </c>
      <c r="D258" t="s">
        <v>916</v>
      </c>
      <c r="E258" t="s">
        <v>917</v>
      </c>
      <c r="F258">
        <v>5</v>
      </c>
      <c r="G258" t="s">
        <v>855</v>
      </c>
      <c r="H258" t="s">
        <v>420</v>
      </c>
      <c r="I258" t="s">
        <v>421</v>
      </c>
      <c r="J258">
        <v>1758415063.551724</v>
      </c>
      <c r="K258">
        <f>(L258)/1000</f>
        <v>0</v>
      </c>
      <c r="L258">
        <f>1000*DL258*AJ258*(DH258-DI258)/(100*DA258*(1000-AJ258*DH258))</f>
        <v>0</v>
      </c>
      <c r="M258">
        <f>DL258*AJ258*(DG258-DF258*(1000-AJ258*DI258)/(1000-AJ258*DH258))/(100*DA258)</f>
        <v>0</v>
      </c>
      <c r="N258">
        <f>DF258 - IF(AJ258&gt;1, M258*DA258*100.0/(AL258), 0)</f>
        <v>0</v>
      </c>
      <c r="O258">
        <f>((U258-K258/2)*N258-M258)/(U258+K258/2)</f>
        <v>0</v>
      </c>
      <c r="P258">
        <f>O258*(DM258+DN258)/1000.0</f>
        <v>0</v>
      </c>
      <c r="Q258">
        <f>(DF258 - IF(AJ258&gt;1, M258*DA258*100.0/(AL258), 0))*(DM258+DN258)/1000.0</f>
        <v>0</v>
      </c>
      <c r="R258">
        <f>2.0/((1/T258-1/S258)+SIGN(T258)*SQRT((1/T258-1/S258)*(1/T258-1/S258) + 4*DB258/((DB258+1)*(DB258+1))*(2*1/T258*1/S258-1/S258*1/S258)))</f>
        <v>0</v>
      </c>
      <c r="S258">
        <f>IF(LEFT(DC258,1)&lt;&gt;"0",IF(LEFT(DC258,1)="1",3.0,DD258),$D$5+$E$5*(DT258*DM258/($K$5*1000))+$F$5*(DT258*DM258/($K$5*1000))*MAX(MIN(DA258,$J$5),$I$5)*MAX(MIN(DA258,$J$5),$I$5)+$G$5*MAX(MIN(DA258,$J$5),$I$5)*(DT258*DM258/($K$5*1000))+$H$5*(DT258*DM258/($K$5*1000))*(DT258*DM258/($K$5*1000)))</f>
        <v>0</v>
      </c>
      <c r="T258">
        <f>K258*(1000-(1000*0.61365*exp(17.502*X258/(240.97+X258))/(DM258+DN258)+DH258)/2)/(1000*0.61365*exp(17.502*X258/(240.97+X258))/(DM258+DN258)-DH258)</f>
        <v>0</v>
      </c>
      <c r="U258">
        <f>1/((DB258+1)/(R258/1.6)+1/(S258/1.37)) + DB258/((DB258+1)/(R258/1.6) + DB258/(S258/1.37))</f>
        <v>0</v>
      </c>
      <c r="V258">
        <f>(CW258*CZ258)</f>
        <v>0</v>
      </c>
      <c r="W258">
        <f>(DO258+(V258+2*0.95*5.67E-8*(((DO258+$B$7)+273)^4-(DO258+273)^4)-44100*K258)/(1.84*29.3*S258+8*0.95*5.67E-8*(DO258+273)^3))</f>
        <v>0</v>
      </c>
      <c r="X258">
        <f>($C$7*DP258+$D$7*DQ258+$E$7*W258)</f>
        <v>0</v>
      </c>
      <c r="Y258">
        <f>0.61365*exp(17.502*X258/(240.97+X258))</f>
        <v>0</v>
      </c>
      <c r="Z258">
        <f>(AA258/AB258*100)</f>
        <v>0</v>
      </c>
      <c r="AA258">
        <f>DH258*(DM258+DN258)/1000</f>
        <v>0</v>
      </c>
      <c r="AB258">
        <f>0.61365*exp(17.502*DO258/(240.97+DO258))</f>
        <v>0</v>
      </c>
      <c r="AC258">
        <f>(Y258-DH258*(DM258+DN258)/1000)</f>
        <v>0</v>
      </c>
      <c r="AD258">
        <f>(-K258*44100)</f>
        <v>0</v>
      </c>
      <c r="AE258">
        <f>2*29.3*S258*0.92*(DO258-X258)</f>
        <v>0</v>
      </c>
      <c r="AF258">
        <f>2*0.95*5.67E-8*(((DO258+$B$7)+273)^4-(X258+273)^4)</f>
        <v>0</v>
      </c>
      <c r="AG258">
        <f>V258+AF258+AD258+AE258</f>
        <v>0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MAX(0,($B$13+$C$13*DT258)/(1+$D$13*DT258)*DM258/(DO258+273)*$E$13)</f>
        <v>0</v>
      </c>
      <c r="AM258" t="s">
        <v>422</v>
      </c>
      <c r="AN258" t="s">
        <v>422</v>
      </c>
      <c r="AO258">
        <v>0</v>
      </c>
      <c r="AP258">
        <v>0</v>
      </c>
      <c r="AQ258">
        <f>1-AO258/AP258</f>
        <v>0</v>
      </c>
      <c r="AR258">
        <v>0</v>
      </c>
      <c r="AS258" t="s">
        <v>422</v>
      </c>
      <c r="AT258" t="s">
        <v>422</v>
      </c>
      <c r="AU258">
        <v>0</v>
      </c>
      <c r="AV258">
        <v>0</v>
      </c>
      <c r="AW258">
        <f>1-AU258/AV258</f>
        <v>0</v>
      </c>
      <c r="AX258">
        <v>0.5</v>
      </c>
      <c r="AY258">
        <f>CX258</f>
        <v>0</v>
      </c>
      <c r="AZ258">
        <f>M258</f>
        <v>0</v>
      </c>
      <c r="BA258">
        <f>AW258*AX258*AY258</f>
        <v>0</v>
      </c>
      <c r="BB258">
        <f>(AZ258-AR258)/AY258</f>
        <v>0</v>
      </c>
      <c r="BC258">
        <f>(AP258-AV258)/AV258</f>
        <v>0</v>
      </c>
      <c r="BD258">
        <f>AO258/(AQ258+AO258/AV258)</f>
        <v>0</v>
      </c>
      <c r="BE258" t="s">
        <v>422</v>
      </c>
      <c r="BF258">
        <v>0</v>
      </c>
      <c r="BG258">
        <f>IF(BF258&lt;&gt;0, BF258, BD258)</f>
        <v>0</v>
      </c>
      <c r="BH258">
        <f>1-BG258/AV258</f>
        <v>0</v>
      </c>
      <c r="BI258">
        <f>(AV258-AU258)/(AV258-BG258)</f>
        <v>0</v>
      </c>
      <c r="BJ258">
        <f>(AP258-AV258)/(AP258-BG258)</f>
        <v>0</v>
      </c>
      <c r="BK258">
        <f>(AV258-AU258)/(AV258-AO258)</f>
        <v>0</v>
      </c>
      <c r="BL258">
        <f>(AP258-AV258)/(AP258-AO258)</f>
        <v>0</v>
      </c>
      <c r="BM258">
        <f>(BI258*BG258/AU258)</f>
        <v>0</v>
      </c>
      <c r="BN258">
        <f>(1-BM258)</f>
        <v>0</v>
      </c>
      <c r="CW258">
        <f>$B$11*DU258+$C$11*DV258+$F$11*EG258*(1-EJ258)</f>
        <v>0</v>
      </c>
      <c r="CX258">
        <f>CW258*CY258</f>
        <v>0</v>
      </c>
      <c r="CY258">
        <f>($B$11*$D$9+$C$11*$D$9+$F$11*((ET258+EL258)/MAX(ET258+EL258+EU258, 0.1)*$I$9+EU258/MAX(ET258+EL258+EU258, 0.1)*$J$9))/($B$11+$C$11+$F$11)</f>
        <v>0</v>
      </c>
      <c r="CZ258">
        <f>($B$11*$K$9+$C$11*$K$9+$F$11*((ET258+EL258)/MAX(ET258+EL258+EU258, 0.1)*$P$9+EU258/MAX(ET258+EL258+EU258, 0.1)*$Q$9))/($B$11+$C$11+$F$11)</f>
        <v>0</v>
      </c>
      <c r="DA258">
        <v>2.18</v>
      </c>
      <c r="DB258">
        <v>0.5</v>
      </c>
      <c r="DC258" t="s">
        <v>423</v>
      </c>
      <c r="DD258">
        <v>2</v>
      </c>
      <c r="DE258">
        <v>1758415063.551724</v>
      </c>
      <c r="DF258">
        <v>420.4033793103448</v>
      </c>
      <c r="DG258">
        <v>420.0087241379311</v>
      </c>
      <c r="DH258">
        <v>23.73866896551724</v>
      </c>
      <c r="DI258">
        <v>23.69430689655172</v>
      </c>
      <c r="DJ258">
        <v>419.8636896551725</v>
      </c>
      <c r="DK258">
        <v>23.56699655172414</v>
      </c>
      <c r="DL258">
        <v>500.0014827586207</v>
      </c>
      <c r="DM258">
        <v>90.27271724137931</v>
      </c>
      <c r="DN258">
        <v>0.05515751379310345</v>
      </c>
      <c r="DO258">
        <v>30.16966896551725</v>
      </c>
      <c r="DP258">
        <v>30.03143793103449</v>
      </c>
      <c r="DQ258">
        <v>999.9000000000002</v>
      </c>
      <c r="DR258">
        <v>0</v>
      </c>
      <c r="DS258">
        <v>0</v>
      </c>
      <c r="DT258">
        <v>10000.25413793104</v>
      </c>
      <c r="DU258">
        <v>0</v>
      </c>
      <c r="DV258">
        <v>0.5058679999999999</v>
      </c>
      <c r="DW258">
        <v>0.3947112413793103</v>
      </c>
      <c r="DX258">
        <v>430.6258965517241</v>
      </c>
      <c r="DY258">
        <v>430.2021034482758</v>
      </c>
      <c r="DZ258">
        <v>0.04434526551724137</v>
      </c>
      <c r="EA258">
        <v>420.0087241379311</v>
      </c>
      <c r="EB258">
        <v>23.69430689655172</v>
      </c>
      <c r="EC258">
        <v>2.142953793103449</v>
      </c>
      <c r="ED258">
        <v>2.138951034482758</v>
      </c>
      <c r="EE258">
        <v>18.54210344827586</v>
      </c>
      <c r="EF258">
        <v>18.51225172413793</v>
      </c>
      <c r="EG258">
        <v>0.00500097</v>
      </c>
      <c r="EH258">
        <v>0</v>
      </c>
      <c r="EI258">
        <v>0</v>
      </c>
      <c r="EJ258">
        <v>0</v>
      </c>
      <c r="EK258">
        <v>220.1413793103448</v>
      </c>
      <c r="EL258">
        <v>0.00500097</v>
      </c>
      <c r="EM258">
        <v>-8.562068965517241</v>
      </c>
      <c r="EN258">
        <v>-2.979310344827586</v>
      </c>
      <c r="EO258">
        <v>35.87065517241379</v>
      </c>
      <c r="EP258">
        <v>40.43944827586208</v>
      </c>
      <c r="EQ258">
        <v>37.92658620689655</v>
      </c>
      <c r="ER258">
        <v>40.9523448275862</v>
      </c>
      <c r="ES258">
        <v>38.08593103448275</v>
      </c>
      <c r="ET258">
        <v>0</v>
      </c>
      <c r="EU258">
        <v>0</v>
      </c>
      <c r="EV258">
        <v>0</v>
      </c>
      <c r="EW258">
        <v>1758415071.2</v>
      </c>
      <c r="EX258">
        <v>0</v>
      </c>
      <c r="EY258">
        <v>220.6384615384615</v>
      </c>
      <c r="EZ258">
        <v>0.9367519834887765</v>
      </c>
      <c r="FA258">
        <v>-2.509401292633921</v>
      </c>
      <c r="FB258">
        <v>-8.523076923076923</v>
      </c>
      <c r="FC258">
        <v>15</v>
      </c>
      <c r="FD258">
        <v>0</v>
      </c>
      <c r="FE258" t="s">
        <v>424</v>
      </c>
      <c r="FF258">
        <v>1747247426.5</v>
      </c>
      <c r="FG258">
        <v>1747247420.5</v>
      </c>
      <c r="FH258">
        <v>0</v>
      </c>
      <c r="FI258">
        <v>1.027</v>
      </c>
      <c r="FJ258">
        <v>0.031</v>
      </c>
      <c r="FK258">
        <v>0.02</v>
      </c>
      <c r="FL258">
        <v>0.05</v>
      </c>
      <c r="FM258">
        <v>420</v>
      </c>
      <c r="FN258">
        <v>16</v>
      </c>
      <c r="FO258">
        <v>0.01</v>
      </c>
      <c r="FP258">
        <v>0.1</v>
      </c>
      <c r="FQ258">
        <v>0.4129616585365854</v>
      </c>
      <c r="FR258">
        <v>-0.3028867944250868</v>
      </c>
      <c r="FS258">
        <v>0.04506842088268694</v>
      </c>
      <c r="FT258">
        <v>0</v>
      </c>
      <c r="FU258">
        <v>220.5764705882353</v>
      </c>
      <c r="FV258">
        <v>1.665393318160855</v>
      </c>
      <c r="FW258">
        <v>6.002061352937761</v>
      </c>
      <c r="FX258">
        <v>-1</v>
      </c>
      <c r="FY258">
        <v>0.04449044146341464</v>
      </c>
      <c r="FZ258">
        <v>-0.01084567108013925</v>
      </c>
      <c r="GA258">
        <v>0.001656716944187762</v>
      </c>
      <c r="GB258">
        <v>1</v>
      </c>
      <c r="GC258">
        <v>1</v>
      </c>
      <c r="GD258">
        <v>2</v>
      </c>
      <c r="GE258" t="s">
        <v>433</v>
      </c>
      <c r="GF258">
        <v>3.13645</v>
      </c>
      <c r="GG258">
        <v>2.71524</v>
      </c>
      <c r="GH258">
        <v>0.0937293</v>
      </c>
      <c r="GI258">
        <v>0.0928688</v>
      </c>
      <c r="GJ258">
        <v>0.10515</v>
      </c>
      <c r="GK258">
        <v>0.103796</v>
      </c>
      <c r="GL258">
        <v>28830.2</v>
      </c>
      <c r="GM258">
        <v>28891.4</v>
      </c>
      <c r="GN258">
        <v>29573.7</v>
      </c>
      <c r="GO258">
        <v>29433.7</v>
      </c>
      <c r="GP258">
        <v>34971.5</v>
      </c>
      <c r="GQ258">
        <v>34937.9</v>
      </c>
      <c r="GR258">
        <v>41624.6</v>
      </c>
      <c r="GS258">
        <v>41819.3</v>
      </c>
      <c r="GT258">
        <v>1.92197</v>
      </c>
      <c r="GU258">
        <v>1.87693</v>
      </c>
      <c r="GV258">
        <v>0.0859424</v>
      </c>
      <c r="GW258">
        <v>0</v>
      </c>
      <c r="GX258">
        <v>28.6245</v>
      </c>
      <c r="GY258">
        <v>999.9</v>
      </c>
      <c r="GZ258">
        <v>58.8</v>
      </c>
      <c r="HA258">
        <v>30.7</v>
      </c>
      <c r="HB258">
        <v>28.8869</v>
      </c>
      <c r="HC258">
        <v>62.1147</v>
      </c>
      <c r="HD258">
        <v>27.8325</v>
      </c>
      <c r="HE258">
        <v>1</v>
      </c>
      <c r="HF258">
        <v>0.0988262</v>
      </c>
      <c r="HG258">
        <v>-1.14127</v>
      </c>
      <c r="HH258">
        <v>20.3545</v>
      </c>
      <c r="HI258">
        <v>5.22867</v>
      </c>
      <c r="HJ258">
        <v>12.0156</v>
      </c>
      <c r="HK258">
        <v>4.99175</v>
      </c>
      <c r="HL258">
        <v>3.2891</v>
      </c>
      <c r="HM258">
        <v>9999</v>
      </c>
      <c r="HN258">
        <v>9999</v>
      </c>
      <c r="HO258">
        <v>9999</v>
      </c>
      <c r="HP258">
        <v>999.9</v>
      </c>
      <c r="HQ258">
        <v>1.86752</v>
      </c>
      <c r="HR258">
        <v>1.86662</v>
      </c>
      <c r="HS258">
        <v>1.866</v>
      </c>
      <c r="HT258">
        <v>1.86597</v>
      </c>
      <c r="HU258">
        <v>1.86783</v>
      </c>
      <c r="HV258">
        <v>1.87027</v>
      </c>
      <c r="HW258">
        <v>1.8689</v>
      </c>
      <c r="HX258">
        <v>1.8704</v>
      </c>
      <c r="HY258">
        <v>0</v>
      </c>
      <c r="HZ258">
        <v>0</v>
      </c>
      <c r="IA258">
        <v>0</v>
      </c>
      <c r="IB258">
        <v>0</v>
      </c>
      <c r="IC258" t="s">
        <v>426</v>
      </c>
      <c r="ID258" t="s">
        <v>427</v>
      </c>
      <c r="IE258" t="s">
        <v>428</v>
      </c>
      <c r="IF258" t="s">
        <v>428</v>
      </c>
      <c r="IG258" t="s">
        <v>428</v>
      </c>
      <c r="IH258" t="s">
        <v>428</v>
      </c>
      <c r="II258">
        <v>0</v>
      </c>
      <c r="IJ258">
        <v>100</v>
      </c>
      <c r="IK258">
        <v>100</v>
      </c>
      <c r="IL258">
        <v>0.54</v>
      </c>
      <c r="IM258">
        <v>0.1716</v>
      </c>
      <c r="IN258">
        <v>0.2733293791174444</v>
      </c>
      <c r="IO258">
        <v>0.0008355358253796512</v>
      </c>
      <c r="IP258">
        <v>-4.886686190924696E-07</v>
      </c>
      <c r="IQ258">
        <v>2.414133949906871E-11</v>
      </c>
      <c r="IR258">
        <v>-0.06279029043895908</v>
      </c>
      <c r="IS258">
        <v>-0.001004982055389802</v>
      </c>
      <c r="IT258">
        <v>0.0007271071577586355</v>
      </c>
      <c r="IU258">
        <v>-1.113211564567604E-05</v>
      </c>
      <c r="IV258">
        <v>10</v>
      </c>
      <c r="IW258">
        <v>2306</v>
      </c>
      <c r="IX258">
        <v>1</v>
      </c>
      <c r="IY258">
        <v>28</v>
      </c>
      <c r="IZ258">
        <v>186127.4</v>
      </c>
      <c r="JA258">
        <v>186127.5</v>
      </c>
      <c r="JB258">
        <v>1.04004</v>
      </c>
      <c r="JC258">
        <v>2.26196</v>
      </c>
      <c r="JD258">
        <v>1.39648</v>
      </c>
      <c r="JE258">
        <v>2.34131</v>
      </c>
      <c r="JF258">
        <v>1.49536</v>
      </c>
      <c r="JG258">
        <v>2.70874</v>
      </c>
      <c r="JH258">
        <v>36.105</v>
      </c>
      <c r="JI258">
        <v>24.1575</v>
      </c>
      <c r="JJ258">
        <v>18</v>
      </c>
      <c r="JK258">
        <v>490.154</v>
      </c>
      <c r="JL258">
        <v>451.653</v>
      </c>
      <c r="JM258">
        <v>30.4541</v>
      </c>
      <c r="JN258">
        <v>28.8849</v>
      </c>
      <c r="JO258">
        <v>29.9999</v>
      </c>
      <c r="JP258">
        <v>28.7357</v>
      </c>
      <c r="JQ258">
        <v>28.6623</v>
      </c>
      <c r="JR258">
        <v>20.8281</v>
      </c>
      <c r="JS258">
        <v>25.6964</v>
      </c>
      <c r="JT258">
        <v>95.13890000000001</v>
      </c>
      <c r="JU258">
        <v>30.4336</v>
      </c>
      <c r="JV258">
        <v>420</v>
      </c>
      <c r="JW258">
        <v>23.7175</v>
      </c>
      <c r="JX258">
        <v>101.087</v>
      </c>
      <c r="JY258">
        <v>100.559</v>
      </c>
    </row>
    <row r="259" spans="1:285">
      <c r="A259">
        <v>243</v>
      </c>
      <c r="B259">
        <v>1758415073.5</v>
      </c>
      <c r="C259">
        <v>2198.400000095367</v>
      </c>
      <c r="D259" t="s">
        <v>918</v>
      </c>
      <c r="E259" t="s">
        <v>919</v>
      </c>
      <c r="F259">
        <v>5</v>
      </c>
      <c r="G259" t="s">
        <v>855</v>
      </c>
      <c r="H259" t="s">
        <v>420</v>
      </c>
      <c r="I259" t="s">
        <v>421</v>
      </c>
      <c r="J259">
        <v>1758415065.410714</v>
      </c>
      <c r="K259">
        <f>(L259)/1000</f>
        <v>0</v>
      </c>
      <c r="L259">
        <f>1000*DL259*AJ259*(DH259-DI259)/(100*DA259*(1000-AJ259*DH259))</f>
        <v>0</v>
      </c>
      <c r="M259">
        <f>DL259*AJ259*(DG259-DF259*(1000-AJ259*DI259)/(1000-AJ259*DH259))/(100*DA259)</f>
        <v>0</v>
      </c>
      <c r="N259">
        <f>DF259 - IF(AJ259&gt;1, M259*DA259*100.0/(AL259), 0)</f>
        <v>0</v>
      </c>
      <c r="O259">
        <f>((U259-K259/2)*N259-M259)/(U259+K259/2)</f>
        <v>0</v>
      </c>
      <c r="P259">
        <f>O259*(DM259+DN259)/1000.0</f>
        <v>0</v>
      </c>
      <c r="Q259">
        <f>(DF259 - IF(AJ259&gt;1, M259*DA259*100.0/(AL259), 0))*(DM259+DN259)/1000.0</f>
        <v>0</v>
      </c>
      <c r="R259">
        <f>2.0/((1/T259-1/S259)+SIGN(T259)*SQRT((1/T259-1/S259)*(1/T259-1/S259) + 4*DB259/((DB259+1)*(DB259+1))*(2*1/T259*1/S259-1/S259*1/S259)))</f>
        <v>0</v>
      </c>
      <c r="S259">
        <f>IF(LEFT(DC259,1)&lt;&gt;"0",IF(LEFT(DC259,1)="1",3.0,DD259),$D$5+$E$5*(DT259*DM259/($K$5*1000))+$F$5*(DT259*DM259/($K$5*1000))*MAX(MIN(DA259,$J$5),$I$5)*MAX(MIN(DA259,$J$5),$I$5)+$G$5*MAX(MIN(DA259,$J$5),$I$5)*(DT259*DM259/($K$5*1000))+$H$5*(DT259*DM259/($K$5*1000))*(DT259*DM259/($K$5*1000)))</f>
        <v>0</v>
      </c>
      <c r="T259">
        <f>K259*(1000-(1000*0.61365*exp(17.502*X259/(240.97+X259))/(DM259+DN259)+DH259)/2)/(1000*0.61365*exp(17.502*X259/(240.97+X259))/(DM259+DN259)-DH259)</f>
        <v>0</v>
      </c>
      <c r="U259">
        <f>1/((DB259+1)/(R259/1.6)+1/(S259/1.37)) + DB259/((DB259+1)/(R259/1.6) + DB259/(S259/1.37))</f>
        <v>0</v>
      </c>
      <c r="V259">
        <f>(CW259*CZ259)</f>
        <v>0</v>
      </c>
      <c r="W259">
        <f>(DO259+(V259+2*0.95*5.67E-8*(((DO259+$B$7)+273)^4-(DO259+273)^4)-44100*K259)/(1.84*29.3*S259+8*0.95*5.67E-8*(DO259+273)^3))</f>
        <v>0</v>
      </c>
      <c r="X259">
        <f>($C$7*DP259+$D$7*DQ259+$E$7*W259)</f>
        <v>0</v>
      </c>
      <c r="Y259">
        <f>0.61365*exp(17.502*X259/(240.97+X259))</f>
        <v>0</v>
      </c>
      <c r="Z259">
        <f>(AA259/AB259*100)</f>
        <v>0</v>
      </c>
      <c r="AA259">
        <f>DH259*(DM259+DN259)/1000</f>
        <v>0</v>
      </c>
      <c r="AB259">
        <f>0.61365*exp(17.502*DO259/(240.97+DO259))</f>
        <v>0</v>
      </c>
      <c r="AC259">
        <f>(Y259-DH259*(DM259+DN259)/1000)</f>
        <v>0</v>
      </c>
      <c r="AD259">
        <f>(-K259*44100)</f>
        <v>0</v>
      </c>
      <c r="AE259">
        <f>2*29.3*S259*0.92*(DO259-X259)</f>
        <v>0</v>
      </c>
      <c r="AF259">
        <f>2*0.95*5.67E-8*(((DO259+$B$7)+273)^4-(X259+273)^4)</f>
        <v>0</v>
      </c>
      <c r="AG259">
        <f>V259+AF259+AD259+AE259</f>
        <v>0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MAX(0,($B$13+$C$13*DT259)/(1+$D$13*DT259)*DM259/(DO259+273)*$E$13)</f>
        <v>0</v>
      </c>
      <c r="AM259" t="s">
        <v>422</v>
      </c>
      <c r="AN259" t="s">
        <v>422</v>
      </c>
      <c r="AO259">
        <v>0</v>
      </c>
      <c r="AP259">
        <v>0</v>
      </c>
      <c r="AQ259">
        <f>1-AO259/AP259</f>
        <v>0</v>
      </c>
      <c r="AR259">
        <v>0</v>
      </c>
      <c r="AS259" t="s">
        <v>422</v>
      </c>
      <c r="AT259" t="s">
        <v>422</v>
      </c>
      <c r="AU259">
        <v>0</v>
      </c>
      <c r="AV259">
        <v>0</v>
      </c>
      <c r="AW259">
        <f>1-AU259/AV259</f>
        <v>0</v>
      </c>
      <c r="AX259">
        <v>0.5</v>
      </c>
      <c r="AY259">
        <f>CX259</f>
        <v>0</v>
      </c>
      <c r="AZ259">
        <f>M259</f>
        <v>0</v>
      </c>
      <c r="BA259">
        <f>AW259*AX259*AY259</f>
        <v>0</v>
      </c>
      <c r="BB259">
        <f>(AZ259-AR259)/AY259</f>
        <v>0</v>
      </c>
      <c r="BC259">
        <f>(AP259-AV259)/AV259</f>
        <v>0</v>
      </c>
      <c r="BD259">
        <f>AO259/(AQ259+AO259/AV259)</f>
        <v>0</v>
      </c>
      <c r="BE259" t="s">
        <v>422</v>
      </c>
      <c r="BF259">
        <v>0</v>
      </c>
      <c r="BG259">
        <f>IF(BF259&lt;&gt;0, BF259, BD259)</f>
        <v>0</v>
      </c>
      <c r="BH259">
        <f>1-BG259/AV259</f>
        <v>0</v>
      </c>
      <c r="BI259">
        <f>(AV259-AU259)/(AV259-BG259)</f>
        <v>0</v>
      </c>
      <c r="BJ259">
        <f>(AP259-AV259)/(AP259-BG259)</f>
        <v>0</v>
      </c>
      <c r="BK259">
        <f>(AV259-AU259)/(AV259-AO259)</f>
        <v>0</v>
      </c>
      <c r="BL259">
        <f>(AP259-AV259)/(AP259-AO259)</f>
        <v>0</v>
      </c>
      <c r="BM259">
        <f>(BI259*BG259/AU259)</f>
        <v>0</v>
      </c>
      <c r="BN259">
        <f>(1-BM259)</f>
        <v>0</v>
      </c>
      <c r="CW259">
        <f>$B$11*DU259+$C$11*DV259+$F$11*EG259*(1-EJ259)</f>
        <v>0</v>
      </c>
      <c r="CX259">
        <f>CW259*CY259</f>
        <v>0</v>
      </c>
      <c r="CY259">
        <f>($B$11*$D$9+$C$11*$D$9+$F$11*((ET259+EL259)/MAX(ET259+EL259+EU259, 0.1)*$I$9+EU259/MAX(ET259+EL259+EU259, 0.1)*$J$9))/($B$11+$C$11+$F$11)</f>
        <v>0</v>
      </c>
      <c r="CZ259">
        <f>($B$11*$K$9+$C$11*$K$9+$F$11*((ET259+EL259)/MAX(ET259+EL259+EU259, 0.1)*$P$9+EU259/MAX(ET259+EL259+EU259, 0.1)*$Q$9))/($B$11+$C$11+$F$11)</f>
        <v>0</v>
      </c>
      <c r="DA259">
        <v>2.18</v>
      </c>
      <c r="DB259">
        <v>0.5</v>
      </c>
      <c r="DC259" t="s">
        <v>423</v>
      </c>
      <c r="DD259">
        <v>2</v>
      </c>
      <c r="DE259">
        <v>1758415065.410714</v>
      </c>
      <c r="DF259">
        <v>420.4004285714285</v>
      </c>
      <c r="DG259">
        <v>420.0052857142858</v>
      </c>
      <c r="DH259">
        <v>23.73851428571428</v>
      </c>
      <c r="DI259">
        <v>23.69451428571429</v>
      </c>
      <c r="DJ259">
        <v>419.8607142857144</v>
      </c>
      <c r="DK259">
        <v>23.56685</v>
      </c>
      <c r="DL259">
        <v>500.006</v>
      </c>
      <c r="DM259">
        <v>90.27321071428571</v>
      </c>
      <c r="DN259">
        <v>0.05509710357142856</v>
      </c>
      <c r="DO259">
        <v>30.16817142857143</v>
      </c>
      <c r="DP259">
        <v>30.03065</v>
      </c>
      <c r="DQ259">
        <v>999.9000000000002</v>
      </c>
      <c r="DR259">
        <v>0</v>
      </c>
      <c r="DS259">
        <v>0</v>
      </c>
      <c r="DT259">
        <v>10000.55607142857</v>
      </c>
      <c r="DU259">
        <v>0</v>
      </c>
      <c r="DV259">
        <v>0.5058679999999999</v>
      </c>
      <c r="DW259">
        <v>0.3952233928571428</v>
      </c>
      <c r="DX259">
        <v>430.6228214285713</v>
      </c>
      <c r="DY259">
        <v>430.1987142857142</v>
      </c>
      <c r="DZ259">
        <v>0.04398366428571428</v>
      </c>
      <c r="EA259">
        <v>420.0052857142858</v>
      </c>
      <c r="EB259">
        <v>23.69451428571429</v>
      </c>
      <c r="EC259">
        <v>2.142951785714286</v>
      </c>
      <c r="ED259">
        <v>2.138981428571429</v>
      </c>
      <c r="EE259">
        <v>18.54209285714286</v>
      </c>
      <c r="EF259">
        <v>18.51247857142857</v>
      </c>
      <c r="EG259">
        <v>0.00500097</v>
      </c>
      <c r="EH259">
        <v>0</v>
      </c>
      <c r="EI259">
        <v>0</v>
      </c>
      <c r="EJ259">
        <v>0</v>
      </c>
      <c r="EK259">
        <v>220.7107142857143</v>
      </c>
      <c r="EL259">
        <v>0.00500097</v>
      </c>
      <c r="EM259">
        <v>-9.317857142857141</v>
      </c>
      <c r="EN259">
        <v>-3.082142857142858</v>
      </c>
      <c r="EO259">
        <v>35.86375</v>
      </c>
      <c r="EP259">
        <v>40.38146428571428</v>
      </c>
      <c r="EQ259">
        <v>37.90607142857142</v>
      </c>
      <c r="ER259">
        <v>40.88596428571429</v>
      </c>
      <c r="ES259">
        <v>38.05553571428571</v>
      </c>
      <c r="ET259">
        <v>0</v>
      </c>
      <c r="EU259">
        <v>0</v>
      </c>
      <c r="EV259">
        <v>0</v>
      </c>
      <c r="EW259">
        <v>1758415073.6</v>
      </c>
      <c r="EX259">
        <v>0</v>
      </c>
      <c r="EY259">
        <v>221.2730769230769</v>
      </c>
      <c r="EZ259">
        <v>-1.500855194015234</v>
      </c>
      <c r="FA259">
        <v>-2.611965542270119</v>
      </c>
      <c r="FB259">
        <v>-8.884615384615385</v>
      </c>
      <c r="FC259">
        <v>15</v>
      </c>
      <c r="FD259">
        <v>0</v>
      </c>
      <c r="FE259" t="s">
        <v>424</v>
      </c>
      <c r="FF259">
        <v>1747247426.5</v>
      </c>
      <c r="FG259">
        <v>1747247420.5</v>
      </c>
      <c r="FH259">
        <v>0</v>
      </c>
      <c r="FI259">
        <v>1.027</v>
      </c>
      <c r="FJ259">
        <v>0.031</v>
      </c>
      <c r="FK259">
        <v>0.02</v>
      </c>
      <c r="FL259">
        <v>0.05</v>
      </c>
      <c r="FM259">
        <v>420</v>
      </c>
      <c r="FN259">
        <v>16</v>
      </c>
      <c r="FO259">
        <v>0.01</v>
      </c>
      <c r="FP259">
        <v>0.1</v>
      </c>
      <c r="FQ259">
        <v>0.406524675</v>
      </c>
      <c r="FR259">
        <v>-0.2206692720450297</v>
      </c>
      <c r="FS259">
        <v>0.04092812700905545</v>
      </c>
      <c r="FT259">
        <v>0</v>
      </c>
      <c r="FU259">
        <v>220.885294117647</v>
      </c>
      <c r="FV259">
        <v>-2.35446924674361</v>
      </c>
      <c r="FW259">
        <v>6.868946847650502</v>
      </c>
      <c r="FX259">
        <v>-1</v>
      </c>
      <c r="FY259">
        <v>0.0444450875</v>
      </c>
      <c r="FZ259">
        <v>-0.01383746679174492</v>
      </c>
      <c r="GA259">
        <v>0.00170068699915468</v>
      </c>
      <c r="GB259">
        <v>1</v>
      </c>
      <c r="GC259">
        <v>1</v>
      </c>
      <c r="GD259">
        <v>2</v>
      </c>
      <c r="GE259" t="s">
        <v>433</v>
      </c>
      <c r="GF259">
        <v>3.13653</v>
      </c>
      <c r="GG259">
        <v>2.71533</v>
      </c>
      <c r="GH259">
        <v>0.0937313</v>
      </c>
      <c r="GI259">
        <v>0.09287140000000001</v>
      </c>
      <c r="GJ259">
        <v>0.105152</v>
      </c>
      <c r="GK259">
        <v>0.103798</v>
      </c>
      <c r="GL259">
        <v>28830</v>
      </c>
      <c r="GM259">
        <v>28891.2</v>
      </c>
      <c r="GN259">
        <v>29573.6</v>
      </c>
      <c r="GO259">
        <v>29433.6</v>
      </c>
      <c r="GP259">
        <v>34971.4</v>
      </c>
      <c r="GQ259">
        <v>34937.8</v>
      </c>
      <c r="GR259">
        <v>41624.6</v>
      </c>
      <c r="GS259">
        <v>41819.3</v>
      </c>
      <c r="GT259">
        <v>1.9222</v>
      </c>
      <c r="GU259">
        <v>1.87693</v>
      </c>
      <c r="GV259">
        <v>0.08511539999999999</v>
      </c>
      <c r="GW259">
        <v>0</v>
      </c>
      <c r="GX259">
        <v>28.6264</v>
      </c>
      <c r="GY259">
        <v>999.9</v>
      </c>
      <c r="GZ259">
        <v>58.8</v>
      </c>
      <c r="HA259">
        <v>30.7</v>
      </c>
      <c r="HB259">
        <v>28.887</v>
      </c>
      <c r="HC259">
        <v>62.1547</v>
      </c>
      <c r="HD259">
        <v>28.0048</v>
      </c>
      <c r="HE259">
        <v>1</v>
      </c>
      <c r="HF259">
        <v>0.098872</v>
      </c>
      <c r="HG259">
        <v>-1.12167</v>
      </c>
      <c r="HH259">
        <v>20.3546</v>
      </c>
      <c r="HI259">
        <v>5.22837</v>
      </c>
      <c r="HJ259">
        <v>12.0158</v>
      </c>
      <c r="HK259">
        <v>4.99155</v>
      </c>
      <c r="HL259">
        <v>3.28905</v>
      </c>
      <c r="HM259">
        <v>9999</v>
      </c>
      <c r="HN259">
        <v>9999</v>
      </c>
      <c r="HO259">
        <v>9999</v>
      </c>
      <c r="HP259">
        <v>999.9</v>
      </c>
      <c r="HQ259">
        <v>1.86752</v>
      </c>
      <c r="HR259">
        <v>1.86663</v>
      </c>
      <c r="HS259">
        <v>1.866</v>
      </c>
      <c r="HT259">
        <v>1.86596</v>
      </c>
      <c r="HU259">
        <v>1.86783</v>
      </c>
      <c r="HV259">
        <v>1.87027</v>
      </c>
      <c r="HW259">
        <v>1.86891</v>
      </c>
      <c r="HX259">
        <v>1.87042</v>
      </c>
      <c r="HY259">
        <v>0</v>
      </c>
      <c r="HZ259">
        <v>0</v>
      </c>
      <c r="IA259">
        <v>0</v>
      </c>
      <c r="IB259">
        <v>0</v>
      </c>
      <c r="IC259" t="s">
        <v>426</v>
      </c>
      <c r="ID259" t="s">
        <v>427</v>
      </c>
      <c r="IE259" t="s">
        <v>428</v>
      </c>
      <c r="IF259" t="s">
        <v>428</v>
      </c>
      <c r="IG259" t="s">
        <v>428</v>
      </c>
      <c r="IH259" t="s">
        <v>428</v>
      </c>
      <c r="II259">
        <v>0</v>
      </c>
      <c r="IJ259">
        <v>100</v>
      </c>
      <c r="IK259">
        <v>100</v>
      </c>
      <c r="IL259">
        <v>0.54</v>
      </c>
      <c r="IM259">
        <v>0.1717</v>
      </c>
      <c r="IN259">
        <v>0.2733293791174444</v>
      </c>
      <c r="IO259">
        <v>0.0008355358253796512</v>
      </c>
      <c r="IP259">
        <v>-4.886686190924696E-07</v>
      </c>
      <c r="IQ259">
        <v>2.414133949906871E-11</v>
      </c>
      <c r="IR259">
        <v>-0.06279029043895908</v>
      </c>
      <c r="IS259">
        <v>-0.001004982055389802</v>
      </c>
      <c r="IT259">
        <v>0.0007271071577586355</v>
      </c>
      <c r="IU259">
        <v>-1.113211564567604E-05</v>
      </c>
      <c r="IV259">
        <v>10</v>
      </c>
      <c r="IW259">
        <v>2306</v>
      </c>
      <c r="IX259">
        <v>1</v>
      </c>
      <c r="IY259">
        <v>28</v>
      </c>
      <c r="IZ259">
        <v>186127.5</v>
      </c>
      <c r="JA259">
        <v>186127.5</v>
      </c>
      <c r="JB259">
        <v>1.04004</v>
      </c>
      <c r="JC259">
        <v>2.27417</v>
      </c>
      <c r="JD259">
        <v>1.39771</v>
      </c>
      <c r="JE259">
        <v>2.34131</v>
      </c>
      <c r="JF259">
        <v>1.49536</v>
      </c>
      <c r="JG259">
        <v>2.60742</v>
      </c>
      <c r="JH259">
        <v>36.105</v>
      </c>
      <c r="JI259">
        <v>24.1488</v>
      </c>
      <c r="JJ259">
        <v>18</v>
      </c>
      <c r="JK259">
        <v>490.292</v>
      </c>
      <c r="JL259">
        <v>451.653</v>
      </c>
      <c r="JM259">
        <v>30.442</v>
      </c>
      <c r="JN259">
        <v>28.8849</v>
      </c>
      <c r="JO259">
        <v>30</v>
      </c>
      <c r="JP259">
        <v>28.7351</v>
      </c>
      <c r="JQ259">
        <v>28.6623</v>
      </c>
      <c r="JR259">
        <v>20.8286</v>
      </c>
      <c r="JS259">
        <v>25.6964</v>
      </c>
      <c r="JT259">
        <v>94.76860000000001</v>
      </c>
      <c r="JU259">
        <v>30.4336</v>
      </c>
      <c r="JV259">
        <v>420</v>
      </c>
      <c r="JW259">
        <v>23.7175</v>
      </c>
      <c r="JX259">
        <v>101.086</v>
      </c>
      <c r="JY259">
        <v>100.559</v>
      </c>
    </row>
    <row r="260" spans="1:285">
      <c r="A260">
        <v>244</v>
      </c>
      <c r="B260">
        <v>1758415075.5</v>
      </c>
      <c r="C260">
        <v>2200.400000095367</v>
      </c>
      <c r="D260" t="s">
        <v>920</v>
      </c>
      <c r="E260" t="s">
        <v>921</v>
      </c>
      <c r="F260">
        <v>5</v>
      </c>
      <c r="G260" t="s">
        <v>855</v>
      </c>
      <c r="H260" t="s">
        <v>420</v>
      </c>
      <c r="I260" t="s">
        <v>421</v>
      </c>
      <c r="J260">
        <v>1758415067.333333</v>
      </c>
      <c r="K260">
        <f>(L260)/1000</f>
        <v>0</v>
      </c>
      <c r="L260">
        <f>1000*DL260*AJ260*(DH260-DI260)/(100*DA260*(1000-AJ260*DH260))</f>
        <v>0</v>
      </c>
      <c r="M260">
        <f>DL260*AJ260*(DG260-DF260*(1000-AJ260*DI260)/(1000-AJ260*DH260))/(100*DA260)</f>
        <v>0</v>
      </c>
      <c r="N260">
        <f>DF260 - IF(AJ260&gt;1, M260*DA260*100.0/(AL260), 0)</f>
        <v>0</v>
      </c>
      <c r="O260">
        <f>((U260-K260/2)*N260-M260)/(U260+K260/2)</f>
        <v>0</v>
      </c>
      <c r="P260">
        <f>O260*(DM260+DN260)/1000.0</f>
        <v>0</v>
      </c>
      <c r="Q260">
        <f>(DF260 - IF(AJ260&gt;1, M260*DA260*100.0/(AL260), 0))*(DM260+DN260)/1000.0</f>
        <v>0</v>
      </c>
      <c r="R260">
        <f>2.0/((1/T260-1/S260)+SIGN(T260)*SQRT((1/T260-1/S260)*(1/T260-1/S260) + 4*DB260/((DB260+1)*(DB260+1))*(2*1/T260*1/S260-1/S260*1/S260)))</f>
        <v>0</v>
      </c>
      <c r="S260">
        <f>IF(LEFT(DC260,1)&lt;&gt;"0",IF(LEFT(DC260,1)="1",3.0,DD260),$D$5+$E$5*(DT260*DM260/($K$5*1000))+$F$5*(DT260*DM260/($K$5*1000))*MAX(MIN(DA260,$J$5),$I$5)*MAX(MIN(DA260,$J$5),$I$5)+$G$5*MAX(MIN(DA260,$J$5),$I$5)*(DT260*DM260/($K$5*1000))+$H$5*(DT260*DM260/($K$5*1000))*(DT260*DM260/($K$5*1000)))</f>
        <v>0</v>
      </c>
      <c r="T260">
        <f>K260*(1000-(1000*0.61365*exp(17.502*X260/(240.97+X260))/(DM260+DN260)+DH260)/2)/(1000*0.61365*exp(17.502*X260/(240.97+X260))/(DM260+DN260)-DH260)</f>
        <v>0</v>
      </c>
      <c r="U260">
        <f>1/((DB260+1)/(R260/1.6)+1/(S260/1.37)) + DB260/((DB260+1)/(R260/1.6) + DB260/(S260/1.37))</f>
        <v>0</v>
      </c>
      <c r="V260">
        <f>(CW260*CZ260)</f>
        <v>0</v>
      </c>
      <c r="W260">
        <f>(DO260+(V260+2*0.95*5.67E-8*(((DO260+$B$7)+273)^4-(DO260+273)^4)-44100*K260)/(1.84*29.3*S260+8*0.95*5.67E-8*(DO260+273)^3))</f>
        <v>0</v>
      </c>
      <c r="X260">
        <f>($C$7*DP260+$D$7*DQ260+$E$7*W260)</f>
        <v>0</v>
      </c>
      <c r="Y260">
        <f>0.61365*exp(17.502*X260/(240.97+X260))</f>
        <v>0</v>
      </c>
      <c r="Z260">
        <f>(AA260/AB260*100)</f>
        <v>0</v>
      </c>
      <c r="AA260">
        <f>DH260*(DM260+DN260)/1000</f>
        <v>0</v>
      </c>
      <c r="AB260">
        <f>0.61365*exp(17.502*DO260/(240.97+DO260))</f>
        <v>0</v>
      </c>
      <c r="AC260">
        <f>(Y260-DH260*(DM260+DN260)/1000)</f>
        <v>0</v>
      </c>
      <c r="AD260">
        <f>(-K260*44100)</f>
        <v>0</v>
      </c>
      <c r="AE260">
        <f>2*29.3*S260*0.92*(DO260-X260)</f>
        <v>0</v>
      </c>
      <c r="AF260">
        <f>2*0.95*5.67E-8*(((DO260+$B$7)+273)^4-(X260+273)^4)</f>
        <v>0</v>
      </c>
      <c r="AG260">
        <f>V260+AF260+AD260+AE260</f>
        <v>0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MAX(0,($B$13+$C$13*DT260)/(1+$D$13*DT260)*DM260/(DO260+273)*$E$13)</f>
        <v>0</v>
      </c>
      <c r="AM260" t="s">
        <v>422</v>
      </c>
      <c r="AN260" t="s">
        <v>422</v>
      </c>
      <c r="AO260">
        <v>0</v>
      </c>
      <c r="AP260">
        <v>0</v>
      </c>
      <c r="AQ260">
        <f>1-AO260/AP260</f>
        <v>0</v>
      </c>
      <c r="AR260">
        <v>0</v>
      </c>
      <c r="AS260" t="s">
        <v>422</v>
      </c>
      <c r="AT260" t="s">
        <v>422</v>
      </c>
      <c r="AU260">
        <v>0</v>
      </c>
      <c r="AV260">
        <v>0</v>
      </c>
      <c r="AW260">
        <f>1-AU260/AV260</f>
        <v>0</v>
      </c>
      <c r="AX260">
        <v>0.5</v>
      </c>
      <c r="AY260">
        <f>CX260</f>
        <v>0</v>
      </c>
      <c r="AZ260">
        <f>M260</f>
        <v>0</v>
      </c>
      <c r="BA260">
        <f>AW260*AX260*AY260</f>
        <v>0</v>
      </c>
      <c r="BB260">
        <f>(AZ260-AR260)/AY260</f>
        <v>0</v>
      </c>
      <c r="BC260">
        <f>(AP260-AV260)/AV260</f>
        <v>0</v>
      </c>
      <c r="BD260">
        <f>AO260/(AQ260+AO260/AV260)</f>
        <v>0</v>
      </c>
      <c r="BE260" t="s">
        <v>422</v>
      </c>
      <c r="BF260">
        <v>0</v>
      </c>
      <c r="BG260">
        <f>IF(BF260&lt;&gt;0, BF260, BD260)</f>
        <v>0</v>
      </c>
      <c r="BH260">
        <f>1-BG260/AV260</f>
        <v>0</v>
      </c>
      <c r="BI260">
        <f>(AV260-AU260)/(AV260-BG260)</f>
        <v>0</v>
      </c>
      <c r="BJ260">
        <f>(AP260-AV260)/(AP260-BG260)</f>
        <v>0</v>
      </c>
      <c r="BK260">
        <f>(AV260-AU260)/(AV260-AO260)</f>
        <v>0</v>
      </c>
      <c r="BL260">
        <f>(AP260-AV260)/(AP260-AO260)</f>
        <v>0</v>
      </c>
      <c r="BM260">
        <f>(BI260*BG260/AU260)</f>
        <v>0</v>
      </c>
      <c r="BN260">
        <f>(1-BM260)</f>
        <v>0</v>
      </c>
      <c r="CW260">
        <f>$B$11*DU260+$C$11*DV260+$F$11*EG260*(1-EJ260)</f>
        <v>0</v>
      </c>
      <c r="CX260">
        <f>CW260*CY260</f>
        <v>0</v>
      </c>
      <c r="CY260">
        <f>($B$11*$D$9+$C$11*$D$9+$F$11*((ET260+EL260)/MAX(ET260+EL260+EU260, 0.1)*$I$9+EU260/MAX(ET260+EL260+EU260, 0.1)*$J$9))/($B$11+$C$11+$F$11)</f>
        <v>0</v>
      </c>
      <c r="CZ260">
        <f>($B$11*$K$9+$C$11*$K$9+$F$11*((ET260+EL260)/MAX(ET260+EL260+EU260, 0.1)*$P$9+EU260/MAX(ET260+EL260+EU260, 0.1)*$Q$9))/($B$11+$C$11+$F$11)</f>
        <v>0</v>
      </c>
      <c r="DA260">
        <v>2.18</v>
      </c>
      <c r="DB260">
        <v>0.5</v>
      </c>
      <c r="DC260" t="s">
        <v>423</v>
      </c>
      <c r="DD260">
        <v>2</v>
      </c>
      <c r="DE260">
        <v>1758415067.333333</v>
      </c>
      <c r="DF260">
        <v>420.3991111111111</v>
      </c>
      <c r="DG260">
        <v>419.9993333333334</v>
      </c>
      <c r="DH260">
        <v>23.73844444444444</v>
      </c>
      <c r="DI260">
        <v>23.69502592592593</v>
      </c>
      <c r="DJ260">
        <v>419.8593703703704</v>
      </c>
      <c r="DK260">
        <v>23.56678148148148</v>
      </c>
      <c r="DL260">
        <v>500.0080740740741</v>
      </c>
      <c r="DM260">
        <v>90.27357407407406</v>
      </c>
      <c r="DN260">
        <v>0.05504835925925926</v>
      </c>
      <c r="DO260">
        <v>30.16641851851851</v>
      </c>
      <c r="DP260">
        <v>30.02778888888889</v>
      </c>
      <c r="DQ260">
        <v>999.9000000000001</v>
      </c>
      <c r="DR260">
        <v>0</v>
      </c>
      <c r="DS260">
        <v>0</v>
      </c>
      <c r="DT260">
        <v>10000.48407407407</v>
      </c>
      <c r="DU260">
        <v>0</v>
      </c>
      <c r="DV260">
        <v>0.505868</v>
      </c>
      <c r="DW260">
        <v>0.3998549259259259</v>
      </c>
      <c r="DX260">
        <v>430.6214444444445</v>
      </c>
      <c r="DY260">
        <v>430.1928148148148</v>
      </c>
      <c r="DZ260">
        <v>0.04340334444444444</v>
      </c>
      <c r="EA260">
        <v>419.9993333333334</v>
      </c>
      <c r="EB260">
        <v>23.69502592592593</v>
      </c>
      <c r="EC260">
        <v>2.142954444444444</v>
      </c>
      <c r="ED260">
        <v>2.139036296296296</v>
      </c>
      <c r="EE260">
        <v>18.54210740740741</v>
      </c>
      <c r="EF260">
        <v>18.51288888888889</v>
      </c>
      <c r="EG260">
        <v>0.00500097</v>
      </c>
      <c r="EH260">
        <v>0</v>
      </c>
      <c r="EI260">
        <v>0</v>
      </c>
      <c r="EJ260">
        <v>0</v>
      </c>
      <c r="EK260">
        <v>220.2777777777778</v>
      </c>
      <c r="EL260">
        <v>0.00500097</v>
      </c>
      <c r="EM260">
        <v>-9.68888888888889</v>
      </c>
      <c r="EN260">
        <v>-3.096296296296296</v>
      </c>
      <c r="EO260">
        <v>35.85633333333333</v>
      </c>
      <c r="EP260">
        <v>40.32622222222222</v>
      </c>
      <c r="EQ260">
        <v>37.8817037037037</v>
      </c>
      <c r="ER260">
        <v>40.81688888888888</v>
      </c>
      <c r="ES260">
        <v>38.02748148148148</v>
      </c>
      <c r="ET260">
        <v>0</v>
      </c>
      <c r="EU260">
        <v>0</v>
      </c>
      <c r="EV260">
        <v>0</v>
      </c>
      <c r="EW260">
        <v>1758415075.4</v>
      </c>
      <c r="EX260">
        <v>0</v>
      </c>
      <c r="EY260">
        <v>221.188</v>
      </c>
      <c r="EZ260">
        <v>-4.100000621416305</v>
      </c>
      <c r="FA260">
        <v>6.484615664345722</v>
      </c>
      <c r="FB260">
        <v>-8.936</v>
      </c>
      <c r="FC260">
        <v>15</v>
      </c>
      <c r="FD260">
        <v>0</v>
      </c>
      <c r="FE260" t="s">
        <v>424</v>
      </c>
      <c r="FF260">
        <v>1747247426.5</v>
      </c>
      <c r="FG260">
        <v>1747247420.5</v>
      </c>
      <c r="FH260">
        <v>0</v>
      </c>
      <c r="FI260">
        <v>1.027</v>
      </c>
      <c r="FJ260">
        <v>0.031</v>
      </c>
      <c r="FK260">
        <v>0.02</v>
      </c>
      <c r="FL260">
        <v>0.05</v>
      </c>
      <c r="FM260">
        <v>420</v>
      </c>
      <c r="FN260">
        <v>16</v>
      </c>
      <c r="FO260">
        <v>0.01</v>
      </c>
      <c r="FP260">
        <v>0.1</v>
      </c>
      <c r="FQ260">
        <v>0.4009883170731707</v>
      </c>
      <c r="FR260">
        <v>-0.06464945644599347</v>
      </c>
      <c r="FS260">
        <v>0.03443241462275225</v>
      </c>
      <c r="FT260">
        <v>1</v>
      </c>
      <c r="FU260">
        <v>220.7764705882353</v>
      </c>
      <c r="FV260">
        <v>4.925897420385331</v>
      </c>
      <c r="FW260">
        <v>6.940209304503101</v>
      </c>
      <c r="FX260">
        <v>-1</v>
      </c>
      <c r="FY260">
        <v>0.04412218292682927</v>
      </c>
      <c r="FZ260">
        <v>-0.01380527665505232</v>
      </c>
      <c r="GA260">
        <v>0.001720145538213362</v>
      </c>
      <c r="GB260">
        <v>1</v>
      </c>
      <c r="GC260">
        <v>2</v>
      </c>
      <c r="GD260">
        <v>2</v>
      </c>
      <c r="GE260" t="s">
        <v>425</v>
      </c>
      <c r="GF260">
        <v>3.13644</v>
      </c>
      <c r="GG260">
        <v>2.71539</v>
      </c>
      <c r="GH260">
        <v>0.0937345</v>
      </c>
      <c r="GI260">
        <v>0.0928819</v>
      </c>
      <c r="GJ260">
        <v>0.105153</v>
      </c>
      <c r="GK260">
        <v>0.103803</v>
      </c>
      <c r="GL260">
        <v>28830.2</v>
      </c>
      <c r="GM260">
        <v>28890.8</v>
      </c>
      <c r="GN260">
        <v>29573.9</v>
      </c>
      <c r="GO260">
        <v>29433.5</v>
      </c>
      <c r="GP260">
        <v>34971.6</v>
      </c>
      <c r="GQ260">
        <v>34937.6</v>
      </c>
      <c r="GR260">
        <v>41624.9</v>
      </c>
      <c r="GS260">
        <v>41819.3</v>
      </c>
      <c r="GT260">
        <v>1.92225</v>
      </c>
      <c r="GU260">
        <v>1.87687</v>
      </c>
      <c r="GV260">
        <v>0.0848174</v>
      </c>
      <c r="GW260">
        <v>0</v>
      </c>
      <c r="GX260">
        <v>28.628</v>
      </c>
      <c r="GY260">
        <v>999.9</v>
      </c>
      <c r="GZ260">
        <v>58.8</v>
      </c>
      <c r="HA260">
        <v>30.7</v>
      </c>
      <c r="HB260">
        <v>28.8857</v>
      </c>
      <c r="HC260">
        <v>62.0147</v>
      </c>
      <c r="HD260">
        <v>28.0288</v>
      </c>
      <c r="HE260">
        <v>1</v>
      </c>
      <c r="HF260">
        <v>0.0989482</v>
      </c>
      <c r="HG260">
        <v>-1.1531</v>
      </c>
      <c r="HH260">
        <v>20.3544</v>
      </c>
      <c r="HI260">
        <v>5.22837</v>
      </c>
      <c r="HJ260">
        <v>12.0155</v>
      </c>
      <c r="HK260">
        <v>4.99145</v>
      </c>
      <c r="HL260">
        <v>3.28908</v>
      </c>
      <c r="HM260">
        <v>9999</v>
      </c>
      <c r="HN260">
        <v>9999</v>
      </c>
      <c r="HO260">
        <v>9999</v>
      </c>
      <c r="HP260">
        <v>999.9</v>
      </c>
      <c r="HQ260">
        <v>1.86752</v>
      </c>
      <c r="HR260">
        <v>1.86663</v>
      </c>
      <c r="HS260">
        <v>1.866</v>
      </c>
      <c r="HT260">
        <v>1.86595</v>
      </c>
      <c r="HU260">
        <v>1.86783</v>
      </c>
      <c r="HV260">
        <v>1.87027</v>
      </c>
      <c r="HW260">
        <v>1.8689</v>
      </c>
      <c r="HX260">
        <v>1.87042</v>
      </c>
      <c r="HY260">
        <v>0</v>
      </c>
      <c r="HZ260">
        <v>0</v>
      </c>
      <c r="IA260">
        <v>0</v>
      </c>
      <c r="IB260">
        <v>0</v>
      </c>
      <c r="IC260" t="s">
        <v>426</v>
      </c>
      <c r="ID260" t="s">
        <v>427</v>
      </c>
      <c r="IE260" t="s">
        <v>428</v>
      </c>
      <c r="IF260" t="s">
        <v>428</v>
      </c>
      <c r="IG260" t="s">
        <v>428</v>
      </c>
      <c r="IH260" t="s">
        <v>428</v>
      </c>
      <c r="II260">
        <v>0</v>
      </c>
      <c r="IJ260">
        <v>100</v>
      </c>
      <c r="IK260">
        <v>100</v>
      </c>
      <c r="IL260">
        <v>0.539</v>
      </c>
      <c r="IM260">
        <v>0.1717</v>
      </c>
      <c r="IN260">
        <v>0.2733293791174444</v>
      </c>
      <c r="IO260">
        <v>0.0008355358253796512</v>
      </c>
      <c r="IP260">
        <v>-4.886686190924696E-07</v>
      </c>
      <c r="IQ260">
        <v>2.414133949906871E-11</v>
      </c>
      <c r="IR260">
        <v>-0.06279029043895908</v>
      </c>
      <c r="IS260">
        <v>-0.001004982055389802</v>
      </c>
      <c r="IT260">
        <v>0.0007271071577586355</v>
      </c>
      <c r="IU260">
        <v>-1.113211564567604E-05</v>
      </c>
      <c r="IV260">
        <v>10</v>
      </c>
      <c r="IW260">
        <v>2306</v>
      </c>
      <c r="IX260">
        <v>1</v>
      </c>
      <c r="IY260">
        <v>28</v>
      </c>
      <c r="IZ260">
        <v>186127.5</v>
      </c>
      <c r="JA260">
        <v>186127.6</v>
      </c>
      <c r="JB260">
        <v>1.04004</v>
      </c>
      <c r="JC260">
        <v>2.28149</v>
      </c>
      <c r="JD260">
        <v>1.39648</v>
      </c>
      <c r="JE260">
        <v>2.34009</v>
      </c>
      <c r="JF260">
        <v>1.49536</v>
      </c>
      <c r="JG260">
        <v>2.53052</v>
      </c>
      <c r="JH260">
        <v>36.105</v>
      </c>
      <c r="JI260">
        <v>24.1488</v>
      </c>
      <c r="JJ260">
        <v>18</v>
      </c>
      <c r="JK260">
        <v>490.323</v>
      </c>
      <c r="JL260">
        <v>451.621</v>
      </c>
      <c r="JM260">
        <v>30.4285</v>
      </c>
      <c r="JN260">
        <v>28.8849</v>
      </c>
      <c r="JO260">
        <v>30</v>
      </c>
      <c r="JP260">
        <v>28.7351</v>
      </c>
      <c r="JQ260">
        <v>28.6623</v>
      </c>
      <c r="JR260">
        <v>20.8243</v>
      </c>
      <c r="JS260">
        <v>25.6964</v>
      </c>
      <c r="JT260">
        <v>94.76860000000001</v>
      </c>
      <c r="JU260">
        <v>30.4158</v>
      </c>
      <c r="JV260">
        <v>420</v>
      </c>
      <c r="JW260">
        <v>23.7175</v>
      </c>
      <c r="JX260">
        <v>101.087</v>
      </c>
      <c r="JY260">
        <v>100.559</v>
      </c>
    </row>
    <row r="261" spans="1:285">
      <c r="A261">
        <v>245</v>
      </c>
      <c r="B261">
        <v>1758415077.5</v>
      </c>
      <c r="C261">
        <v>2202.400000095367</v>
      </c>
      <c r="D261" t="s">
        <v>922</v>
      </c>
      <c r="E261" t="s">
        <v>923</v>
      </c>
      <c r="F261">
        <v>5</v>
      </c>
      <c r="G261" t="s">
        <v>855</v>
      </c>
      <c r="H261" t="s">
        <v>420</v>
      </c>
      <c r="I261" t="s">
        <v>421</v>
      </c>
      <c r="J261">
        <v>1758415069.326923</v>
      </c>
      <c r="K261">
        <f>(L261)/1000</f>
        <v>0</v>
      </c>
      <c r="L261">
        <f>1000*DL261*AJ261*(DH261-DI261)/(100*DA261*(1000-AJ261*DH261))</f>
        <v>0</v>
      </c>
      <c r="M261">
        <f>DL261*AJ261*(DG261-DF261*(1000-AJ261*DI261)/(1000-AJ261*DH261))/(100*DA261)</f>
        <v>0</v>
      </c>
      <c r="N261">
        <f>DF261 - IF(AJ261&gt;1, M261*DA261*100.0/(AL261), 0)</f>
        <v>0</v>
      </c>
      <c r="O261">
        <f>((U261-K261/2)*N261-M261)/(U261+K261/2)</f>
        <v>0</v>
      </c>
      <c r="P261">
        <f>O261*(DM261+DN261)/1000.0</f>
        <v>0</v>
      </c>
      <c r="Q261">
        <f>(DF261 - IF(AJ261&gt;1, M261*DA261*100.0/(AL261), 0))*(DM261+DN261)/1000.0</f>
        <v>0</v>
      </c>
      <c r="R261">
        <f>2.0/((1/T261-1/S261)+SIGN(T261)*SQRT((1/T261-1/S261)*(1/T261-1/S261) + 4*DB261/((DB261+1)*(DB261+1))*(2*1/T261*1/S261-1/S261*1/S261)))</f>
        <v>0</v>
      </c>
      <c r="S261">
        <f>IF(LEFT(DC261,1)&lt;&gt;"0",IF(LEFT(DC261,1)="1",3.0,DD261),$D$5+$E$5*(DT261*DM261/($K$5*1000))+$F$5*(DT261*DM261/($K$5*1000))*MAX(MIN(DA261,$J$5),$I$5)*MAX(MIN(DA261,$J$5),$I$5)+$G$5*MAX(MIN(DA261,$J$5),$I$5)*(DT261*DM261/($K$5*1000))+$H$5*(DT261*DM261/($K$5*1000))*(DT261*DM261/($K$5*1000)))</f>
        <v>0</v>
      </c>
      <c r="T261">
        <f>K261*(1000-(1000*0.61365*exp(17.502*X261/(240.97+X261))/(DM261+DN261)+DH261)/2)/(1000*0.61365*exp(17.502*X261/(240.97+X261))/(DM261+DN261)-DH261)</f>
        <v>0</v>
      </c>
      <c r="U261">
        <f>1/((DB261+1)/(R261/1.6)+1/(S261/1.37)) + DB261/((DB261+1)/(R261/1.6) + DB261/(S261/1.37))</f>
        <v>0</v>
      </c>
      <c r="V261">
        <f>(CW261*CZ261)</f>
        <v>0</v>
      </c>
      <c r="W261">
        <f>(DO261+(V261+2*0.95*5.67E-8*(((DO261+$B$7)+273)^4-(DO261+273)^4)-44100*K261)/(1.84*29.3*S261+8*0.95*5.67E-8*(DO261+273)^3))</f>
        <v>0</v>
      </c>
      <c r="X261">
        <f>($C$7*DP261+$D$7*DQ261+$E$7*W261)</f>
        <v>0</v>
      </c>
      <c r="Y261">
        <f>0.61365*exp(17.502*X261/(240.97+X261))</f>
        <v>0</v>
      </c>
      <c r="Z261">
        <f>(AA261/AB261*100)</f>
        <v>0</v>
      </c>
      <c r="AA261">
        <f>DH261*(DM261+DN261)/1000</f>
        <v>0</v>
      </c>
      <c r="AB261">
        <f>0.61365*exp(17.502*DO261/(240.97+DO261))</f>
        <v>0</v>
      </c>
      <c r="AC261">
        <f>(Y261-DH261*(DM261+DN261)/1000)</f>
        <v>0</v>
      </c>
      <c r="AD261">
        <f>(-K261*44100)</f>
        <v>0</v>
      </c>
      <c r="AE261">
        <f>2*29.3*S261*0.92*(DO261-X261)</f>
        <v>0</v>
      </c>
      <c r="AF261">
        <f>2*0.95*5.67E-8*(((DO261+$B$7)+273)^4-(X261+273)^4)</f>
        <v>0</v>
      </c>
      <c r="AG261">
        <f>V261+AF261+AD261+AE261</f>
        <v>0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MAX(0,($B$13+$C$13*DT261)/(1+$D$13*DT261)*DM261/(DO261+273)*$E$13)</f>
        <v>0</v>
      </c>
      <c r="AM261" t="s">
        <v>422</v>
      </c>
      <c r="AN261" t="s">
        <v>422</v>
      </c>
      <c r="AO261">
        <v>0</v>
      </c>
      <c r="AP261">
        <v>0</v>
      </c>
      <c r="AQ261">
        <f>1-AO261/AP261</f>
        <v>0</v>
      </c>
      <c r="AR261">
        <v>0</v>
      </c>
      <c r="AS261" t="s">
        <v>422</v>
      </c>
      <c r="AT261" t="s">
        <v>422</v>
      </c>
      <c r="AU261">
        <v>0</v>
      </c>
      <c r="AV261">
        <v>0</v>
      </c>
      <c r="AW261">
        <f>1-AU261/AV261</f>
        <v>0</v>
      </c>
      <c r="AX261">
        <v>0.5</v>
      </c>
      <c r="AY261">
        <f>CX261</f>
        <v>0</v>
      </c>
      <c r="AZ261">
        <f>M261</f>
        <v>0</v>
      </c>
      <c r="BA261">
        <f>AW261*AX261*AY261</f>
        <v>0</v>
      </c>
      <c r="BB261">
        <f>(AZ261-AR261)/AY261</f>
        <v>0</v>
      </c>
      <c r="BC261">
        <f>(AP261-AV261)/AV261</f>
        <v>0</v>
      </c>
      <c r="BD261">
        <f>AO261/(AQ261+AO261/AV261)</f>
        <v>0</v>
      </c>
      <c r="BE261" t="s">
        <v>422</v>
      </c>
      <c r="BF261">
        <v>0</v>
      </c>
      <c r="BG261">
        <f>IF(BF261&lt;&gt;0, BF261, BD261)</f>
        <v>0</v>
      </c>
      <c r="BH261">
        <f>1-BG261/AV261</f>
        <v>0</v>
      </c>
      <c r="BI261">
        <f>(AV261-AU261)/(AV261-BG261)</f>
        <v>0</v>
      </c>
      <c r="BJ261">
        <f>(AP261-AV261)/(AP261-BG261)</f>
        <v>0</v>
      </c>
      <c r="BK261">
        <f>(AV261-AU261)/(AV261-AO261)</f>
        <v>0</v>
      </c>
      <c r="BL261">
        <f>(AP261-AV261)/(AP261-AO261)</f>
        <v>0</v>
      </c>
      <c r="BM261">
        <f>(BI261*BG261/AU261)</f>
        <v>0</v>
      </c>
      <c r="BN261">
        <f>(1-BM261)</f>
        <v>0</v>
      </c>
      <c r="CW261">
        <f>$B$11*DU261+$C$11*DV261+$F$11*EG261*(1-EJ261)</f>
        <v>0</v>
      </c>
      <c r="CX261">
        <f>CW261*CY261</f>
        <v>0</v>
      </c>
      <c r="CY261">
        <f>($B$11*$D$9+$C$11*$D$9+$F$11*((ET261+EL261)/MAX(ET261+EL261+EU261, 0.1)*$I$9+EU261/MAX(ET261+EL261+EU261, 0.1)*$J$9))/($B$11+$C$11+$F$11)</f>
        <v>0</v>
      </c>
      <c r="CZ261">
        <f>($B$11*$K$9+$C$11*$K$9+$F$11*((ET261+EL261)/MAX(ET261+EL261+EU261, 0.1)*$P$9+EU261/MAX(ET261+EL261+EU261, 0.1)*$Q$9))/($B$11+$C$11+$F$11)</f>
        <v>0</v>
      </c>
      <c r="DA261">
        <v>2.18</v>
      </c>
      <c r="DB261">
        <v>0.5</v>
      </c>
      <c r="DC261" t="s">
        <v>423</v>
      </c>
      <c r="DD261">
        <v>2</v>
      </c>
      <c r="DE261">
        <v>1758415069.326923</v>
      </c>
      <c r="DF261">
        <v>420.4030769230768</v>
      </c>
      <c r="DG261">
        <v>420.0204230769231</v>
      </c>
      <c r="DH261">
        <v>23.73862307692308</v>
      </c>
      <c r="DI261">
        <v>23.69568846153846</v>
      </c>
      <c r="DJ261">
        <v>419.8633076923077</v>
      </c>
      <c r="DK261">
        <v>23.56695384615384</v>
      </c>
      <c r="DL261">
        <v>499.9946153846154</v>
      </c>
      <c r="DM261">
        <v>90.27373461538461</v>
      </c>
      <c r="DN261">
        <v>0.05504271923076923</v>
      </c>
      <c r="DO261">
        <v>30.16455769230769</v>
      </c>
      <c r="DP261">
        <v>30.02445384615385</v>
      </c>
      <c r="DQ261">
        <v>999.9000000000001</v>
      </c>
      <c r="DR261">
        <v>0</v>
      </c>
      <c r="DS261">
        <v>0</v>
      </c>
      <c r="DT261">
        <v>9998.987307692309</v>
      </c>
      <c r="DU261">
        <v>0</v>
      </c>
      <c r="DV261">
        <v>0.505868</v>
      </c>
      <c r="DW261">
        <v>0.3827456153846153</v>
      </c>
      <c r="DX261">
        <v>430.6255384615384</v>
      </c>
      <c r="DY261">
        <v>430.2147307692307</v>
      </c>
      <c r="DZ261">
        <v>0.04291615</v>
      </c>
      <c r="EA261">
        <v>420.0204230769231</v>
      </c>
      <c r="EB261">
        <v>23.69568846153846</v>
      </c>
      <c r="EC261">
        <v>2.142973846153846</v>
      </c>
      <c r="ED261">
        <v>2.139099615384616</v>
      </c>
      <c r="EE261">
        <v>18.54225384615385</v>
      </c>
      <c r="EF261">
        <v>18.51336923076923</v>
      </c>
      <c r="EG261">
        <v>0.00500097</v>
      </c>
      <c r="EH261">
        <v>0</v>
      </c>
      <c r="EI261">
        <v>0</v>
      </c>
      <c r="EJ261">
        <v>0</v>
      </c>
      <c r="EK261">
        <v>220.173076923077</v>
      </c>
      <c r="EL261">
        <v>0.00500097</v>
      </c>
      <c r="EM261">
        <v>-9.115384615384615</v>
      </c>
      <c r="EN261">
        <v>-2.961538461538462</v>
      </c>
      <c r="EO261">
        <v>35.84834615384615</v>
      </c>
      <c r="EP261">
        <v>40.27142307692308</v>
      </c>
      <c r="EQ261">
        <v>37.86515384615385</v>
      </c>
      <c r="ER261">
        <v>40.74976923076922</v>
      </c>
      <c r="ES261">
        <v>38.00203846153846</v>
      </c>
      <c r="ET261">
        <v>0</v>
      </c>
      <c r="EU261">
        <v>0</v>
      </c>
      <c r="EV261">
        <v>0</v>
      </c>
      <c r="EW261">
        <v>1758415077.2</v>
      </c>
      <c r="EX261">
        <v>0</v>
      </c>
      <c r="EY261">
        <v>220.8538461538461</v>
      </c>
      <c r="EZ261">
        <v>-16.54700897787696</v>
      </c>
      <c r="FA261">
        <v>21.82564122721611</v>
      </c>
      <c r="FB261">
        <v>-8.038461538461537</v>
      </c>
      <c r="FC261">
        <v>15</v>
      </c>
      <c r="FD261">
        <v>0</v>
      </c>
      <c r="FE261" t="s">
        <v>424</v>
      </c>
      <c r="FF261">
        <v>1747247426.5</v>
      </c>
      <c r="FG261">
        <v>1747247420.5</v>
      </c>
      <c r="FH261">
        <v>0</v>
      </c>
      <c r="FI261">
        <v>1.027</v>
      </c>
      <c r="FJ261">
        <v>0.031</v>
      </c>
      <c r="FK261">
        <v>0.02</v>
      </c>
      <c r="FL261">
        <v>0.05</v>
      </c>
      <c r="FM261">
        <v>420</v>
      </c>
      <c r="FN261">
        <v>16</v>
      </c>
      <c r="FO261">
        <v>0.01</v>
      </c>
      <c r="FP261">
        <v>0.1</v>
      </c>
      <c r="FQ261">
        <v>0.3907837</v>
      </c>
      <c r="FR261">
        <v>-0.09477928705440962</v>
      </c>
      <c r="FS261">
        <v>0.03979489169303015</v>
      </c>
      <c r="FT261">
        <v>1</v>
      </c>
      <c r="FU261">
        <v>220.6970588235294</v>
      </c>
      <c r="FV261">
        <v>1.51718852276066</v>
      </c>
      <c r="FW261">
        <v>7.24250059571228</v>
      </c>
      <c r="FX261">
        <v>-1</v>
      </c>
      <c r="FY261">
        <v>0.0438100325</v>
      </c>
      <c r="FZ261">
        <v>-0.01436844990619153</v>
      </c>
      <c r="GA261">
        <v>0.001731571594013297</v>
      </c>
      <c r="GB261">
        <v>1</v>
      </c>
      <c r="GC261">
        <v>2</v>
      </c>
      <c r="GD261">
        <v>2</v>
      </c>
      <c r="GE261" t="s">
        <v>425</v>
      </c>
      <c r="GF261">
        <v>3.13649</v>
      </c>
      <c r="GG261">
        <v>2.71549</v>
      </c>
      <c r="GH261">
        <v>0.0937381</v>
      </c>
      <c r="GI261">
        <v>0.0929265</v>
      </c>
      <c r="GJ261">
        <v>0.105152</v>
      </c>
      <c r="GK261">
        <v>0.103801</v>
      </c>
      <c r="GL261">
        <v>28830.2</v>
      </c>
      <c r="GM261">
        <v>28889.6</v>
      </c>
      <c r="GN261">
        <v>29574</v>
      </c>
      <c r="GO261">
        <v>29433.6</v>
      </c>
      <c r="GP261">
        <v>34971.6</v>
      </c>
      <c r="GQ261">
        <v>34937.8</v>
      </c>
      <c r="GR261">
        <v>41624.9</v>
      </c>
      <c r="GS261">
        <v>41819.5</v>
      </c>
      <c r="GT261">
        <v>1.92218</v>
      </c>
      <c r="GU261">
        <v>1.87687</v>
      </c>
      <c r="GV261">
        <v>0.0849143</v>
      </c>
      <c r="GW261">
        <v>0</v>
      </c>
      <c r="GX261">
        <v>28.6298</v>
      </c>
      <c r="GY261">
        <v>999.9</v>
      </c>
      <c r="GZ261">
        <v>58.8</v>
      </c>
      <c r="HA261">
        <v>30.7</v>
      </c>
      <c r="HB261">
        <v>28.887</v>
      </c>
      <c r="HC261">
        <v>62.0247</v>
      </c>
      <c r="HD261">
        <v>27.8205</v>
      </c>
      <c r="HE261">
        <v>1</v>
      </c>
      <c r="HF261">
        <v>0.0989482</v>
      </c>
      <c r="HG261">
        <v>-1.15743</v>
      </c>
      <c r="HH261">
        <v>20.3543</v>
      </c>
      <c r="HI261">
        <v>5.22822</v>
      </c>
      <c r="HJ261">
        <v>12.0155</v>
      </c>
      <c r="HK261">
        <v>4.99165</v>
      </c>
      <c r="HL261">
        <v>3.28903</v>
      </c>
      <c r="HM261">
        <v>9999</v>
      </c>
      <c r="HN261">
        <v>9999</v>
      </c>
      <c r="HO261">
        <v>9999</v>
      </c>
      <c r="HP261">
        <v>999.9</v>
      </c>
      <c r="HQ261">
        <v>1.86752</v>
      </c>
      <c r="HR261">
        <v>1.86662</v>
      </c>
      <c r="HS261">
        <v>1.866</v>
      </c>
      <c r="HT261">
        <v>1.86597</v>
      </c>
      <c r="HU261">
        <v>1.86783</v>
      </c>
      <c r="HV261">
        <v>1.87027</v>
      </c>
      <c r="HW261">
        <v>1.8689</v>
      </c>
      <c r="HX261">
        <v>1.87042</v>
      </c>
      <c r="HY261">
        <v>0</v>
      </c>
      <c r="HZ261">
        <v>0</v>
      </c>
      <c r="IA261">
        <v>0</v>
      </c>
      <c r="IB261">
        <v>0</v>
      </c>
      <c r="IC261" t="s">
        <v>426</v>
      </c>
      <c r="ID261" t="s">
        <v>427</v>
      </c>
      <c r="IE261" t="s">
        <v>428</v>
      </c>
      <c r="IF261" t="s">
        <v>428</v>
      </c>
      <c r="IG261" t="s">
        <v>428</v>
      </c>
      <c r="IH261" t="s">
        <v>428</v>
      </c>
      <c r="II261">
        <v>0</v>
      </c>
      <c r="IJ261">
        <v>100</v>
      </c>
      <c r="IK261">
        <v>100</v>
      </c>
      <c r="IL261">
        <v>0.54</v>
      </c>
      <c r="IM261">
        <v>0.1717</v>
      </c>
      <c r="IN261">
        <v>0.2733293791174444</v>
      </c>
      <c r="IO261">
        <v>0.0008355358253796512</v>
      </c>
      <c r="IP261">
        <v>-4.886686190924696E-07</v>
      </c>
      <c r="IQ261">
        <v>2.414133949906871E-11</v>
      </c>
      <c r="IR261">
        <v>-0.06279029043895908</v>
      </c>
      <c r="IS261">
        <v>-0.001004982055389802</v>
      </c>
      <c r="IT261">
        <v>0.0007271071577586355</v>
      </c>
      <c r="IU261">
        <v>-1.113211564567604E-05</v>
      </c>
      <c r="IV261">
        <v>10</v>
      </c>
      <c r="IW261">
        <v>2306</v>
      </c>
      <c r="IX261">
        <v>1</v>
      </c>
      <c r="IY261">
        <v>28</v>
      </c>
      <c r="IZ261">
        <v>186127.5</v>
      </c>
      <c r="JA261">
        <v>186127.6</v>
      </c>
      <c r="JB261">
        <v>1.03882</v>
      </c>
      <c r="JC261">
        <v>2.26318</v>
      </c>
      <c r="JD261">
        <v>1.39771</v>
      </c>
      <c r="JE261">
        <v>2.34375</v>
      </c>
      <c r="JF261">
        <v>1.49536</v>
      </c>
      <c r="JG261">
        <v>2.7063</v>
      </c>
      <c r="JH261">
        <v>36.105</v>
      </c>
      <c r="JI261">
        <v>24.1488</v>
      </c>
      <c r="JJ261">
        <v>18</v>
      </c>
      <c r="JK261">
        <v>490.276</v>
      </c>
      <c r="JL261">
        <v>451.621</v>
      </c>
      <c r="JM261">
        <v>30.4198</v>
      </c>
      <c r="JN261">
        <v>28.8839</v>
      </c>
      <c r="JO261">
        <v>30</v>
      </c>
      <c r="JP261">
        <v>28.7351</v>
      </c>
      <c r="JQ261">
        <v>28.6623</v>
      </c>
      <c r="JR261">
        <v>20.8146</v>
      </c>
      <c r="JS261">
        <v>25.6964</v>
      </c>
      <c r="JT261">
        <v>94.76860000000001</v>
      </c>
      <c r="JU261">
        <v>30.4158</v>
      </c>
      <c r="JV261">
        <v>420</v>
      </c>
      <c r="JW261">
        <v>23.7175</v>
      </c>
      <c r="JX261">
        <v>101.087</v>
      </c>
      <c r="JY261">
        <v>100.559</v>
      </c>
    </row>
    <row r="262" spans="1:285">
      <c r="A262">
        <v>246</v>
      </c>
      <c r="B262">
        <v>1758415079.5</v>
      </c>
      <c r="C262">
        <v>2204.400000095367</v>
      </c>
      <c r="D262" t="s">
        <v>924</v>
      </c>
      <c r="E262" t="s">
        <v>925</v>
      </c>
      <c r="F262">
        <v>5</v>
      </c>
      <c r="G262" t="s">
        <v>855</v>
      </c>
      <c r="H262" t="s">
        <v>420</v>
      </c>
      <c r="I262" t="s">
        <v>421</v>
      </c>
      <c r="J262">
        <v>1758415071.4</v>
      </c>
      <c r="K262">
        <f>(L262)/1000</f>
        <v>0</v>
      </c>
      <c r="L262">
        <f>1000*DL262*AJ262*(DH262-DI262)/(100*DA262*(1000-AJ262*DH262))</f>
        <v>0</v>
      </c>
      <c r="M262">
        <f>DL262*AJ262*(DG262-DF262*(1000-AJ262*DI262)/(1000-AJ262*DH262))/(100*DA262)</f>
        <v>0</v>
      </c>
      <c r="N262">
        <f>DF262 - IF(AJ262&gt;1, M262*DA262*100.0/(AL262), 0)</f>
        <v>0</v>
      </c>
      <c r="O262">
        <f>((U262-K262/2)*N262-M262)/(U262+K262/2)</f>
        <v>0</v>
      </c>
      <c r="P262">
        <f>O262*(DM262+DN262)/1000.0</f>
        <v>0</v>
      </c>
      <c r="Q262">
        <f>(DF262 - IF(AJ262&gt;1, M262*DA262*100.0/(AL262), 0))*(DM262+DN262)/1000.0</f>
        <v>0</v>
      </c>
      <c r="R262">
        <f>2.0/((1/T262-1/S262)+SIGN(T262)*SQRT((1/T262-1/S262)*(1/T262-1/S262) + 4*DB262/((DB262+1)*(DB262+1))*(2*1/T262*1/S262-1/S262*1/S262)))</f>
        <v>0</v>
      </c>
      <c r="S262">
        <f>IF(LEFT(DC262,1)&lt;&gt;"0",IF(LEFT(DC262,1)="1",3.0,DD262),$D$5+$E$5*(DT262*DM262/($K$5*1000))+$F$5*(DT262*DM262/($K$5*1000))*MAX(MIN(DA262,$J$5),$I$5)*MAX(MIN(DA262,$J$5),$I$5)+$G$5*MAX(MIN(DA262,$J$5),$I$5)*(DT262*DM262/($K$5*1000))+$H$5*(DT262*DM262/($K$5*1000))*(DT262*DM262/($K$5*1000)))</f>
        <v>0</v>
      </c>
      <c r="T262">
        <f>K262*(1000-(1000*0.61365*exp(17.502*X262/(240.97+X262))/(DM262+DN262)+DH262)/2)/(1000*0.61365*exp(17.502*X262/(240.97+X262))/(DM262+DN262)-DH262)</f>
        <v>0</v>
      </c>
      <c r="U262">
        <f>1/((DB262+1)/(R262/1.6)+1/(S262/1.37)) + DB262/((DB262+1)/(R262/1.6) + DB262/(S262/1.37))</f>
        <v>0</v>
      </c>
      <c r="V262">
        <f>(CW262*CZ262)</f>
        <v>0</v>
      </c>
      <c r="W262">
        <f>(DO262+(V262+2*0.95*5.67E-8*(((DO262+$B$7)+273)^4-(DO262+273)^4)-44100*K262)/(1.84*29.3*S262+8*0.95*5.67E-8*(DO262+273)^3))</f>
        <v>0</v>
      </c>
      <c r="X262">
        <f>($C$7*DP262+$D$7*DQ262+$E$7*W262)</f>
        <v>0</v>
      </c>
      <c r="Y262">
        <f>0.61365*exp(17.502*X262/(240.97+X262))</f>
        <v>0</v>
      </c>
      <c r="Z262">
        <f>(AA262/AB262*100)</f>
        <v>0</v>
      </c>
      <c r="AA262">
        <f>DH262*(DM262+DN262)/1000</f>
        <v>0</v>
      </c>
      <c r="AB262">
        <f>0.61365*exp(17.502*DO262/(240.97+DO262))</f>
        <v>0</v>
      </c>
      <c r="AC262">
        <f>(Y262-DH262*(DM262+DN262)/1000)</f>
        <v>0</v>
      </c>
      <c r="AD262">
        <f>(-K262*44100)</f>
        <v>0</v>
      </c>
      <c r="AE262">
        <f>2*29.3*S262*0.92*(DO262-X262)</f>
        <v>0</v>
      </c>
      <c r="AF262">
        <f>2*0.95*5.67E-8*(((DO262+$B$7)+273)^4-(X262+273)^4)</f>
        <v>0</v>
      </c>
      <c r="AG262">
        <f>V262+AF262+AD262+AE262</f>
        <v>0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MAX(0,($B$13+$C$13*DT262)/(1+$D$13*DT262)*DM262/(DO262+273)*$E$13)</f>
        <v>0</v>
      </c>
      <c r="AM262" t="s">
        <v>422</v>
      </c>
      <c r="AN262" t="s">
        <v>422</v>
      </c>
      <c r="AO262">
        <v>0</v>
      </c>
      <c r="AP262">
        <v>0</v>
      </c>
      <c r="AQ262">
        <f>1-AO262/AP262</f>
        <v>0</v>
      </c>
      <c r="AR262">
        <v>0</v>
      </c>
      <c r="AS262" t="s">
        <v>422</v>
      </c>
      <c r="AT262" t="s">
        <v>422</v>
      </c>
      <c r="AU262">
        <v>0</v>
      </c>
      <c r="AV262">
        <v>0</v>
      </c>
      <c r="AW262">
        <f>1-AU262/AV262</f>
        <v>0</v>
      </c>
      <c r="AX262">
        <v>0.5</v>
      </c>
      <c r="AY262">
        <f>CX262</f>
        <v>0</v>
      </c>
      <c r="AZ262">
        <f>M262</f>
        <v>0</v>
      </c>
      <c r="BA262">
        <f>AW262*AX262*AY262</f>
        <v>0</v>
      </c>
      <c r="BB262">
        <f>(AZ262-AR262)/AY262</f>
        <v>0</v>
      </c>
      <c r="BC262">
        <f>(AP262-AV262)/AV262</f>
        <v>0</v>
      </c>
      <c r="BD262">
        <f>AO262/(AQ262+AO262/AV262)</f>
        <v>0</v>
      </c>
      <c r="BE262" t="s">
        <v>422</v>
      </c>
      <c r="BF262">
        <v>0</v>
      </c>
      <c r="BG262">
        <f>IF(BF262&lt;&gt;0, BF262, BD262)</f>
        <v>0</v>
      </c>
      <c r="BH262">
        <f>1-BG262/AV262</f>
        <v>0</v>
      </c>
      <c r="BI262">
        <f>(AV262-AU262)/(AV262-BG262)</f>
        <v>0</v>
      </c>
      <c r="BJ262">
        <f>(AP262-AV262)/(AP262-BG262)</f>
        <v>0</v>
      </c>
      <c r="BK262">
        <f>(AV262-AU262)/(AV262-AO262)</f>
        <v>0</v>
      </c>
      <c r="BL262">
        <f>(AP262-AV262)/(AP262-AO262)</f>
        <v>0</v>
      </c>
      <c r="BM262">
        <f>(BI262*BG262/AU262)</f>
        <v>0</v>
      </c>
      <c r="BN262">
        <f>(1-BM262)</f>
        <v>0</v>
      </c>
      <c r="CW262">
        <f>$B$11*DU262+$C$11*DV262+$F$11*EG262*(1-EJ262)</f>
        <v>0</v>
      </c>
      <c r="CX262">
        <f>CW262*CY262</f>
        <v>0</v>
      </c>
      <c r="CY262">
        <f>($B$11*$D$9+$C$11*$D$9+$F$11*((ET262+EL262)/MAX(ET262+EL262+EU262, 0.1)*$I$9+EU262/MAX(ET262+EL262+EU262, 0.1)*$J$9))/($B$11+$C$11+$F$11)</f>
        <v>0</v>
      </c>
      <c r="CZ262">
        <f>($B$11*$K$9+$C$11*$K$9+$F$11*((ET262+EL262)/MAX(ET262+EL262+EU262, 0.1)*$P$9+EU262/MAX(ET262+EL262+EU262, 0.1)*$Q$9))/($B$11+$C$11+$F$11)</f>
        <v>0</v>
      </c>
      <c r="DA262">
        <v>2.18</v>
      </c>
      <c r="DB262">
        <v>0.5</v>
      </c>
      <c r="DC262" t="s">
        <v>423</v>
      </c>
      <c r="DD262">
        <v>2</v>
      </c>
      <c r="DE262">
        <v>1758415071.4</v>
      </c>
      <c r="DF262">
        <v>420.4154399999999</v>
      </c>
      <c r="DG262">
        <v>420.07796</v>
      </c>
      <c r="DH262">
        <v>23.73896</v>
      </c>
      <c r="DI262">
        <v>23.696264</v>
      </c>
      <c r="DJ262">
        <v>419.87564</v>
      </c>
      <c r="DK262">
        <v>23.567288</v>
      </c>
      <c r="DL262">
        <v>499.9948000000001</v>
      </c>
      <c r="DM262">
        <v>90.273732</v>
      </c>
      <c r="DN262">
        <v>0.05506562</v>
      </c>
      <c r="DO262">
        <v>30.162684</v>
      </c>
      <c r="DP262">
        <v>30.02156</v>
      </c>
      <c r="DQ262">
        <v>999.9</v>
      </c>
      <c r="DR262">
        <v>0</v>
      </c>
      <c r="DS262">
        <v>0</v>
      </c>
      <c r="DT262">
        <v>9998.572</v>
      </c>
      <c r="DU262">
        <v>0</v>
      </c>
      <c r="DV262">
        <v>0.505868</v>
      </c>
      <c r="DW262">
        <v>0.3376049759999999</v>
      </c>
      <c r="DX262">
        <v>430.6384400000001</v>
      </c>
      <c r="DY262">
        <v>430.2739199999999</v>
      </c>
      <c r="DZ262">
        <v>0.04268150400000001</v>
      </c>
      <c r="EA262">
        <v>420.07796</v>
      </c>
      <c r="EB262">
        <v>23.696264</v>
      </c>
      <c r="EC262">
        <v>2.1430044</v>
      </c>
      <c r="ED262">
        <v>2.1391512</v>
      </c>
      <c r="EE262">
        <v>18.542484</v>
      </c>
      <c r="EF262">
        <v>18.513756</v>
      </c>
      <c r="EG262">
        <v>0.00500097</v>
      </c>
      <c r="EH262">
        <v>0</v>
      </c>
      <c r="EI262">
        <v>0</v>
      </c>
      <c r="EJ262">
        <v>0</v>
      </c>
      <c r="EK262">
        <v>219.584</v>
      </c>
      <c r="EL262">
        <v>0.00500097</v>
      </c>
      <c r="EM262">
        <v>-9.088000000000001</v>
      </c>
      <c r="EN262">
        <v>-3.104</v>
      </c>
      <c r="EO262">
        <v>35.83972</v>
      </c>
      <c r="EP262">
        <v>40.21484</v>
      </c>
      <c r="EQ262">
        <v>37.84232</v>
      </c>
      <c r="ER262">
        <v>40.67976</v>
      </c>
      <c r="ES262">
        <v>37.9772</v>
      </c>
      <c r="ET262">
        <v>0</v>
      </c>
      <c r="EU262">
        <v>0</v>
      </c>
      <c r="EV262">
        <v>0</v>
      </c>
      <c r="EW262">
        <v>1758415079.6</v>
      </c>
      <c r="EX262">
        <v>0</v>
      </c>
      <c r="EY262">
        <v>219.9423076923077</v>
      </c>
      <c r="EZ262">
        <v>-11.72307717421357</v>
      </c>
      <c r="FA262">
        <v>27.49401707014915</v>
      </c>
      <c r="FB262">
        <v>-7.646153846153847</v>
      </c>
      <c r="FC262">
        <v>15</v>
      </c>
      <c r="FD262">
        <v>0</v>
      </c>
      <c r="FE262" t="s">
        <v>424</v>
      </c>
      <c r="FF262">
        <v>1747247426.5</v>
      </c>
      <c r="FG262">
        <v>1747247420.5</v>
      </c>
      <c r="FH262">
        <v>0</v>
      </c>
      <c r="FI262">
        <v>1.027</v>
      </c>
      <c r="FJ262">
        <v>0.031</v>
      </c>
      <c r="FK262">
        <v>0.02</v>
      </c>
      <c r="FL262">
        <v>0.05</v>
      </c>
      <c r="FM262">
        <v>420</v>
      </c>
      <c r="FN262">
        <v>16</v>
      </c>
      <c r="FO262">
        <v>0.01</v>
      </c>
      <c r="FP262">
        <v>0.1</v>
      </c>
      <c r="FQ262">
        <v>0.3582994731707317</v>
      </c>
      <c r="FR262">
        <v>-0.6214095888501738</v>
      </c>
      <c r="FS262">
        <v>0.09918855134225489</v>
      </c>
      <c r="FT262">
        <v>0</v>
      </c>
      <c r="FU262">
        <v>220.7823529411765</v>
      </c>
      <c r="FV262">
        <v>-5.784568569912473</v>
      </c>
      <c r="FW262">
        <v>7.12082573649645</v>
      </c>
      <c r="FX262">
        <v>-1</v>
      </c>
      <c r="FY262">
        <v>0.04343646585365854</v>
      </c>
      <c r="FZ262">
        <v>-0.01003483066202091</v>
      </c>
      <c r="GA262">
        <v>0.001508615406162908</v>
      </c>
      <c r="GB262">
        <v>1</v>
      </c>
      <c r="GC262">
        <v>1</v>
      </c>
      <c r="GD262">
        <v>2</v>
      </c>
      <c r="GE262" t="s">
        <v>433</v>
      </c>
      <c r="GF262">
        <v>3.13651</v>
      </c>
      <c r="GG262">
        <v>2.71548</v>
      </c>
      <c r="GH262">
        <v>0.0937453</v>
      </c>
      <c r="GI262">
        <v>0.092942</v>
      </c>
      <c r="GJ262">
        <v>0.105153</v>
      </c>
      <c r="GK262">
        <v>0.103796</v>
      </c>
      <c r="GL262">
        <v>28829.7</v>
      </c>
      <c r="GM262">
        <v>28889</v>
      </c>
      <c r="GN262">
        <v>29573.7</v>
      </c>
      <c r="GO262">
        <v>29433.6</v>
      </c>
      <c r="GP262">
        <v>34971.3</v>
      </c>
      <c r="GQ262">
        <v>34937.8</v>
      </c>
      <c r="GR262">
        <v>41624.6</v>
      </c>
      <c r="GS262">
        <v>41819.2</v>
      </c>
      <c r="GT262">
        <v>1.9223</v>
      </c>
      <c r="GU262">
        <v>1.87695</v>
      </c>
      <c r="GV262">
        <v>0.0844747</v>
      </c>
      <c r="GW262">
        <v>0</v>
      </c>
      <c r="GX262">
        <v>28.6319</v>
      </c>
      <c r="GY262">
        <v>999.9</v>
      </c>
      <c r="GZ262">
        <v>58.8</v>
      </c>
      <c r="HA262">
        <v>30.7</v>
      </c>
      <c r="HB262">
        <v>28.8859</v>
      </c>
      <c r="HC262">
        <v>62.0947</v>
      </c>
      <c r="HD262">
        <v>28.0208</v>
      </c>
      <c r="HE262">
        <v>1</v>
      </c>
      <c r="HF262">
        <v>0.09887700000000001</v>
      </c>
      <c r="HG262">
        <v>-1.16704</v>
      </c>
      <c r="HH262">
        <v>20.3542</v>
      </c>
      <c r="HI262">
        <v>5.22822</v>
      </c>
      <c r="HJ262">
        <v>12.0155</v>
      </c>
      <c r="HK262">
        <v>4.9917</v>
      </c>
      <c r="HL262">
        <v>3.289</v>
      </c>
      <c r="HM262">
        <v>9999</v>
      </c>
      <c r="HN262">
        <v>9999</v>
      </c>
      <c r="HO262">
        <v>9999</v>
      </c>
      <c r="HP262">
        <v>999.9</v>
      </c>
      <c r="HQ262">
        <v>1.86752</v>
      </c>
      <c r="HR262">
        <v>1.86661</v>
      </c>
      <c r="HS262">
        <v>1.866</v>
      </c>
      <c r="HT262">
        <v>1.86598</v>
      </c>
      <c r="HU262">
        <v>1.86783</v>
      </c>
      <c r="HV262">
        <v>1.87027</v>
      </c>
      <c r="HW262">
        <v>1.8689</v>
      </c>
      <c r="HX262">
        <v>1.87041</v>
      </c>
      <c r="HY262">
        <v>0</v>
      </c>
      <c r="HZ262">
        <v>0</v>
      </c>
      <c r="IA262">
        <v>0</v>
      </c>
      <c r="IB262">
        <v>0</v>
      </c>
      <c r="IC262" t="s">
        <v>426</v>
      </c>
      <c r="ID262" t="s">
        <v>427</v>
      </c>
      <c r="IE262" t="s">
        <v>428</v>
      </c>
      <c r="IF262" t="s">
        <v>428</v>
      </c>
      <c r="IG262" t="s">
        <v>428</v>
      </c>
      <c r="IH262" t="s">
        <v>428</v>
      </c>
      <c r="II262">
        <v>0</v>
      </c>
      <c r="IJ262">
        <v>100</v>
      </c>
      <c r="IK262">
        <v>100</v>
      </c>
      <c r="IL262">
        <v>0.54</v>
      </c>
      <c r="IM262">
        <v>0.1717</v>
      </c>
      <c r="IN262">
        <v>0.2733293791174444</v>
      </c>
      <c r="IO262">
        <v>0.0008355358253796512</v>
      </c>
      <c r="IP262">
        <v>-4.886686190924696E-07</v>
      </c>
      <c r="IQ262">
        <v>2.414133949906871E-11</v>
      </c>
      <c r="IR262">
        <v>-0.06279029043895908</v>
      </c>
      <c r="IS262">
        <v>-0.001004982055389802</v>
      </c>
      <c r="IT262">
        <v>0.0007271071577586355</v>
      </c>
      <c r="IU262">
        <v>-1.113211564567604E-05</v>
      </c>
      <c r="IV262">
        <v>10</v>
      </c>
      <c r="IW262">
        <v>2306</v>
      </c>
      <c r="IX262">
        <v>1</v>
      </c>
      <c r="IY262">
        <v>28</v>
      </c>
      <c r="IZ262">
        <v>186127.5</v>
      </c>
      <c r="JA262">
        <v>186127.6</v>
      </c>
      <c r="JB262">
        <v>1.03882</v>
      </c>
      <c r="JC262">
        <v>2.28027</v>
      </c>
      <c r="JD262">
        <v>1.39648</v>
      </c>
      <c r="JE262">
        <v>2.34253</v>
      </c>
      <c r="JF262">
        <v>1.49536</v>
      </c>
      <c r="JG262">
        <v>2.56958</v>
      </c>
      <c r="JH262">
        <v>36.105</v>
      </c>
      <c r="JI262">
        <v>24.14</v>
      </c>
      <c r="JJ262">
        <v>18</v>
      </c>
      <c r="JK262">
        <v>490.353</v>
      </c>
      <c r="JL262">
        <v>451.662</v>
      </c>
      <c r="JM262">
        <v>30.4119</v>
      </c>
      <c r="JN262">
        <v>28.8827</v>
      </c>
      <c r="JO262">
        <v>30</v>
      </c>
      <c r="JP262">
        <v>28.7347</v>
      </c>
      <c r="JQ262">
        <v>28.6614</v>
      </c>
      <c r="JR262">
        <v>20.8097</v>
      </c>
      <c r="JS262">
        <v>25.6964</v>
      </c>
      <c r="JT262">
        <v>94.76860000000001</v>
      </c>
      <c r="JU262">
        <v>30.4158</v>
      </c>
      <c r="JV262">
        <v>420</v>
      </c>
      <c r="JW262">
        <v>23.7175</v>
      </c>
      <c r="JX262">
        <v>101.087</v>
      </c>
      <c r="JY262">
        <v>100.559</v>
      </c>
    </row>
    <row r="263" spans="1:285">
      <c r="A263">
        <v>247</v>
      </c>
      <c r="B263">
        <v>1758415081.5</v>
      </c>
      <c r="C263">
        <v>2206.400000095367</v>
      </c>
      <c r="D263" t="s">
        <v>926</v>
      </c>
      <c r="E263" t="s">
        <v>927</v>
      </c>
      <c r="F263">
        <v>5</v>
      </c>
      <c r="G263" t="s">
        <v>855</v>
      </c>
      <c r="H263" t="s">
        <v>420</v>
      </c>
      <c r="I263" t="s">
        <v>421</v>
      </c>
      <c r="J263">
        <v>1758415073.5625</v>
      </c>
      <c r="K263">
        <f>(L263)/1000</f>
        <v>0</v>
      </c>
      <c r="L263">
        <f>1000*DL263*AJ263*(DH263-DI263)/(100*DA263*(1000-AJ263*DH263))</f>
        <v>0</v>
      </c>
      <c r="M263">
        <f>DL263*AJ263*(DG263-DF263*(1000-AJ263*DI263)/(1000-AJ263*DH263))/(100*DA263)</f>
        <v>0</v>
      </c>
      <c r="N263">
        <f>DF263 - IF(AJ263&gt;1, M263*DA263*100.0/(AL263), 0)</f>
        <v>0</v>
      </c>
      <c r="O263">
        <f>((U263-K263/2)*N263-M263)/(U263+K263/2)</f>
        <v>0</v>
      </c>
      <c r="P263">
        <f>O263*(DM263+DN263)/1000.0</f>
        <v>0</v>
      </c>
      <c r="Q263">
        <f>(DF263 - IF(AJ263&gt;1, M263*DA263*100.0/(AL263), 0))*(DM263+DN263)/1000.0</f>
        <v>0</v>
      </c>
      <c r="R263">
        <f>2.0/((1/T263-1/S263)+SIGN(T263)*SQRT((1/T263-1/S263)*(1/T263-1/S263) + 4*DB263/((DB263+1)*(DB263+1))*(2*1/T263*1/S263-1/S263*1/S263)))</f>
        <v>0</v>
      </c>
      <c r="S263">
        <f>IF(LEFT(DC263,1)&lt;&gt;"0",IF(LEFT(DC263,1)="1",3.0,DD263),$D$5+$E$5*(DT263*DM263/($K$5*1000))+$F$5*(DT263*DM263/($K$5*1000))*MAX(MIN(DA263,$J$5),$I$5)*MAX(MIN(DA263,$J$5),$I$5)+$G$5*MAX(MIN(DA263,$J$5),$I$5)*(DT263*DM263/($K$5*1000))+$H$5*(DT263*DM263/($K$5*1000))*(DT263*DM263/($K$5*1000)))</f>
        <v>0</v>
      </c>
      <c r="T263">
        <f>K263*(1000-(1000*0.61365*exp(17.502*X263/(240.97+X263))/(DM263+DN263)+DH263)/2)/(1000*0.61365*exp(17.502*X263/(240.97+X263))/(DM263+DN263)-DH263)</f>
        <v>0</v>
      </c>
      <c r="U263">
        <f>1/((DB263+1)/(R263/1.6)+1/(S263/1.37)) + DB263/((DB263+1)/(R263/1.6) + DB263/(S263/1.37))</f>
        <v>0</v>
      </c>
      <c r="V263">
        <f>(CW263*CZ263)</f>
        <v>0</v>
      </c>
      <c r="W263">
        <f>(DO263+(V263+2*0.95*5.67E-8*(((DO263+$B$7)+273)^4-(DO263+273)^4)-44100*K263)/(1.84*29.3*S263+8*0.95*5.67E-8*(DO263+273)^3))</f>
        <v>0</v>
      </c>
      <c r="X263">
        <f>($C$7*DP263+$D$7*DQ263+$E$7*W263)</f>
        <v>0</v>
      </c>
      <c r="Y263">
        <f>0.61365*exp(17.502*X263/(240.97+X263))</f>
        <v>0</v>
      </c>
      <c r="Z263">
        <f>(AA263/AB263*100)</f>
        <v>0</v>
      </c>
      <c r="AA263">
        <f>DH263*(DM263+DN263)/1000</f>
        <v>0</v>
      </c>
      <c r="AB263">
        <f>0.61365*exp(17.502*DO263/(240.97+DO263))</f>
        <v>0</v>
      </c>
      <c r="AC263">
        <f>(Y263-DH263*(DM263+DN263)/1000)</f>
        <v>0</v>
      </c>
      <c r="AD263">
        <f>(-K263*44100)</f>
        <v>0</v>
      </c>
      <c r="AE263">
        <f>2*29.3*S263*0.92*(DO263-X263)</f>
        <v>0</v>
      </c>
      <c r="AF263">
        <f>2*0.95*5.67E-8*(((DO263+$B$7)+273)^4-(X263+273)^4)</f>
        <v>0</v>
      </c>
      <c r="AG263">
        <f>V263+AF263+AD263+AE263</f>
        <v>0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MAX(0,($B$13+$C$13*DT263)/(1+$D$13*DT263)*DM263/(DO263+273)*$E$13)</f>
        <v>0</v>
      </c>
      <c r="AM263" t="s">
        <v>422</v>
      </c>
      <c r="AN263" t="s">
        <v>422</v>
      </c>
      <c r="AO263">
        <v>0</v>
      </c>
      <c r="AP263">
        <v>0</v>
      </c>
      <c r="AQ263">
        <f>1-AO263/AP263</f>
        <v>0</v>
      </c>
      <c r="AR263">
        <v>0</v>
      </c>
      <c r="AS263" t="s">
        <v>422</v>
      </c>
      <c r="AT263" t="s">
        <v>422</v>
      </c>
      <c r="AU263">
        <v>0</v>
      </c>
      <c r="AV263">
        <v>0</v>
      </c>
      <c r="AW263">
        <f>1-AU263/AV263</f>
        <v>0</v>
      </c>
      <c r="AX263">
        <v>0.5</v>
      </c>
      <c r="AY263">
        <f>CX263</f>
        <v>0</v>
      </c>
      <c r="AZ263">
        <f>M263</f>
        <v>0</v>
      </c>
      <c r="BA263">
        <f>AW263*AX263*AY263</f>
        <v>0</v>
      </c>
      <c r="BB263">
        <f>(AZ263-AR263)/AY263</f>
        <v>0</v>
      </c>
      <c r="BC263">
        <f>(AP263-AV263)/AV263</f>
        <v>0</v>
      </c>
      <c r="BD263">
        <f>AO263/(AQ263+AO263/AV263)</f>
        <v>0</v>
      </c>
      <c r="BE263" t="s">
        <v>422</v>
      </c>
      <c r="BF263">
        <v>0</v>
      </c>
      <c r="BG263">
        <f>IF(BF263&lt;&gt;0, BF263, BD263)</f>
        <v>0</v>
      </c>
      <c r="BH263">
        <f>1-BG263/AV263</f>
        <v>0</v>
      </c>
      <c r="BI263">
        <f>(AV263-AU263)/(AV263-BG263)</f>
        <v>0</v>
      </c>
      <c r="BJ263">
        <f>(AP263-AV263)/(AP263-BG263)</f>
        <v>0</v>
      </c>
      <c r="BK263">
        <f>(AV263-AU263)/(AV263-AO263)</f>
        <v>0</v>
      </c>
      <c r="BL263">
        <f>(AP263-AV263)/(AP263-AO263)</f>
        <v>0</v>
      </c>
      <c r="BM263">
        <f>(BI263*BG263/AU263)</f>
        <v>0</v>
      </c>
      <c r="BN263">
        <f>(1-BM263)</f>
        <v>0</v>
      </c>
      <c r="CW263">
        <f>$B$11*DU263+$C$11*DV263+$F$11*EG263*(1-EJ263)</f>
        <v>0</v>
      </c>
      <c r="CX263">
        <f>CW263*CY263</f>
        <v>0</v>
      </c>
      <c r="CY263">
        <f>($B$11*$D$9+$C$11*$D$9+$F$11*((ET263+EL263)/MAX(ET263+EL263+EU263, 0.1)*$I$9+EU263/MAX(ET263+EL263+EU263, 0.1)*$J$9))/($B$11+$C$11+$F$11)</f>
        <v>0</v>
      </c>
      <c r="CZ263">
        <f>($B$11*$K$9+$C$11*$K$9+$F$11*((ET263+EL263)/MAX(ET263+EL263+EU263, 0.1)*$P$9+EU263/MAX(ET263+EL263+EU263, 0.1)*$Q$9))/($B$11+$C$11+$F$11)</f>
        <v>0</v>
      </c>
      <c r="DA263">
        <v>2.18</v>
      </c>
      <c r="DB263">
        <v>0.5</v>
      </c>
      <c r="DC263" t="s">
        <v>423</v>
      </c>
      <c r="DD263">
        <v>2</v>
      </c>
      <c r="DE263">
        <v>1758415073.5625</v>
      </c>
      <c r="DF263">
        <v>420.4371666666666</v>
      </c>
      <c r="DG263">
        <v>420.1288750000001</v>
      </c>
      <c r="DH263">
        <v>23.7395</v>
      </c>
      <c r="DI263">
        <v>23.696675</v>
      </c>
      <c r="DJ263">
        <v>419.8973333333333</v>
      </c>
      <c r="DK263">
        <v>23.56782083333333</v>
      </c>
      <c r="DL263">
        <v>500.007125</v>
      </c>
      <c r="DM263">
        <v>90.27340833333334</v>
      </c>
      <c r="DN263">
        <v>0.055080225</v>
      </c>
      <c r="DO263">
        <v>30.16085</v>
      </c>
      <c r="DP263">
        <v>30.01881666666667</v>
      </c>
      <c r="DQ263">
        <v>999.9</v>
      </c>
      <c r="DR263">
        <v>0</v>
      </c>
      <c r="DS263">
        <v>0</v>
      </c>
      <c r="DT263">
        <v>9999.786666666667</v>
      </c>
      <c r="DU263">
        <v>0</v>
      </c>
      <c r="DV263">
        <v>0.505868</v>
      </c>
      <c r="DW263">
        <v>0.3083598083333334</v>
      </c>
      <c r="DX263">
        <v>430.6609166666667</v>
      </c>
      <c r="DY263">
        <v>430.32625</v>
      </c>
      <c r="DZ263">
        <v>0.04281417500000001</v>
      </c>
      <c r="EA263">
        <v>420.1288750000001</v>
      </c>
      <c r="EB263">
        <v>23.696675</v>
      </c>
      <c r="EC263">
        <v>2.143045416666667</v>
      </c>
      <c r="ED263">
        <v>2.13918</v>
      </c>
      <c r="EE263">
        <v>18.54279583333333</v>
      </c>
      <c r="EF263">
        <v>18.513975</v>
      </c>
      <c r="EG263">
        <v>0.00500097</v>
      </c>
      <c r="EH263">
        <v>0</v>
      </c>
      <c r="EI263">
        <v>0</v>
      </c>
      <c r="EJ263">
        <v>0</v>
      </c>
      <c r="EK263">
        <v>219.6</v>
      </c>
      <c r="EL263">
        <v>0.00500097</v>
      </c>
      <c r="EM263">
        <v>-7.154166666666666</v>
      </c>
      <c r="EN263">
        <v>-2.808333333333334</v>
      </c>
      <c r="EO263">
        <v>35.830375</v>
      </c>
      <c r="EP263">
        <v>40.15604166666667</v>
      </c>
      <c r="EQ263">
        <v>37.82533333333333</v>
      </c>
      <c r="ER263">
        <v>40.61170833333333</v>
      </c>
      <c r="ES263">
        <v>37.95029166666666</v>
      </c>
      <c r="ET263">
        <v>0</v>
      </c>
      <c r="EU263">
        <v>0</v>
      </c>
      <c r="EV263">
        <v>0</v>
      </c>
      <c r="EW263">
        <v>1758415081.4</v>
      </c>
      <c r="EX263">
        <v>0</v>
      </c>
      <c r="EY263">
        <v>220.332</v>
      </c>
      <c r="EZ263">
        <v>-7.899999974628921</v>
      </c>
      <c r="FA263">
        <v>7.707692185097164</v>
      </c>
      <c r="FB263">
        <v>-6.732</v>
      </c>
      <c r="FC263">
        <v>15</v>
      </c>
      <c r="FD263">
        <v>0</v>
      </c>
      <c r="FE263" t="s">
        <v>424</v>
      </c>
      <c r="FF263">
        <v>1747247426.5</v>
      </c>
      <c r="FG263">
        <v>1747247420.5</v>
      </c>
      <c r="FH263">
        <v>0</v>
      </c>
      <c r="FI263">
        <v>1.027</v>
      </c>
      <c r="FJ263">
        <v>0.031</v>
      </c>
      <c r="FK263">
        <v>0.02</v>
      </c>
      <c r="FL263">
        <v>0.05</v>
      </c>
      <c r="FM263">
        <v>420</v>
      </c>
      <c r="FN263">
        <v>16</v>
      </c>
      <c r="FO263">
        <v>0.01</v>
      </c>
      <c r="FP263">
        <v>0.1</v>
      </c>
      <c r="FQ263">
        <v>0.34040148</v>
      </c>
      <c r="FR263">
        <v>-0.8832572397748598</v>
      </c>
      <c r="FS263">
        <v>0.1148866531122288</v>
      </c>
      <c r="FT263">
        <v>0</v>
      </c>
      <c r="FU263">
        <v>220.6882352941177</v>
      </c>
      <c r="FV263">
        <v>-7.205500517991699</v>
      </c>
      <c r="FW263">
        <v>7.38288022490037</v>
      </c>
      <c r="FX263">
        <v>-1</v>
      </c>
      <c r="FY263">
        <v>0.04320402</v>
      </c>
      <c r="FZ263">
        <v>-0.003924781238273993</v>
      </c>
      <c r="GA263">
        <v>0.001204251706081416</v>
      </c>
      <c r="GB263">
        <v>1</v>
      </c>
      <c r="GC263">
        <v>1</v>
      </c>
      <c r="GD263">
        <v>2</v>
      </c>
      <c r="GE263" t="s">
        <v>433</v>
      </c>
      <c r="GF263">
        <v>3.13648</v>
      </c>
      <c r="GG263">
        <v>2.71542</v>
      </c>
      <c r="GH263">
        <v>0.09375799999999999</v>
      </c>
      <c r="GI263">
        <v>0.0929069</v>
      </c>
      <c r="GJ263">
        <v>0.105153</v>
      </c>
      <c r="GK263">
        <v>0.103797</v>
      </c>
      <c r="GL263">
        <v>28829.1</v>
      </c>
      <c r="GM263">
        <v>28890</v>
      </c>
      <c r="GN263">
        <v>29573.5</v>
      </c>
      <c r="GO263">
        <v>29433.4</v>
      </c>
      <c r="GP263">
        <v>34971.2</v>
      </c>
      <c r="GQ263">
        <v>34937.6</v>
      </c>
      <c r="GR263">
        <v>41624.5</v>
      </c>
      <c r="GS263">
        <v>41819</v>
      </c>
      <c r="GT263">
        <v>1.92213</v>
      </c>
      <c r="GU263">
        <v>1.87725</v>
      </c>
      <c r="GV263">
        <v>0.0843033</v>
      </c>
      <c r="GW263">
        <v>0</v>
      </c>
      <c r="GX263">
        <v>28.6337</v>
      </c>
      <c r="GY263">
        <v>999.9</v>
      </c>
      <c r="GZ263">
        <v>58.8</v>
      </c>
      <c r="HA263">
        <v>30.7</v>
      </c>
      <c r="HB263">
        <v>28.8873</v>
      </c>
      <c r="HC263">
        <v>61.9547</v>
      </c>
      <c r="HD263">
        <v>27.8926</v>
      </c>
      <c r="HE263">
        <v>1</v>
      </c>
      <c r="HF263">
        <v>0.0988796</v>
      </c>
      <c r="HG263">
        <v>-1.18575</v>
      </c>
      <c r="HH263">
        <v>20.3539</v>
      </c>
      <c r="HI263">
        <v>5.22852</v>
      </c>
      <c r="HJ263">
        <v>12.0155</v>
      </c>
      <c r="HK263">
        <v>4.99155</v>
      </c>
      <c r="HL263">
        <v>3.289</v>
      </c>
      <c r="HM263">
        <v>9999</v>
      </c>
      <c r="HN263">
        <v>9999</v>
      </c>
      <c r="HO263">
        <v>9999</v>
      </c>
      <c r="HP263">
        <v>999.9</v>
      </c>
      <c r="HQ263">
        <v>1.86752</v>
      </c>
      <c r="HR263">
        <v>1.86663</v>
      </c>
      <c r="HS263">
        <v>1.866</v>
      </c>
      <c r="HT263">
        <v>1.86598</v>
      </c>
      <c r="HU263">
        <v>1.86783</v>
      </c>
      <c r="HV263">
        <v>1.87027</v>
      </c>
      <c r="HW263">
        <v>1.8689</v>
      </c>
      <c r="HX263">
        <v>1.8704</v>
      </c>
      <c r="HY263">
        <v>0</v>
      </c>
      <c r="HZ263">
        <v>0</v>
      </c>
      <c r="IA263">
        <v>0</v>
      </c>
      <c r="IB263">
        <v>0</v>
      </c>
      <c r="IC263" t="s">
        <v>426</v>
      </c>
      <c r="ID263" t="s">
        <v>427</v>
      </c>
      <c r="IE263" t="s">
        <v>428</v>
      </c>
      <c r="IF263" t="s">
        <v>428</v>
      </c>
      <c r="IG263" t="s">
        <v>428</v>
      </c>
      <c r="IH263" t="s">
        <v>428</v>
      </c>
      <c r="II263">
        <v>0</v>
      </c>
      <c r="IJ263">
        <v>100</v>
      </c>
      <c r="IK263">
        <v>100</v>
      </c>
      <c r="IL263">
        <v>0.54</v>
      </c>
      <c r="IM263">
        <v>0.1717</v>
      </c>
      <c r="IN263">
        <v>0.2733293791174444</v>
      </c>
      <c r="IO263">
        <v>0.0008355358253796512</v>
      </c>
      <c r="IP263">
        <v>-4.886686190924696E-07</v>
      </c>
      <c r="IQ263">
        <v>2.414133949906871E-11</v>
      </c>
      <c r="IR263">
        <v>-0.06279029043895908</v>
      </c>
      <c r="IS263">
        <v>-0.001004982055389802</v>
      </c>
      <c r="IT263">
        <v>0.0007271071577586355</v>
      </c>
      <c r="IU263">
        <v>-1.113211564567604E-05</v>
      </c>
      <c r="IV263">
        <v>10</v>
      </c>
      <c r="IW263">
        <v>2306</v>
      </c>
      <c r="IX263">
        <v>1</v>
      </c>
      <c r="IY263">
        <v>28</v>
      </c>
      <c r="IZ263">
        <v>186127.6</v>
      </c>
      <c r="JA263">
        <v>186127.7</v>
      </c>
      <c r="JB263">
        <v>1.03882</v>
      </c>
      <c r="JC263">
        <v>2.27173</v>
      </c>
      <c r="JD263">
        <v>1.39648</v>
      </c>
      <c r="JE263">
        <v>2.34131</v>
      </c>
      <c r="JF263">
        <v>1.49536</v>
      </c>
      <c r="JG263">
        <v>2.60376</v>
      </c>
      <c r="JH263">
        <v>36.105</v>
      </c>
      <c r="JI263">
        <v>24.1575</v>
      </c>
      <c r="JJ263">
        <v>18</v>
      </c>
      <c r="JK263">
        <v>490.232</v>
      </c>
      <c r="JL263">
        <v>451.84</v>
      </c>
      <c r="JM263">
        <v>30.4059</v>
      </c>
      <c r="JN263">
        <v>28.8824</v>
      </c>
      <c r="JO263">
        <v>30</v>
      </c>
      <c r="JP263">
        <v>28.7335</v>
      </c>
      <c r="JQ263">
        <v>28.6602</v>
      </c>
      <c r="JR263">
        <v>20.8089</v>
      </c>
      <c r="JS263">
        <v>25.6964</v>
      </c>
      <c r="JT263">
        <v>94.76860000000001</v>
      </c>
      <c r="JU263">
        <v>30.4047</v>
      </c>
      <c r="JV263">
        <v>420</v>
      </c>
      <c r="JW263">
        <v>23.7175</v>
      </c>
      <c r="JX263">
        <v>101.086</v>
      </c>
      <c r="JY263">
        <v>100.558</v>
      </c>
    </row>
    <row r="264" spans="1:285">
      <c r="A264">
        <v>248</v>
      </c>
      <c r="B264">
        <v>1758415083.5</v>
      </c>
      <c r="C264">
        <v>2208.400000095367</v>
      </c>
      <c r="D264" t="s">
        <v>928</v>
      </c>
      <c r="E264" t="s">
        <v>929</v>
      </c>
      <c r="F264">
        <v>5</v>
      </c>
      <c r="G264" t="s">
        <v>855</v>
      </c>
      <c r="H264" t="s">
        <v>420</v>
      </c>
      <c r="I264" t="s">
        <v>421</v>
      </c>
      <c r="J264">
        <v>1758415075.826087</v>
      </c>
      <c r="K264">
        <f>(L264)/1000</f>
        <v>0</v>
      </c>
      <c r="L264">
        <f>1000*DL264*AJ264*(DH264-DI264)/(100*DA264*(1000-AJ264*DH264))</f>
        <v>0</v>
      </c>
      <c r="M264">
        <f>DL264*AJ264*(DG264-DF264*(1000-AJ264*DI264)/(1000-AJ264*DH264))/(100*DA264)</f>
        <v>0</v>
      </c>
      <c r="N264">
        <f>DF264 - IF(AJ264&gt;1, M264*DA264*100.0/(AL264), 0)</f>
        <v>0</v>
      </c>
      <c r="O264">
        <f>((U264-K264/2)*N264-M264)/(U264+K264/2)</f>
        <v>0</v>
      </c>
      <c r="P264">
        <f>O264*(DM264+DN264)/1000.0</f>
        <v>0</v>
      </c>
      <c r="Q264">
        <f>(DF264 - IF(AJ264&gt;1, M264*DA264*100.0/(AL264), 0))*(DM264+DN264)/1000.0</f>
        <v>0</v>
      </c>
      <c r="R264">
        <f>2.0/((1/T264-1/S264)+SIGN(T264)*SQRT((1/T264-1/S264)*(1/T264-1/S264) + 4*DB264/((DB264+1)*(DB264+1))*(2*1/T264*1/S264-1/S264*1/S264)))</f>
        <v>0</v>
      </c>
      <c r="S264">
        <f>IF(LEFT(DC264,1)&lt;&gt;"0",IF(LEFT(DC264,1)="1",3.0,DD264),$D$5+$E$5*(DT264*DM264/($K$5*1000))+$F$5*(DT264*DM264/($K$5*1000))*MAX(MIN(DA264,$J$5),$I$5)*MAX(MIN(DA264,$J$5),$I$5)+$G$5*MAX(MIN(DA264,$J$5),$I$5)*(DT264*DM264/($K$5*1000))+$H$5*(DT264*DM264/($K$5*1000))*(DT264*DM264/($K$5*1000)))</f>
        <v>0</v>
      </c>
      <c r="T264">
        <f>K264*(1000-(1000*0.61365*exp(17.502*X264/(240.97+X264))/(DM264+DN264)+DH264)/2)/(1000*0.61365*exp(17.502*X264/(240.97+X264))/(DM264+DN264)-DH264)</f>
        <v>0</v>
      </c>
      <c r="U264">
        <f>1/((DB264+1)/(R264/1.6)+1/(S264/1.37)) + DB264/((DB264+1)/(R264/1.6) + DB264/(S264/1.37))</f>
        <v>0</v>
      </c>
      <c r="V264">
        <f>(CW264*CZ264)</f>
        <v>0</v>
      </c>
      <c r="W264">
        <f>(DO264+(V264+2*0.95*5.67E-8*(((DO264+$B$7)+273)^4-(DO264+273)^4)-44100*K264)/(1.84*29.3*S264+8*0.95*5.67E-8*(DO264+273)^3))</f>
        <v>0</v>
      </c>
      <c r="X264">
        <f>($C$7*DP264+$D$7*DQ264+$E$7*W264)</f>
        <v>0</v>
      </c>
      <c r="Y264">
        <f>0.61365*exp(17.502*X264/(240.97+X264))</f>
        <v>0</v>
      </c>
      <c r="Z264">
        <f>(AA264/AB264*100)</f>
        <v>0</v>
      </c>
      <c r="AA264">
        <f>DH264*(DM264+DN264)/1000</f>
        <v>0</v>
      </c>
      <c r="AB264">
        <f>0.61365*exp(17.502*DO264/(240.97+DO264))</f>
        <v>0</v>
      </c>
      <c r="AC264">
        <f>(Y264-DH264*(DM264+DN264)/1000)</f>
        <v>0</v>
      </c>
      <c r="AD264">
        <f>(-K264*44100)</f>
        <v>0</v>
      </c>
      <c r="AE264">
        <f>2*29.3*S264*0.92*(DO264-X264)</f>
        <v>0</v>
      </c>
      <c r="AF264">
        <f>2*0.95*5.67E-8*(((DO264+$B$7)+273)^4-(X264+273)^4)</f>
        <v>0</v>
      </c>
      <c r="AG264">
        <f>V264+AF264+AD264+AE264</f>
        <v>0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MAX(0,($B$13+$C$13*DT264)/(1+$D$13*DT264)*DM264/(DO264+273)*$E$13)</f>
        <v>0</v>
      </c>
      <c r="AM264" t="s">
        <v>422</v>
      </c>
      <c r="AN264" t="s">
        <v>422</v>
      </c>
      <c r="AO264">
        <v>0</v>
      </c>
      <c r="AP264">
        <v>0</v>
      </c>
      <c r="AQ264">
        <f>1-AO264/AP264</f>
        <v>0</v>
      </c>
      <c r="AR264">
        <v>0</v>
      </c>
      <c r="AS264" t="s">
        <v>422</v>
      </c>
      <c r="AT264" t="s">
        <v>422</v>
      </c>
      <c r="AU264">
        <v>0</v>
      </c>
      <c r="AV264">
        <v>0</v>
      </c>
      <c r="AW264">
        <f>1-AU264/AV264</f>
        <v>0</v>
      </c>
      <c r="AX264">
        <v>0.5</v>
      </c>
      <c r="AY264">
        <f>CX264</f>
        <v>0</v>
      </c>
      <c r="AZ264">
        <f>M264</f>
        <v>0</v>
      </c>
      <c r="BA264">
        <f>AW264*AX264*AY264</f>
        <v>0</v>
      </c>
      <c r="BB264">
        <f>(AZ264-AR264)/AY264</f>
        <v>0</v>
      </c>
      <c r="BC264">
        <f>(AP264-AV264)/AV264</f>
        <v>0</v>
      </c>
      <c r="BD264">
        <f>AO264/(AQ264+AO264/AV264)</f>
        <v>0</v>
      </c>
      <c r="BE264" t="s">
        <v>422</v>
      </c>
      <c r="BF264">
        <v>0</v>
      </c>
      <c r="BG264">
        <f>IF(BF264&lt;&gt;0, BF264, BD264)</f>
        <v>0</v>
      </c>
      <c r="BH264">
        <f>1-BG264/AV264</f>
        <v>0</v>
      </c>
      <c r="BI264">
        <f>(AV264-AU264)/(AV264-BG264)</f>
        <v>0</v>
      </c>
      <c r="BJ264">
        <f>(AP264-AV264)/(AP264-BG264)</f>
        <v>0</v>
      </c>
      <c r="BK264">
        <f>(AV264-AU264)/(AV264-AO264)</f>
        <v>0</v>
      </c>
      <c r="BL264">
        <f>(AP264-AV264)/(AP264-AO264)</f>
        <v>0</v>
      </c>
      <c r="BM264">
        <f>(BI264*BG264/AU264)</f>
        <v>0</v>
      </c>
      <c r="BN264">
        <f>(1-BM264)</f>
        <v>0</v>
      </c>
      <c r="CW264">
        <f>$B$11*DU264+$C$11*DV264+$F$11*EG264*(1-EJ264)</f>
        <v>0</v>
      </c>
      <c r="CX264">
        <f>CW264*CY264</f>
        <v>0</v>
      </c>
      <c r="CY264">
        <f>($B$11*$D$9+$C$11*$D$9+$F$11*((ET264+EL264)/MAX(ET264+EL264+EU264, 0.1)*$I$9+EU264/MAX(ET264+EL264+EU264, 0.1)*$J$9))/($B$11+$C$11+$F$11)</f>
        <v>0</v>
      </c>
      <c r="CZ264">
        <f>($B$11*$K$9+$C$11*$K$9+$F$11*((ET264+EL264)/MAX(ET264+EL264+EU264, 0.1)*$P$9+EU264/MAX(ET264+EL264+EU264, 0.1)*$Q$9))/($B$11+$C$11+$F$11)</f>
        <v>0</v>
      </c>
      <c r="DA264">
        <v>2.18</v>
      </c>
      <c r="DB264">
        <v>0.5</v>
      </c>
      <c r="DC264" t="s">
        <v>423</v>
      </c>
      <c r="DD264">
        <v>2</v>
      </c>
      <c r="DE264">
        <v>1758415075.826087</v>
      </c>
      <c r="DF264">
        <v>420.4673043478261</v>
      </c>
      <c r="DG264">
        <v>420.1430434782609</v>
      </c>
      <c r="DH264">
        <v>23.74006956521739</v>
      </c>
      <c r="DI264">
        <v>23.69695217391304</v>
      </c>
      <c r="DJ264">
        <v>419.9274347826086</v>
      </c>
      <c r="DK264">
        <v>23.56838695652174</v>
      </c>
      <c r="DL264">
        <v>500.0074782608694</v>
      </c>
      <c r="DM264">
        <v>90.27297826086956</v>
      </c>
      <c r="DN264">
        <v>0.05509181304347825</v>
      </c>
      <c r="DO264">
        <v>30.15893913043478</v>
      </c>
      <c r="DP264">
        <v>30.01526521739131</v>
      </c>
      <c r="DQ264">
        <v>999.9000000000003</v>
      </c>
      <c r="DR264">
        <v>0</v>
      </c>
      <c r="DS264">
        <v>0</v>
      </c>
      <c r="DT264">
        <v>10000.37434782609</v>
      </c>
      <c r="DU264">
        <v>0</v>
      </c>
      <c r="DV264">
        <v>0.5058679999999999</v>
      </c>
      <c r="DW264">
        <v>0.324335495652174</v>
      </c>
      <c r="DX264">
        <v>430.6920434782609</v>
      </c>
      <c r="DY264">
        <v>430.3408695652174</v>
      </c>
      <c r="DZ264">
        <v>0.04311155217391304</v>
      </c>
      <c r="EA264">
        <v>420.1430434782609</v>
      </c>
      <c r="EB264">
        <v>23.69695217391304</v>
      </c>
      <c r="EC264">
        <v>2.14308652173913</v>
      </c>
      <c r="ED264">
        <v>2.139194782608696</v>
      </c>
      <c r="EE264">
        <v>18.54310434782609</v>
      </c>
      <c r="EF264">
        <v>18.51407826086956</v>
      </c>
      <c r="EG264">
        <v>0.005000969999999999</v>
      </c>
      <c r="EH264">
        <v>0</v>
      </c>
      <c r="EI264">
        <v>0</v>
      </c>
      <c r="EJ264">
        <v>0</v>
      </c>
      <c r="EK264">
        <v>220.0347826086957</v>
      </c>
      <c r="EL264">
        <v>0.005000969999999999</v>
      </c>
      <c r="EM264">
        <v>-6.96521739130435</v>
      </c>
      <c r="EN264">
        <v>-2.68695652173913</v>
      </c>
      <c r="EO264">
        <v>35.82021739130435</v>
      </c>
      <c r="EP264">
        <v>40.09486956521739</v>
      </c>
      <c r="EQ264">
        <v>37.80686956521739</v>
      </c>
      <c r="ER264">
        <v>40.546</v>
      </c>
      <c r="ES264">
        <v>37.92643478260869</v>
      </c>
      <c r="ET264">
        <v>0</v>
      </c>
      <c r="EU264">
        <v>0</v>
      </c>
      <c r="EV264">
        <v>0</v>
      </c>
      <c r="EW264">
        <v>1758415083.2</v>
      </c>
      <c r="EX264">
        <v>0</v>
      </c>
      <c r="EY264">
        <v>220.0653846153846</v>
      </c>
      <c r="EZ264">
        <v>-6.704273615353072</v>
      </c>
      <c r="FA264">
        <v>17.92820521580466</v>
      </c>
      <c r="FB264">
        <v>-6.638461538461538</v>
      </c>
      <c r="FC264">
        <v>15</v>
      </c>
      <c r="FD264">
        <v>0</v>
      </c>
      <c r="FE264" t="s">
        <v>424</v>
      </c>
      <c r="FF264">
        <v>1747247426.5</v>
      </c>
      <c r="FG264">
        <v>1747247420.5</v>
      </c>
      <c r="FH264">
        <v>0</v>
      </c>
      <c r="FI264">
        <v>1.027</v>
      </c>
      <c r="FJ264">
        <v>0.031</v>
      </c>
      <c r="FK264">
        <v>0.02</v>
      </c>
      <c r="FL264">
        <v>0.05</v>
      </c>
      <c r="FM264">
        <v>420</v>
      </c>
      <c r="FN264">
        <v>16</v>
      </c>
      <c r="FO264">
        <v>0.01</v>
      </c>
      <c r="FP264">
        <v>0.1</v>
      </c>
      <c r="FQ264">
        <v>0.3415080780487805</v>
      </c>
      <c r="FR264">
        <v>-0.5190180376306607</v>
      </c>
      <c r="FS264">
        <v>0.1181921590966819</v>
      </c>
      <c r="FT264">
        <v>0</v>
      </c>
      <c r="FU264">
        <v>220.6294117647059</v>
      </c>
      <c r="FV264">
        <v>-12.93200926846436</v>
      </c>
      <c r="FW264">
        <v>7.191969762571585</v>
      </c>
      <c r="FX264">
        <v>-1</v>
      </c>
      <c r="FY264">
        <v>0.04305039024390244</v>
      </c>
      <c r="FZ264">
        <v>0.001413378397212519</v>
      </c>
      <c r="GA264">
        <v>0.0009658011431953798</v>
      </c>
      <c r="GB264">
        <v>1</v>
      </c>
      <c r="GC264">
        <v>1</v>
      </c>
      <c r="GD264">
        <v>2</v>
      </c>
      <c r="GE264" t="s">
        <v>433</v>
      </c>
      <c r="GF264">
        <v>3.13642</v>
      </c>
      <c r="GG264">
        <v>2.71537</v>
      </c>
      <c r="GH264">
        <v>0.0937611</v>
      </c>
      <c r="GI264">
        <v>0.0928746</v>
      </c>
      <c r="GJ264">
        <v>0.105153</v>
      </c>
      <c r="GK264">
        <v>0.103797</v>
      </c>
      <c r="GL264">
        <v>28829.2</v>
      </c>
      <c r="GM264">
        <v>28891.1</v>
      </c>
      <c r="GN264">
        <v>29573.8</v>
      </c>
      <c r="GO264">
        <v>29433.5</v>
      </c>
      <c r="GP264">
        <v>34971.5</v>
      </c>
      <c r="GQ264">
        <v>34937.8</v>
      </c>
      <c r="GR264">
        <v>41624.8</v>
      </c>
      <c r="GS264">
        <v>41819.2</v>
      </c>
      <c r="GT264">
        <v>1.9219</v>
      </c>
      <c r="GU264">
        <v>1.87715</v>
      </c>
      <c r="GV264">
        <v>0.0842065</v>
      </c>
      <c r="GW264">
        <v>0</v>
      </c>
      <c r="GX264">
        <v>28.6353</v>
      </c>
      <c r="GY264">
        <v>999.9</v>
      </c>
      <c r="GZ264">
        <v>58.8</v>
      </c>
      <c r="HA264">
        <v>30.7</v>
      </c>
      <c r="HB264">
        <v>28.8884</v>
      </c>
      <c r="HC264">
        <v>62.2347</v>
      </c>
      <c r="HD264">
        <v>28.0529</v>
      </c>
      <c r="HE264">
        <v>1</v>
      </c>
      <c r="HF264">
        <v>0.0989024</v>
      </c>
      <c r="HG264">
        <v>-1.18653</v>
      </c>
      <c r="HH264">
        <v>20.3538</v>
      </c>
      <c r="HI264">
        <v>5.22867</v>
      </c>
      <c r="HJ264">
        <v>12.0156</v>
      </c>
      <c r="HK264">
        <v>4.9917</v>
      </c>
      <c r="HL264">
        <v>3.289</v>
      </c>
      <c r="HM264">
        <v>9999</v>
      </c>
      <c r="HN264">
        <v>9999</v>
      </c>
      <c r="HO264">
        <v>9999</v>
      </c>
      <c r="HP264">
        <v>999.9</v>
      </c>
      <c r="HQ264">
        <v>1.86752</v>
      </c>
      <c r="HR264">
        <v>1.86663</v>
      </c>
      <c r="HS264">
        <v>1.866</v>
      </c>
      <c r="HT264">
        <v>1.86597</v>
      </c>
      <c r="HU264">
        <v>1.86783</v>
      </c>
      <c r="HV264">
        <v>1.87027</v>
      </c>
      <c r="HW264">
        <v>1.8689</v>
      </c>
      <c r="HX264">
        <v>1.87041</v>
      </c>
      <c r="HY264">
        <v>0</v>
      </c>
      <c r="HZ264">
        <v>0</v>
      </c>
      <c r="IA264">
        <v>0</v>
      </c>
      <c r="IB264">
        <v>0</v>
      </c>
      <c r="IC264" t="s">
        <v>426</v>
      </c>
      <c r="ID264" t="s">
        <v>427</v>
      </c>
      <c r="IE264" t="s">
        <v>428</v>
      </c>
      <c r="IF264" t="s">
        <v>428</v>
      </c>
      <c r="IG264" t="s">
        <v>428</v>
      </c>
      <c r="IH264" t="s">
        <v>428</v>
      </c>
      <c r="II264">
        <v>0</v>
      </c>
      <c r="IJ264">
        <v>100</v>
      </c>
      <c r="IK264">
        <v>100</v>
      </c>
      <c r="IL264">
        <v>0.54</v>
      </c>
      <c r="IM264">
        <v>0.1717</v>
      </c>
      <c r="IN264">
        <v>0.2733293791174444</v>
      </c>
      <c r="IO264">
        <v>0.0008355358253796512</v>
      </c>
      <c r="IP264">
        <v>-4.886686190924696E-07</v>
      </c>
      <c r="IQ264">
        <v>2.414133949906871E-11</v>
      </c>
      <c r="IR264">
        <v>-0.06279029043895908</v>
      </c>
      <c r="IS264">
        <v>-0.001004982055389802</v>
      </c>
      <c r="IT264">
        <v>0.0007271071577586355</v>
      </c>
      <c r="IU264">
        <v>-1.113211564567604E-05</v>
      </c>
      <c r="IV264">
        <v>10</v>
      </c>
      <c r="IW264">
        <v>2306</v>
      </c>
      <c r="IX264">
        <v>1</v>
      </c>
      <c r="IY264">
        <v>28</v>
      </c>
      <c r="IZ264">
        <v>186127.6</v>
      </c>
      <c r="JA264">
        <v>186127.7</v>
      </c>
      <c r="JB264">
        <v>1.04004</v>
      </c>
      <c r="JC264">
        <v>2.28271</v>
      </c>
      <c r="JD264">
        <v>1.39648</v>
      </c>
      <c r="JE264">
        <v>2.34619</v>
      </c>
      <c r="JF264">
        <v>1.49536</v>
      </c>
      <c r="JG264">
        <v>2.57812</v>
      </c>
      <c r="JH264">
        <v>36.105</v>
      </c>
      <c r="JI264">
        <v>24.14</v>
      </c>
      <c r="JJ264">
        <v>18</v>
      </c>
      <c r="JK264">
        <v>490.082</v>
      </c>
      <c r="JL264">
        <v>451.775</v>
      </c>
      <c r="JM264">
        <v>30.4021</v>
      </c>
      <c r="JN264">
        <v>28.8824</v>
      </c>
      <c r="JO264">
        <v>30.0001</v>
      </c>
      <c r="JP264">
        <v>28.7326</v>
      </c>
      <c r="JQ264">
        <v>28.6598</v>
      </c>
      <c r="JR264">
        <v>20.8109</v>
      </c>
      <c r="JS264">
        <v>25.6964</v>
      </c>
      <c r="JT264">
        <v>94.76860000000001</v>
      </c>
      <c r="JU264">
        <v>30.4047</v>
      </c>
      <c r="JV264">
        <v>420</v>
      </c>
      <c r="JW264">
        <v>23.7175</v>
      </c>
      <c r="JX264">
        <v>101.087</v>
      </c>
      <c r="JY264">
        <v>100.558</v>
      </c>
    </row>
    <row r="265" spans="1:285">
      <c r="A265">
        <v>249</v>
      </c>
      <c r="B265">
        <v>1758415085.5</v>
      </c>
      <c r="C265">
        <v>2210.400000095367</v>
      </c>
      <c r="D265" t="s">
        <v>930</v>
      </c>
      <c r="E265" t="s">
        <v>931</v>
      </c>
      <c r="F265">
        <v>5</v>
      </c>
      <c r="G265" t="s">
        <v>855</v>
      </c>
      <c r="H265" t="s">
        <v>420</v>
      </c>
      <c r="I265" t="s">
        <v>421</v>
      </c>
      <c r="J265">
        <v>1758415077.5</v>
      </c>
      <c r="K265">
        <f>(L265)/1000</f>
        <v>0</v>
      </c>
      <c r="L265">
        <f>1000*DL265*AJ265*(DH265-DI265)/(100*DA265*(1000-AJ265*DH265))</f>
        <v>0</v>
      </c>
      <c r="M265">
        <f>DL265*AJ265*(DG265-DF265*(1000-AJ265*DI265)/(1000-AJ265*DH265))/(100*DA265)</f>
        <v>0</v>
      </c>
      <c r="N265">
        <f>DF265 - IF(AJ265&gt;1, M265*DA265*100.0/(AL265), 0)</f>
        <v>0</v>
      </c>
      <c r="O265">
        <f>((U265-K265/2)*N265-M265)/(U265+K265/2)</f>
        <v>0</v>
      </c>
      <c r="P265">
        <f>O265*(DM265+DN265)/1000.0</f>
        <v>0</v>
      </c>
      <c r="Q265">
        <f>(DF265 - IF(AJ265&gt;1, M265*DA265*100.0/(AL265), 0))*(DM265+DN265)/1000.0</f>
        <v>0</v>
      </c>
      <c r="R265">
        <f>2.0/((1/T265-1/S265)+SIGN(T265)*SQRT((1/T265-1/S265)*(1/T265-1/S265) + 4*DB265/((DB265+1)*(DB265+1))*(2*1/T265*1/S265-1/S265*1/S265)))</f>
        <v>0</v>
      </c>
      <c r="S265">
        <f>IF(LEFT(DC265,1)&lt;&gt;"0",IF(LEFT(DC265,1)="1",3.0,DD265),$D$5+$E$5*(DT265*DM265/($K$5*1000))+$F$5*(DT265*DM265/($K$5*1000))*MAX(MIN(DA265,$J$5),$I$5)*MAX(MIN(DA265,$J$5),$I$5)+$G$5*MAX(MIN(DA265,$J$5),$I$5)*(DT265*DM265/($K$5*1000))+$H$5*(DT265*DM265/($K$5*1000))*(DT265*DM265/($K$5*1000)))</f>
        <v>0</v>
      </c>
      <c r="T265">
        <f>K265*(1000-(1000*0.61365*exp(17.502*X265/(240.97+X265))/(DM265+DN265)+DH265)/2)/(1000*0.61365*exp(17.502*X265/(240.97+X265))/(DM265+DN265)-DH265)</f>
        <v>0</v>
      </c>
      <c r="U265">
        <f>1/((DB265+1)/(R265/1.6)+1/(S265/1.37)) + DB265/((DB265+1)/(R265/1.6) + DB265/(S265/1.37))</f>
        <v>0</v>
      </c>
      <c r="V265">
        <f>(CW265*CZ265)</f>
        <v>0</v>
      </c>
      <c r="W265">
        <f>(DO265+(V265+2*0.95*5.67E-8*(((DO265+$B$7)+273)^4-(DO265+273)^4)-44100*K265)/(1.84*29.3*S265+8*0.95*5.67E-8*(DO265+273)^3))</f>
        <v>0</v>
      </c>
      <c r="X265">
        <f>($C$7*DP265+$D$7*DQ265+$E$7*W265)</f>
        <v>0</v>
      </c>
      <c r="Y265">
        <f>0.61365*exp(17.502*X265/(240.97+X265))</f>
        <v>0</v>
      </c>
      <c r="Z265">
        <f>(AA265/AB265*100)</f>
        <v>0</v>
      </c>
      <c r="AA265">
        <f>DH265*(DM265+DN265)/1000</f>
        <v>0</v>
      </c>
      <c r="AB265">
        <f>0.61365*exp(17.502*DO265/(240.97+DO265))</f>
        <v>0</v>
      </c>
      <c r="AC265">
        <f>(Y265-DH265*(DM265+DN265)/1000)</f>
        <v>0</v>
      </c>
      <c r="AD265">
        <f>(-K265*44100)</f>
        <v>0</v>
      </c>
      <c r="AE265">
        <f>2*29.3*S265*0.92*(DO265-X265)</f>
        <v>0</v>
      </c>
      <c r="AF265">
        <f>2*0.95*5.67E-8*(((DO265+$B$7)+273)^4-(X265+273)^4)</f>
        <v>0</v>
      </c>
      <c r="AG265">
        <f>V265+AF265+AD265+AE265</f>
        <v>0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MAX(0,($B$13+$C$13*DT265)/(1+$D$13*DT265)*DM265/(DO265+273)*$E$13)</f>
        <v>0</v>
      </c>
      <c r="AM265" t="s">
        <v>422</v>
      </c>
      <c r="AN265" t="s">
        <v>422</v>
      </c>
      <c r="AO265">
        <v>0</v>
      </c>
      <c r="AP265">
        <v>0</v>
      </c>
      <c r="AQ265">
        <f>1-AO265/AP265</f>
        <v>0</v>
      </c>
      <c r="AR265">
        <v>0</v>
      </c>
      <c r="AS265" t="s">
        <v>422</v>
      </c>
      <c r="AT265" t="s">
        <v>422</v>
      </c>
      <c r="AU265">
        <v>0</v>
      </c>
      <c r="AV265">
        <v>0</v>
      </c>
      <c r="AW265">
        <f>1-AU265/AV265</f>
        <v>0</v>
      </c>
      <c r="AX265">
        <v>0.5</v>
      </c>
      <c r="AY265">
        <f>CX265</f>
        <v>0</v>
      </c>
      <c r="AZ265">
        <f>M265</f>
        <v>0</v>
      </c>
      <c r="BA265">
        <f>AW265*AX265*AY265</f>
        <v>0</v>
      </c>
      <c r="BB265">
        <f>(AZ265-AR265)/AY265</f>
        <v>0</v>
      </c>
      <c r="BC265">
        <f>(AP265-AV265)/AV265</f>
        <v>0</v>
      </c>
      <c r="BD265">
        <f>AO265/(AQ265+AO265/AV265)</f>
        <v>0</v>
      </c>
      <c r="BE265" t="s">
        <v>422</v>
      </c>
      <c r="BF265">
        <v>0</v>
      </c>
      <c r="BG265">
        <f>IF(BF265&lt;&gt;0, BF265, BD265)</f>
        <v>0</v>
      </c>
      <c r="BH265">
        <f>1-BG265/AV265</f>
        <v>0</v>
      </c>
      <c r="BI265">
        <f>(AV265-AU265)/(AV265-BG265)</f>
        <v>0</v>
      </c>
      <c r="BJ265">
        <f>(AP265-AV265)/(AP265-BG265)</f>
        <v>0</v>
      </c>
      <c r="BK265">
        <f>(AV265-AU265)/(AV265-AO265)</f>
        <v>0</v>
      </c>
      <c r="BL265">
        <f>(AP265-AV265)/(AP265-AO265)</f>
        <v>0</v>
      </c>
      <c r="BM265">
        <f>(BI265*BG265/AU265)</f>
        <v>0</v>
      </c>
      <c r="BN265">
        <f>(1-BM265)</f>
        <v>0</v>
      </c>
      <c r="CW265">
        <f>$B$11*DU265+$C$11*DV265+$F$11*EG265*(1-EJ265)</f>
        <v>0</v>
      </c>
      <c r="CX265">
        <f>CW265*CY265</f>
        <v>0</v>
      </c>
      <c r="CY265">
        <f>($B$11*$D$9+$C$11*$D$9+$F$11*((ET265+EL265)/MAX(ET265+EL265+EU265, 0.1)*$I$9+EU265/MAX(ET265+EL265+EU265, 0.1)*$J$9))/($B$11+$C$11+$F$11)</f>
        <v>0</v>
      </c>
      <c r="CZ265">
        <f>($B$11*$K$9+$C$11*$K$9+$F$11*((ET265+EL265)/MAX(ET265+EL265+EU265, 0.1)*$P$9+EU265/MAX(ET265+EL265+EU265, 0.1)*$Q$9))/($B$11+$C$11+$F$11)</f>
        <v>0</v>
      </c>
      <c r="DA265">
        <v>2.18</v>
      </c>
      <c r="DB265">
        <v>0.5</v>
      </c>
      <c r="DC265" t="s">
        <v>423</v>
      </c>
      <c r="DD265">
        <v>2</v>
      </c>
      <c r="DE265">
        <v>1758415077.5</v>
      </c>
      <c r="DF265">
        <v>420.4873333333333</v>
      </c>
      <c r="DG265">
        <v>420.1358749999999</v>
      </c>
      <c r="DH265">
        <v>23.74039166666667</v>
      </c>
      <c r="DI265">
        <v>23.696975</v>
      </c>
      <c r="DJ265">
        <v>419.9474583333334</v>
      </c>
      <c r="DK265">
        <v>23.56870416666667</v>
      </c>
      <c r="DL265">
        <v>500.0025833333333</v>
      </c>
      <c r="DM265">
        <v>90.27265</v>
      </c>
      <c r="DN265">
        <v>0.05509340416666667</v>
      </c>
      <c r="DO265">
        <v>30.15754166666666</v>
      </c>
      <c r="DP265">
        <v>30.01285833333334</v>
      </c>
      <c r="DQ265">
        <v>999.9</v>
      </c>
      <c r="DR265">
        <v>0</v>
      </c>
      <c r="DS265">
        <v>0</v>
      </c>
      <c r="DT265">
        <v>10001.52958333333</v>
      </c>
      <c r="DU265">
        <v>0</v>
      </c>
      <c r="DV265">
        <v>0.505868</v>
      </c>
      <c r="DW265">
        <v>0.3516196833333334</v>
      </c>
      <c r="DX265">
        <v>430.7127083333333</v>
      </c>
      <c r="DY265">
        <v>430.3334583333333</v>
      </c>
      <c r="DZ265">
        <v>0.04341355833333333</v>
      </c>
      <c r="EA265">
        <v>420.1358749999999</v>
      </c>
      <c r="EB265">
        <v>23.696975</v>
      </c>
      <c r="EC265">
        <v>2.143107916666667</v>
      </c>
      <c r="ED265">
        <v>2.139189166666667</v>
      </c>
      <c r="EE265">
        <v>18.54325833333333</v>
      </c>
      <c r="EF265">
        <v>18.51403333333333</v>
      </c>
      <c r="EG265">
        <v>0.00500097</v>
      </c>
      <c r="EH265">
        <v>0</v>
      </c>
      <c r="EI265">
        <v>0</v>
      </c>
      <c r="EJ265">
        <v>0</v>
      </c>
      <c r="EK265">
        <v>220.1291666666667</v>
      </c>
      <c r="EL265">
        <v>0.00500097</v>
      </c>
      <c r="EM265">
        <v>-6.691666666666666</v>
      </c>
      <c r="EN265">
        <v>-2.4375</v>
      </c>
      <c r="EO265">
        <v>35.814625</v>
      </c>
      <c r="EP265">
        <v>40.05445833333334</v>
      </c>
      <c r="EQ265">
        <v>37.79408333333333</v>
      </c>
      <c r="ER265">
        <v>40.49458333333333</v>
      </c>
      <c r="ES265">
        <v>37.906</v>
      </c>
      <c r="ET265">
        <v>0</v>
      </c>
      <c r="EU265">
        <v>0</v>
      </c>
      <c r="EV265">
        <v>0</v>
      </c>
      <c r="EW265">
        <v>1758415085.6</v>
      </c>
      <c r="EX265">
        <v>0</v>
      </c>
      <c r="EY265">
        <v>219.9692307692308</v>
      </c>
      <c r="EZ265">
        <v>-8.540171163844798</v>
      </c>
      <c r="FA265">
        <v>34.80683727314567</v>
      </c>
      <c r="FB265">
        <v>-6.103846153846154</v>
      </c>
      <c r="FC265">
        <v>15</v>
      </c>
      <c r="FD265">
        <v>0</v>
      </c>
      <c r="FE265" t="s">
        <v>424</v>
      </c>
      <c r="FF265">
        <v>1747247426.5</v>
      </c>
      <c r="FG265">
        <v>1747247420.5</v>
      </c>
      <c r="FH265">
        <v>0</v>
      </c>
      <c r="FI265">
        <v>1.027</v>
      </c>
      <c r="FJ265">
        <v>0.031</v>
      </c>
      <c r="FK265">
        <v>0.02</v>
      </c>
      <c r="FL265">
        <v>0.05</v>
      </c>
      <c r="FM265">
        <v>420</v>
      </c>
      <c r="FN265">
        <v>16</v>
      </c>
      <c r="FO265">
        <v>0.01</v>
      </c>
      <c r="FP265">
        <v>0.1</v>
      </c>
      <c r="FQ265">
        <v>0.348310105</v>
      </c>
      <c r="FR265">
        <v>-0.06598868667917439</v>
      </c>
      <c r="FS265">
        <v>0.1308926843434498</v>
      </c>
      <c r="FT265">
        <v>1</v>
      </c>
      <c r="FU265">
        <v>220.0382352941176</v>
      </c>
      <c r="FV265">
        <v>-4.722689192427091</v>
      </c>
      <c r="FW265">
        <v>6.770742191738631</v>
      </c>
      <c r="FX265">
        <v>-1</v>
      </c>
      <c r="FY265">
        <v>0.04298744</v>
      </c>
      <c r="FZ265">
        <v>0.005764577110693987</v>
      </c>
      <c r="GA265">
        <v>0.0009024759996254754</v>
      </c>
      <c r="GB265">
        <v>1</v>
      </c>
      <c r="GC265">
        <v>2</v>
      </c>
      <c r="GD265">
        <v>2</v>
      </c>
      <c r="GE265" t="s">
        <v>425</v>
      </c>
      <c r="GF265">
        <v>3.1365</v>
      </c>
      <c r="GG265">
        <v>2.71537</v>
      </c>
      <c r="GH265">
        <v>0.093749</v>
      </c>
      <c r="GI265">
        <v>0.092871</v>
      </c>
      <c r="GJ265">
        <v>0.105157</v>
      </c>
      <c r="GK265">
        <v>0.103793</v>
      </c>
      <c r="GL265">
        <v>28829.7</v>
      </c>
      <c r="GM265">
        <v>28891.2</v>
      </c>
      <c r="GN265">
        <v>29573.8</v>
      </c>
      <c r="GO265">
        <v>29433.5</v>
      </c>
      <c r="GP265">
        <v>34971.5</v>
      </c>
      <c r="GQ265">
        <v>34937.8</v>
      </c>
      <c r="GR265">
        <v>41625</v>
      </c>
      <c r="GS265">
        <v>41819.1</v>
      </c>
      <c r="GT265">
        <v>1.92215</v>
      </c>
      <c r="GU265">
        <v>1.87695</v>
      </c>
      <c r="GV265">
        <v>0.08417669999999999</v>
      </c>
      <c r="GW265">
        <v>0</v>
      </c>
      <c r="GX265">
        <v>28.6363</v>
      </c>
      <c r="GY265">
        <v>999.9</v>
      </c>
      <c r="GZ265">
        <v>58.8</v>
      </c>
      <c r="HA265">
        <v>30.7</v>
      </c>
      <c r="HB265">
        <v>28.8876</v>
      </c>
      <c r="HC265">
        <v>62.0947</v>
      </c>
      <c r="HD265">
        <v>27.8686</v>
      </c>
      <c r="HE265">
        <v>1</v>
      </c>
      <c r="HF265">
        <v>0.0988465</v>
      </c>
      <c r="HG265">
        <v>-1.20127</v>
      </c>
      <c r="HH265">
        <v>20.3538</v>
      </c>
      <c r="HI265">
        <v>5.22837</v>
      </c>
      <c r="HJ265">
        <v>12.0158</v>
      </c>
      <c r="HK265">
        <v>4.99185</v>
      </c>
      <c r="HL265">
        <v>3.289</v>
      </c>
      <c r="HM265">
        <v>9999</v>
      </c>
      <c r="HN265">
        <v>9999</v>
      </c>
      <c r="HO265">
        <v>9999</v>
      </c>
      <c r="HP265">
        <v>999.9</v>
      </c>
      <c r="HQ265">
        <v>1.86752</v>
      </c>
      <c r="HR265">
        <v>1.86663</v>
      </c>
      <c r="HS265">
        <v>1.866</v>
      </c>
      <c r="HT265">
        <v>1.86596</v>
      </c>
      <c r="HU265">
        <v>1.86783</v>
      </c>
      <c r="HV265">
        <v>1.87027</v>
      </c>
      <c r="HW265">
        <v>1.8689</v>
      </c>
      <c r="HX265">
        <v>1.87042</v>
      </c>
      <c r="HY265">
        <v>0</v>
      </c>
      <c r="HZ265">
        <v>0</v>
      </c>
      <c r="IA265">
        <v>0</v>
      </c>
      <c r="IB265">
        <v>0</v>
      </c>
      <c r="IC265" t="s">
        <v>426</v>
      </c>
      <c r="ID265" t="s">
        <v>427</v>
      </c>
      <c r="IE265" t="s">
        <v>428</v>
      </c>
      <c r="IF265" t="s">
        <v>428</v>
      </c>
      <c r="IG265" t="s">
        <v>428</v>
      </c>
      <c r="IH265" t="s">
        <v>428</v>
      </c>
      <c r="II265">
        <v>0</v>
      </c>
      <c r="IJ265">
        <v>100</v>
      </c>
      <c r="IK265">
        <v>100</v>
      </c>
      <c r="IL265">
        <v>0.539</v>
      </c>
      <c r="IM265">
        <v>0.1717</v>
      </c>
      <c r="IN265">
        <v>0.2733293791174444</v>
      </c>
      <c r="IO265">
        <v>0.0008355358253796512</v>
      </c>
      <c r="IP265">
        <v>-4.886686190924696E-07</v>
      </c>
      <c r="IQ265">
        <v>2.414133949906871E-11</v>
      </c>
      <c r="IR265">
        <v>-0.06279029043895908</v>
      </c>
      <c r="IS265">
        <v>-0.001004982055389802</v>
      </c>
      <c r="IT265">
        <v>0.0007271071577586355</v>
      </c>
      <c r="IU265">
        <v>-1.113211564567604E-05</v>
      </c>
      <c r="IV265">
        <v>10</v>
      </c>
      <c r="IW265">
        <v>2306</v>
      </c>
      <c r="IX265">
        <v>1</v>
      </c>
      <c r="IY265">
        <v>28</v>
      </c>
      <c r="IZ265">
        <v>186127.6</v>
      </c>
      <c r="JA265">
        <v>186127.8</v>
      </c>
      <c r="JB265">
        <v>1.03882</v>
      </c>
      <c r="JC265">
        <v>2.2644</v>
      </c>
      <c r="JD265">
        <v>1.39648</v>
      </c>
      <c r="JE265">
        <v>2.34253</v>
      </c>
      <c r="JF265">
        <v>1.49536</v>
      </c>
      <c r="JG265">
        <v>2.67212</v>
      </c>
      <c r="JH265">
        <v>36.105</v>
      </c>
      <c r="JI265">
        <v>24.1575</v>
      </c>
      <c r="JJ265">
        <v>18</v>
      </c>
      <c r="JK265">
        <v>490.24</v>
      </c>
      <c r="JL265">
        <v>451.65</v>
      </c>
      <c r="JM265">
        <v>30.3984</v>
      </c>
      <c r="JN265">
        <v>28.8821</v>
      </c>
      <c r="JO265">
        <v>30</v>
      </c>
      <c r="JP265">
        <v>28.7326</v>
      </c>
      <c r="JQ265">
        <v>28.6598</v>
      </c>
      <c r="JR265">
        <v>20.8095</v>
      </c>
      <c r="JS265">
        <v>25.6964</v>
      </c>
      <c r="JT265">
        <v>94.76860000000001</v>
      </c>
      <c r="JU265">
        <v>30.3977</v>
      </c>
      <c r="JV265">
        <v>420</v>
      </c>
      <c r="JW265">
        <v>23.7175</v>
      </c>
      <c r="JX265">
        <v>101.087</v>
      </c>
      <c r="JY265">
        <v>100.558</v>
      </c>
    </row>
    <row r="266" spans="1:285">
      <c r="A266">
        <v>250</v>
      </c>
      <c r="B266">
        <v>1758415087.5</v>
      </c>
      <c r="C266">
        <v>2212.400000095367</v>
      </c>
      <c r="D266" t="s">
        <v>932</v>
      </c>
      <c r="E266" t="s">
        <v>933</v>
      </c>
      <c r="F266">
        <v>5</v>
      </c>
      <c r="G266" t="s">
        <v>855</v>
      </c>
      <c r="H266" t="s">
        <v>420</v>
      </c>
      <c r="I266" t="s">
        <v>421</v>
      </c>
      <c r="J266">
        <v>1758415079.5</v>
      </c>
      <c r="K266">
        <f>(L266)/1000</f>
        <v>0</v>
      </c>
      <c r="L266">
        <f>1000*DL266*AJ266*(DH266-DI266)/(100*DA266*(1000-AJ266*DH266))</f>
        <v>0</v>
      </c>
      <c r="M266">
        <f>DL266*AJ266*(DG266-DF266*(1000-AJ266*DI266)/(1000-AJ266*DH266))/(100*DA266)</f>
        <v>0</v>
      </c>
      <c r="N266">
        <f>DF266 - IF(AJ266&gt;1, M266*DA266*100.0/(AL266), 0)</f>
        <v>0</v>
      </c>
      <c r="O266">
        <f>((U266-K266/2)*N266-M266)/(U266+K266/2)</f>
        <v>0</v>
      </c>
      <c r="P266">
        <f>O266*(DM266+DN266)/1000.0</f>
        <v>0</v>
      </c>
      <c r="Q266">
        <f>(DF266 - IF(AJ266&gt;1, M266*DA266*100.0/(AL266), 0))*(DM266+DN266)/1000.0</f>
        <v>0</v>
      </c>
      <c r="R266">
        <f>2.0/((1/T266-1/S266)+SIGN(T266)*SQRT((1/T266-1/S266)*(1/T266-1/S266) + 4*DB266/((DB266+1)*(DB266+1))*(2*1/T266*1/S266-1/S266*1/S266)))</f>
        <v>0</v>
      </c>
      <c r="S266">
        <f>IF(LEFT(DC266,1)&lt;&gt;"0",IF(LEFT(DC266,1)="1",3.0,DD266),$D$5+$E$5*(DT266*DM266/($K$5*1000))+$F$5*(DT266*DM266/($K$5*1000))*MAX(MIN(DA266,$J$5),$I$5)*MAX(MIN(DA266,$J$5),$I$5)+$G$5*MAX(MIN(DA266,$J$5),$I$5)*(DT266*DM266/($K$5*1000))+$H$5*(DT266*DM266/($K$5*1000))*(DT266*DM266/($K$5*1000)))</f>
        <v>0</v>
      </c>
      <c r="T266">
        <f>K266*(1000-(1000*0.61365*exp(17.502*X266/(240.97+X266))/(DM266+DN266)+DH266)/2)/(1000*0.61365*exp(17.502*X266/(240.97+X266))/(DM266+DN266)-DH266)</f>
        <v>0</v>
      </c>
      <c r="U266">
        <f>1/((DB266+1)/(R266/1.6)+1/(S266/1.37)) + DB266/((DB266+1)/(R266/1.6) + DB266/(S266/1.37))</f>
        <v>0</v>
      </c>
      <c r="V266">
        <f>(CW266*CZ266)</f>
        <v>0</v>
      </c>
      <c r="W266">
        <f>(DO266+(V266+2*0.95*5.67E-8*(((DO266+$B$7)+273)^4-(DO266+273)^4)-44100*K266)/(1.84*29.3*S266+8*0.95*5.67E-8*(DO266+273)^3))</f>
        <v>0</v>
      </c>
      <c r="X266">
        <f>($C$7*DP266+$D$7*DQ266+$E$7*W266)</f>
        <v>0</v>
      </c>
      <c r="Y266">
        <f>0.61365*exp(17.502*X266/(240.97+X266))</f>
        <v>0</v>
      </c>
      <c r="Z266">
        <f>(AA266/AB266*100)</f>
        <v>0</v>
      </c>
      <c r="AA266">
        <f>DH266*(DM266+DN266)/1000</f>
        <v>0</v>
      </c>
      <c r="AB266">
        <f>0.61365*exp(17.502*DO266/(240.97+DO266))</f>
        <v>0</v>
      </c>
      <c r="AC266">
        <f>(Y266-DH266*(DM266+DN266)/1000)</f>
        <v>0</v>
      </c>
      <c r="AD266">
        <f>(-K266*44100)</f>
        <v>0</v>
      </c>
      <c r="AE266">
        <f>2*29.3*S266*0.92*(DO266-X266)</f>
        <v>0</v>
      </c>
      <c r="AF266">
        <f>2*0.95*5.67E-8*(((DO266+$B$7)+273)^4-(X266+273)^4)</f>
        <v>0</v>
      </c>
      <c r="AG266">
        <f>V266+AF266+AD266+AE266</f>
        <v>0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MAX(0,($B$13+$C$13*DT266)/(1+$D$13*DT266)*DM266/(DO266+273)*$E$13)</f>
        <v>0</v>
      </c>
      <c r="AM266" t="s">
        <v>422</v>
      </c>
      <c r="AN266" t="s">
        <v>422</v>
      </c>
      <c r="AO266">
        <v>0</v>
      </c>
      <c r="AP266">
        <v>0</v>
      </c>
      <c r="AQ266">
        <f>1-AO266/AP266</f>
        <v>0</v>
      </c>
      <c r="AR266">
        <v>0</v>
      </c>
      <c r="AS266" t="s">
        <v>422</v>
      </c>
      <c r="AT266" t="s">
        <v>422</v>
      </c>
      <c r="AU266">
        <v>0</v>
      </c>
      <c r="AV266">
        <v>0</v>
      </c>
      <c r="AW266">
        <f>1-AU266/AV266</f>
        <v>0</v>
      </c>
      <c r="AX266">
        <v>0.5</v>
      </c>
      <c r="AY266">
        <f>CX266</f>
        <v>0</v>
      </c>
      <c r="AZ266">
        <f>M266</f>
        <v>0</v>
      </c>
      <c r="BA266">
        <f>AW266*AX266*AY266</f>
        <v>0</v>
      </c>
      <c r="BB266">
        <f>(AZ266-AR266)/AY266</f>
        <v>0</v>
      </c>
      <c r="BC266">
        <f>(AP266-AV266)/AV266</f>
        <v>0</v>
      </c>
      <c r="BD266">
        <f>AO266/(AQ266+AO266/AV266)</f>
        <v>0</v>
      </c>
      <c r="BE266" t="s">
        <v>422</v>
      </c>
      <c r="BF266">
        <v>0</v>
      </c>
      <c r="BG266">
        <f>IF(BF266&lt;&gt;0, BF266, BD266)</f>
        <v>0</v>
      </c>
      <c r="BH266">
        <f>1-BG266/AV266</f>
        <v>0</v>
      </c>
      <c r="BI266">
        <f>(AV266-AU266)/(AV266-BG266)</f>
        <v>0</v>
      </c>
      <c r="BJ266">
        <f>(AP266-AV266)/(AP266-BG266)</f>
        <v>0</v>
      </c>
      <c r="BK266">
        <f>(AV266-AU266)/(AV266-AO266)</f>
        <v>0</v>
      </c>
      <c r="BL266">
        <f>(AP266-AV266)/(AP266-AO266)</f>
        <v>0</v>
      </c>
      <c r="BM266">
        <f>(BI266*BG266/AU266)</f>
        <v>0</v>
      </c>
      <c r="BN266">
        <f>(1-BM266)</f>
        <v>0</v>
      </c>
      <c r="CW266">
        <f>$B$11*DU266+$C$11*DV266+$F$11*EG266*(1-EJ266)</f>
        <v>0</v>
      </c>
      <c r="CX266">
        <f>CW266*CY266</f>
        <v>0</v>
      </c>
      <c r="CY266">
        <f>($B$11*$D$9+$C$11*$D$9+$F$11*((ET266+EL266)/MAX(ET266+EL266+EU266, 0.1)*$I$9+EU266/MAX(ET266+EL266+EU266, 0.1)*$J$9))/($B$11+$C$11+$F$11)</f>
        <v>0</v>
      </c>
      <c r="CZ266">
        <f>($B$11*$K$9+$C$11*$K$9+$F$11*((ET266+EL266)/MAX(ET266+EL266+EU266, 0.1)*$P$9+EU266/MAX(ET266+EL266+EU266, 0.1)*$Q$9))/($B$11+$C$11+$F$11)</f>
        <v>0</v>
      </c>
      <c r="DA266">
        <v>2.18</v>
      </c>
      <c r="DB266">
        <v>0.5</v>
      </c>
      <c r="DC266" t="s">
        <v>423</v>
      </c>
      <c r="DD266">
        <v>2</v>
      </c>
      <c r="DE266">
        <v>1758415079.5</v>
      </c>
      <c r="DF266">
        <v>420.503</v>
      </c>
      <c r="DG266">
        <v>420.1339166666667</v>
      </c>
      <c r="DH266">
        <v>23.74077083333333</v>
      </c>
      <c r="DI266">
        <v>23.6970125</v>
      </c>
      <c r="DJ266">
        <v>419.963125</v>
      </c>
      <c r="DK266">
        <v>23.56908333333334</v>
      </c>
      <c r="DL266">
        <v>500.0039583333334</v>
      </c>
      <c r="DM266">
        <v>90.27227499999999</v>
      </c>
      <c r="DN266">
        <v>0.0551139625</v>
      </c>
      <c r="DO266">
        <v>30.15586666666667</v>
      </c>
      <c r="DP266">
        <v>30.00975833333334</v>
      </c>
      <c r="DQ266">
        <v>999.9</v>
      </c>
      <c r="DR266">
        <v>0</v>
      </c>
      <c r="DS266">
        <v>0</v>
      </c>
      <c r="DT266">
        <v>10002.98541666667</v>
      </c>
      <c r="DU266">
        <v>0</v>
      </c>
      <c r="DV266">
        <v>0.505868</v>
      </c>
      <c r="DW266">
        <v>0.3692855166666666</v>
      </c>
      <c r="DX266">
        <v>430.7289166666666</v>
      </c>
      <c r="DY266">
        <v>430.331375</v>
      </c>
      <c r="DZ266">
        <v>0.04376768750000001</v>
      </c>
      <c r="EA266">
        <v>420.1339166666667</v>
      </c>
      <c r="EB266">
        <v>23.6970125</v>
      </c>
      <c r="EC266">
        <v>2.14313375</v>
      </c>
      <c r="ED266">
        <v>2.139182916666666</v>
      </c>
      <c r="EE266">
        <v>18.54345</v>
      </c>
      <c r="EF266">
        <v>18.51399166666667</v>
      </c>
      <c r="EG266">
        <v>0.00500097</v>
      </c>
      <c r="EH266">
        <v>0</v>
      </c>
      <c r="EI266">
        <v>0</v>
      </c>
      <c r="EJ266">
        <v>0</v>
      </c>
      <c r="EK266">
        <v>219.7958333333333</v>
      </c>
      <c r="EL266">
        <v>0.00500097</v>
      </c>
      <c r="EM266">
        <v>-6.870833333333333</v>
      </c>
      <c r="EN266">
        <v>-2.166666666666667</v>
      </c>
      <c r="EO266">
        <v>35.80425</v>
      </c>
      <c r="EP266">
        <v>40.00233333333333</v>
      </c>
      <c r="EQ266">
        <v>37.77320833333333</v>
      </c>
      <c r="ER266">
        <v>40.43208333333333</v>
      </c>
      <c r="ES266">
        <v>37.8825</v>
      </c>
      <c r="ET266">
        <v>0</v>
      </c>
      <c r="EU266">
        <v>0</v>
      </c>
      <c r="EV266">
        <v>0</v>
      </c>
      <c r="EW266">
        <v>1758415087.4</v>
      </c>
      <c r="EX266">
        <v>0</v>
      </c>
      <c r="EY266">
        <v>220.704</v>
      </c>
      <c r="EZ266">
        <v>12.93076940765557</v>
      </c>
      <c r="FA266">
        <v>-16.82307750743758</v>
      </c>
      <c r="FB266">
        <v>-6.135999999999999</v>
      </c>
      <c r="FC266">
        <v>15</v>
      </c>
      <c r="FD266">
        <v>0</v>
      </c>
      <c r="FE266" t="s">
        <v>424</v>
      </c>
      <c r="FF266">
        <v>1747247426.5</v>
      </c>
      <c r="FG266">
        <v>1747247420.5</v>
      </c>
      <c r="FH266">
        <v>0</v>
      </c>
      <c r="FI266">
        <v>1.027</v>
      </c>
      <c r="FJ266">
        <v>0.031</v>
      </c>
      <c r="FK266">
        <v>0.02</v>
      </c>
      <c r="FL266">
        <v>0.05</v>
      </c>
      <c r="FM266">
        <v>420</v>
      </c>
      <c r="FN266">
        <v>16</v>
      </c>
      <c r="FO266">
        <v>0.01</v>
      </c>
      <c r="FP266">
        <v>0.1</v>
      </c>
      <c r="FQ266">
        <v>0.3654494926829268</v>
      </c>
      <c r="FR266">
        <v>0.3990539916376307</v>
      </c>
      <c r="FS266">
        <v>0.1425003915113362</v>
      </c>
      <c r="FT266">
        <v>0</v>
      </c>
      <c r="FU266">
        <v>220.1</v>
      </c>
      <c r="FV266">
        <v>-5.310924455717585</v>
      </c>
      <c r="FW266">
        <v>6.69481801360531</v>
      </c>
      <c r="FX266">
        <v>-1</v>
      </c>
      <c r="FY266">
        <v>0.04342548780487805</v>
      </c>
      <c r="FZ266">
        <v>0.01034997073170735</v>
      </c>
      <c r="GA266">
        <v>0.001333820721524581</v>
      </c>
      <c r="GB266">
        <v>1</v>
      </c>
      <c r="GC266">
        <v>1</v>
      </c>
      <c r="GD266">
        <v>2</v>
      </c>
      <c r="GE266" t="s">
        <v>433</v>
      </c>
      <c r="GF266">
        <v>3.13654</v>
      </c>
      <c r="GG266">
        <v>2.71554</v>
      </c>
      <c r="GH266">
        <v>0.0937433</v>
      </c>
      <c r="GI266">
        <v>0.0928625</v>
      </c>
      <c r="GJ266">
        <v>0.105157</v>
      </c>
      <c r="GK266">
        <v>0.103795</v>
      </c>
      <c r="GL266">
        <v>28829.7</v>
      </c>
      <c r="GM266">
        <v>28891.5</v>
      </c>
      <c r="GN266">
        <v>29573.6</v>
      </c>
      <c r="GO266">
        <v>29433.5</v>
      </c>
      <c r="GP266">
        <v>34971.2</v>
      </c>
      <c r="GQ266">
        <v>34937.8</v>
      </c>
      <c r="GR266">
        <v>41624.7</v>
      </c>
      <c r="GS266">
        <v>41819.1</v>
      </c>
      <c r="GT266">
        <v>1.92213</v>
      </c>
      <c r="GU266">
        <v>1.87713</v>
      </c>
      <c r="GV266">
        <v>0.0838488</v>
      </c>
      <c r="GW266">
        <v>0</v>
      </c>
      <c r="GX266">
        <v>28.6363</v>
      </c>
      <c r="GY266">
        <v>999.9</v>
      </c>
      <c r="GZ266">
        <v>58.8</v>
      </c>
      <c r="HA266">
        <v>30.7</v>
      </c>
      <c r="HB266">
        <v>28.8851</v>
      </c>
      <c r="HC266">
        <v>62.0747</v>
      </c>
      <c r="HD266">
        <v>27.8446</v>
      </c>
      <c r="HE266">
        <v>1</v>
      </c>
      <c r="HF266">
        <v>0.098811</v>
      </c>
      <c r="HG266">
        <v>-1.20604</v>
      </c>
      <c r="HH266">
        <v>20.3538</v>
      </c>
      <c r="HI266">
        <v>5.22807</v>
      </c>
      <c r="HJ266">
        <v>12.0156</v>
      </c>
      <c r="HK266">
        <v>4.9917</v>
      </c>
      <c r="HL266">
        <v>3.28903</v>
      </c>
      <c r="HM266">
        <v>9999</v>
      </c>
      <c r="HN266">
        <v>9999</v>
      </c>
      <c r="HO266">
        <v>9999</v>
      </c>
      <c r="HP266">
        <v>999.9</v>
      </c>
      <c r="HQ266">
        <v>1.86752</v>
      </c>
      <c r="HR266">
        <v>1.86663</v>
      </c>
      <c r="HS266">
        <v>1.866</v>
      </c>
      <c r="HT266">
        <v>1.86595</v>
      </c>
      <c r="HU266">
        <v>1.86783</v>
      </c>
      <c r="HV266">
        <v>1.87027</v>
      </c>
      <c r="HW266">
        <v>1.8689</v>
      </c>
      <c r="HX266">
        <v>1.87042</v>
      </c>
      <c r="HY266">
        <v>0</v>
      </c>
      <c r="HZ266">
        <v>0</v>
      </c>
      <c r="IA266">
        <v>0</v>
      </c>
      <c r="IB266">
        <v>0</v>
      </c>
      <c r="IC266" t="s">
        <v>426</v>
      </c>
      <c r="ID266" t="s">
        <v>427</v>
      </c>
      <c r="IE266" t="s">
        <v>428</v>
      </c>
      <c r="IF266" t="s">
        <v>428</v>
      </c>
      <c r="IG266" t="s">
        <v>428</v>
      </c>
      <c r="IH266" t="s">
        <v>428</v>
      </c>
      <c r="II266">
        <v>0</v>
      </c>
      <c r="IJ266">
        <v>100</v>
      </c>
      <c r="IK266">
        <v>100</v>
      </c>
      <c r="IL266">
        <v>0.539</v>
      </c>
      <c r="IM266">
        <v>0.1717</v>
      </c>
      <c r="IN266">
        <v>0.2733293791174444</v>
      </c>
      <c r="IO266">
        <v>0.0008355358253796512</v>
      </c>
      <c r="IP266">
        <v>-4.886686190924696E-07</v>
      </c>
      <c r="IQ266">
        <v>2.414133949906871E-11</v>
      </c>
      <c r="IR266">
        <v>-0.06279029043895908</v>
      </c>
      <c r="IS266">
        <v>-0.001004982055389802</v>
      </c>
      <c r="IT266">
        <v>0.0007271071577586355</v>
      </c>
      <c r="IU266">
        <v>-1.113211564567604E-05</v>
      </c>
      <c r="IV266">
        <v>10</v>
      </c>
      <c r="IW266">
        <v>2306</v>
      </c>
      <c r="IX266">
        <v>1</v>
      </c>
      <c r="IY266">
        <v>28</v>
      </c>
      <c r="IZ266">
        <v>186127.7</v>
      </c>
      <c r="JA266">
        <v>186127.8</v>
      </c>
      <c r="JB266">
        <v>1.03882</v>
      </c>
      <c r="JC266">
        <v>2.26196</v>
      </c>
      <c r="JD266">
        <v>1.39648</v>
      </c>
      <c r="JE266">
        <v>2.34131</v>
      </c>
      <c r="JF266">
        <v>1.49536</v>
      </c>
      <c r="JG266">
        <v>2.70996</v>
      </c>
      <c r="JH266">
        <v>36.105</v>
      </c>
      <c r="JI266">
        <v>24.1575</v>
      </c>
      <c r="JJ266">
        <v>18</v>
      </c>
      <c r="JK266">
        <v>490.225</v>
      </c>
      <c r="JL266">
        <v>451.759</v>
      </c>
      <c r="JM266">
        <v>30.3958</v>
      </c>
      <c r="JN266">
        <v>28.8808</v>
      </c>
      <c r="JO266">
        <v>29.9999</v>
      </c>
      <c r="JP266">
        <v>28.7326</v>
      </c>
      <c r="JQ266">
        <v>28.6598</v>
      </c>
      <c r="JR266">
        <v>20.8134</v>
      </c>
      <c r="JS266">
        <v>25.6964</v>
      </c>
      <c r="JT266">
        <v>94.76860000000001</v>
      </c>
      <c r="JU266">
        <v>30.3977</v>
      </c>
      <c r="JV266">
        <v>420</v>
      </c>
      <c r="JW266">
        <v>23.7175</v>
      </c>
      <c r="JX266">
        <v>101.087</v>
      </c>
      <c r="JY266">
        <v>100.558</v>
      </c>
    </row>
    <row r="267" spans="1:285">
      <c r="A267">
        <v>251</v>
      </c>
      <c r="B267">
        <v>1758415089.5</v>
      </c>
      <c r="C267">
        <v>2214.400000095367</v>
      </c>
      <c r="D267" t="s">
        <v>934</v>
      </c>
      <c r="E267" t="s">
        <v>935</v>
      </c>
      <c r="F267">
        <v>5</v>
      </c>
      <c r="G267" t="s">
        <v>855</v>
      </c>
      <c r="H267" t="s">
        <v>420</v>
      </c>
      <c r="I267" t="s">
        <v>421</v>
      </c>
      <c r="J267">
        <v>1758415081.5</v>
      </c>
      <c r="K267">
        <f>(L267)/1000</f>
        <v>0</v>
      </c>
      <c r="L267">
        <f>1000*DL267*AJ267*(DH267-DI267)/(100*DA267*(1000-AJ267*DH267))</f>
        <v>0</v>
      </c>
      <c r="M267">
        <f>DL267*AJ267*(DG267-DF267*(1000-AJ267*DI267)/(1000-AJ267*DH267))/(100*DA267)</f>
        <v>0</v>
      </c>
      <c r="N267">
        <f>DF267 - IF(AJ267&gt;1, M267*DA267*100.0/(AL267), 0)</f>
        <v>0</v>
      </c>
      <c r="O267">
        <f>((U267-K267/2)*N267-M267)/(U267+K267/2)</f>
        <v>0</v>
      </c>
      <c r="P267">
        <f>O267*(DM267+DN267)/1000.0</f>
        <v>0</v>
      </c>
      <c r="Q267">
        <f>(DF267 - IF(AJ267&gt;1, M267*DA267*100.0/(AL267), 0))*(DM267+DN267)/1000.0</f>
        <v>0</v>
      </c>
      <c r="R267">
        <f>2.0/((1/T267-1/S267)+SIGN(T267)*SQRT((1/T267-1/S267)*(1/T267-1/S267) + 4*DB267/((DB267+1)*(DB267+1))*(2*1/T267*1/S267-1/S267*1/S267)))</f>
        <v>0</v>
      </c>
      <c r="S267">
        <f>IF(LEFT(DC267,1)&lt;&gt;"0",IF(LEFT(DC267,1)="1",3.0,DD267),$D$5+$E$5*(DT267*DM267/($K$5*1000))+$F$5*(DT267*DM267/($K$5*1000))*MAX(MIN(DA267,$J$5),$I$5)*MAX(MIN(DA267,$J$5),$I$5)+$G$5*MAX(MIN(DA267,$J$5),$I$5)*(DT267*DM267/($K$5*1000))+$H$5*(DT267*DM267/($K$5*1000))*(DT267*DM267/($K$5*1000)))</f>
        <v>0</v>
      </c>
      <c r="T267">
        <f>K267*(1000-(1000*0.61365*exp(17.502*X267/(240.97+X267))/(DM267+DN267)+DH267)/2)/(1000*0.61365*exp(17.502*X267/(240.97+X267))/(DM267+DN267)-DH267)</f>
        <v>0</v>
      </c>
      <c r="U267">
        <f>1/((DB267+1)/(R267/1.6)+1/(S267/1.37)) + DB267/((DB267+1)/(R267/1.6) + DB267/(S267/1.37))</f>
        <v>0</v>
      </c>
      <c r="V267">
        <f>(CW267*CZ267)</f>
        <v>0</v>
      </c>
      <c r="W267">
        <f>(DO267+(V267+2*0.95*5.67E-8*(((DO267+$B$7)+273)^4-(DO267+273)^4)-44100*K267)/(1.84*29.3*S267+8*0.95*5.67E-8*(DO267+273)^3))</f>
        <v>0</v>
      </c>
      <c r="X267">
        <f>($C$7*DP267+$D$7*DQ267+$E$7*W267)</f>
        <v>0</v>
      </c>
      <c r="Y267">
        <f>0.61365*exp(17.502*X267/(240.97+X267))</f>
        <v>0</v>
      </c>
      <c r="Z267">
        <f>(AA267/AB267*100)</f>
        <v>0</v>
      </c>
      <c r="AA267">
        <f>DH267*(DM267+DN267)/1000</f>
        <v>0</v>
      </c>
      <c r="AB267">
        <f>0.61365*exp(17.502*DO267/(240.97+DO267))</f>
        <v>0</v>
      </c>
      <c r="AC267">
        <f>(Y267-DH267*(DM267+DN267)/1000)</f>
        <v>0</v>
      </c>
      <c r="AD267">
        <f>(-K267*44100)</f>
        <v>0</v>
      </c>
      <c r="AE267">
        <f>2*29.3*S267*0.92*(DO267-X267)</f>
        <v>0</v>
      </c>
      <c r="AF267">
        <f>2*0.95*5.67E-8*(((DO267+$B$7)+273)^4-(X267+273)^4)</f>
        <v>0</v>
      </c>
      <c r="AG267">
        <f>V267+AF267+AD267+AE267</f>
        <v>0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MAX(0,($B$13+$C$13*DT267)/(1+$D$13*DT267)*DM267/(DO267+273)*$E$13)</f>
        <v>0</v>
      </c>
      <c r="AM267" t="s">
        <v>422</v>
      </c>
      <c r="AN267" t="s">
        <v>422</v>
      </c>
      <c r="AO267">
        <v>0</v>
      </c>
      <c r="AP267">
        <v>0</v>
      </c>
      <c r="AQ267">
        <f>1-AO267/AP267</f>
        <v>0</v>
      </c>
      <c r="AR267">
        <v>0</v>
      </c>
      <c r="AS267" t="s">
        <v>422</v>
      </c>
      <c r="AT267" t="s">
        <v>422</v>
      </c>
      <c r="AU267">
        <v>0</v>
      </c>
      <c r="AV267">
        <v>0</v>
      </c>
      <c r="AW267">
        <f>1-AU267/AV267</f>
        <v>0</v>
      </c>
      <c r="AX267">
        <v>0.5</v>
      </c>
      <c r="AY267">
        <f>CX267</f>
        <v>0</v>
      </c>
      <c r="AZ267">
        <f>M267</f>
        <v>0</v>
      </c>
      <c r="BA267">
        <f>AW267*AX267*AY267</f>
        <v>0</v>
      </c>
      <c r="BB267">
        <f>(AZ267-AR267)/AY267</f>
        <v>0</v>
      </c>
      <c r="BC267">
        <f>(AP267-AV267)/AV267</f>
        <v>0</v>
      </c>
      <c r="BD267">
        <f>AO267/(AQ267+AO267/AV267)</f>
        <v>0</v>
      </c>
      <c r="BE267" t="s">
        <v>422</v>
      </c>
      <c r="BF267">
        <v>0</v>
      </c>
      <c r="BG267">
        <f>IF(BF267&lt;&gt;0, BF267, BD267)</f>
        <v>0</v>
      </c>
      <c r="BH267">
        <f>1-BG267/AV267</f>
        <v>0</v>
      </c>
      <c r="BI267">
        <f>(AV267-AU267)/(AV267-BG267)</f>
        <v>0</v>
      </c>
      <c r="BJ267">
        <f>(AP267-AV267)/(AP267-BG267)</f>
        <v>0</v>
      </c>
      <c r="BK267">
        <f>(AV267-AU267)/(AV267-AO267)</f>
        <v>0</v>
      </c>
      <c r="BL267">
        <f>(AP267-AV267)/(AP267-AO267)</f>
        <v>0</v>
      </c>
      <c r="BM267">
        <f>(BI267*BG267/AU267)</f>
        <v>0</v>
      </c>
      <c r="BN267">
        <f>(1-BM267)</f>
        <v>0</v>
      </c>
      <c r="CW267">
        <f>$B$11*DU267+$C$11*DV267+$F$11*EG267*(1-EJ267)</f>
        <v>0</v>
      </c>
      <c r="CX267">
        <f>CW267*CY267</f>
        <v>0</v>
      </c>
      <c r="CY267">
        <f>($B$11*$D$9+$C$11*$D$9+$F$11*((ET267+EL267)/MAX(ET267+EL267+EU267, 0.1)*$I$9+EU267/MAX(ET267+EL267+EU267, 0.1)*$J$9))/($B$11+$C$11+$F$11)</f>
        <v>0</v>
      </c>
      <c r="CZ267">
        <f>($B$11*$K$9+$C$11*$K$9+$F$11*((ET267+EL267)/MAX(ET267+EL267+EU267, 0.1)*$P$9+EU267/MAX(ET267+EL267+EU267, 0.1)*$Q$9))/($B$11+$C$11+$F$11)</f>
        <v>0</v>
      </c>
      <c r="DA267">
        <v>2.18</v>
      </c>
      <c r="DB267">
        <v>0.5</v>
      </c>
      <c r="DC267" t="s">
        <v>423</v>
      </c>
      <c r="DD267">
        <v>2</v>
      </c>
      <c r="DE267">
        <v>1758415081.5</v>
      </c>
      <c r="DF267">
        <v>420.5128333333334</v>
      </c>
      <c r="DG267">
        <v>420.125625</v>
      </c>
      <c r="DH267">
        <v>23.74105833333333</v>
      </c>
      <c r="DI267">
        <v>23.69715416666667</v>
      </c>
      <c r="DJ267">
        <v>419.973</v>
      </c>
      <c r="DK267">
        <v>23.56936666666667</v>
      </c>
      <c r="DL267">
        <v>500.00775</v>
      </c>
      <c r="DM267">
        <v>90.2720125</v>
      </c>
      <c r="DN267">
        <v>0.05514247916666667</v>
      </c>
      <c r="DO267">
        <v>30.1541</v>
      </c>
      <c r="DP267">
        <v>30.00706666666666</v>
      </c>
      <c r="DQ267">
        <v>999.9</v>
      </c>
      <c r="DR267">
        <v>0</v>
      </c>
      <c r="DS267">
        <v>0</v>
      </c>
      <c r="DT267">
        <v>10003.03458333333</v>
      </c>
      <c r="DU267">
        <v>0</v>
      </c>
      <c r="DV267">
        <v>0.505868</v>
      </c>
      <c r="DW267">
        <v>0.38738885</v>
      </c>
      <c r="DX267">
        <v>430.739125</v>
      </c>
      <c r="DY267">
        <v>430.3229166666667</v>
      </c>
      <c r="DZ267">
        <v>0.04391614166666667</v>
      </c>
      <c r="EA267">
        <v>420.125625</v>
      </c>
      <c r="EB267">
        <v>23.69715416666667</v>
      </c>
      <c r="EC267">
        <v>2.14315375</v>
      </c>
      <c r="ED267">
        <v>2.139189166666667</v>
      </c>
      <c r="EE267">
        <v>18.54359583333333</v>
      </c>
      <c r="EF267">
        <v>18.5140375</v>
      </c>
      <c r="EG267">
        <v>0.00500097</v>
      </c>
      <c r="EH267">
        <v>0</v>
      </c>
      <c r="EI267">
        <v>0</v>
      </c>
      <c r="EJ267">
        <v>0</v>
      </c>
      <c r="EK267">
        <v>219.6916666666667</v>
      </c>
      <c r="EL267">
        <v>0.00500097</v>
      </c>
      <c r="EM267">
        <v>-5.845833333333334</v>
      </c>
      <c r="EN267">
        <v>-2.133333333333333</v>
      </c>
      <c r="EO267">
        <v>35.7965</v>
      </c>
      <c r="EP267">
        <v>39.95545833333333</v>
      </c>
      <c r="EQ267">
        <v>37.75495833333333</v>
      </c>
      <c r="ER267">
        <v>40.37475</v>
      </c>
      <c r="ES267">
        <v>37.866875</v>
      </c>
      <c r="ET267">
        <v>0</v>
      </c>
      <c r="EU267">
        <v>0</v>
      </c>
      <c r="EV267">
        <v>0</v>
      </c>
      <c r="EW267">
        <v>1758415089.2</v>
      </c>
      <c r="EX267">
        <v>0</v>
      </c>
      <c r="EY267">
        <v>220.6807692307693</v>
      </c>
      <c r="EZ267">
        <v>23.69572682363363</v>
      </c>
      <c r="FA267">
        <v>-16.11965866792736</v>
      </c>
      <c r="FB267">
        <v>-6.234615384615386</v>
      </c>
      <c r="FC267">
        <v>15</v>
      </c>
      <c r="FD267">
        <v>0</v>
      </c>
      <c r="FE267" t="s">
        <v>424</v>
      </c>
      <c r="FF267">
        <v>1747247426.5</v>
      </c>
      <c r="FG267">
        <v>1747247420.5</v>
      </c>
      <c r="FH267">
        <v>0</v>
      </c>
      <c r="FI267">
        <v>1.027</v>
      </c>
      <c r="FJ267">
        <v>0.031</v>
      </c>
      <c r="FK267">
        <v>0.02</v>
      </c>
      <c r="FL267">
        <v>0.05</v>
      </c>
      <c r="FM267">
        <v>420</v>
      </c>
      <c r="FN267">
        <v>16</v>
      </c>
      <c r="FO267">
        <v>0.01</v>
      </c>
      <c r="FP267">
        <v>0.1</v>
      </c>
      <c r="FQ267">
        <v>0.38131333</v>
      </c>
      <c r="FR267">
        <v>0.5876448945590993</v>
      </c>
      <c r="FS267">
        <v>0.1506068004207682</v>
      </c>
      <c r="FT267">
        <v>0</v>
      </c>
      <c r="FU267">
        <v>220.5147058823529</v>
      </c>
      <c r="FV267">
        <v>1.067990835096723</v>
      </c>
      <c r="FW267">
        <v>7.261183356521459</v>
      </c>
      <c r="FX267">
        <v>-1</v>
      </c>
      <c r="FY267">
        <v>0.04374804250000001</v>
      </c>
      <c r="FZ267">
        <v>0.009977109568480269</v>
      </c>
      <c r="GA267">
        <v>0.001295726204660441</v>
      </c>
      <c r="GB267">
        <v>1</v>
      </c>
      <c r="GC267">
        <v>1</v>
      </c>
      <c r="GD267">
        <v>2</v>
      </c>
      <c r="GE267" t="s">
        <v>433</v>
      </c>
      <c r="GF267">
        <v>3.1364</v>
      </c>
      <c r="GG267">
        <v>2.71553</v>
      </c>
      <c r="GH267">
        <v>0.0937381</v>
      </c>
      <c r="GI267">
        <v>0.0928509</v>
      </c>
      <c r="GJ267">
        <v>0.105155</v>
      </c>
      <c r="GK267">
        <v>0.103801</v>
      </c>
      <c r="GL267">
        <v>28829.8</v>
      </c>
      <c r="GM267">
        <v>28892</v>
      </c>
      <c r="GN267">
        <v>29573.6</v>
      </c>
      <c r="GO267">
        <v>29433.7</v>
      </c>
      <c r="GP267">
        <v>34971.2</v>
      </c>
      <c r="GQ267">
        <v>34937.8</v>
      </c>
      <c r="GR267">
        <v>41624.5</v>
      </c>
      <c r="GS267">
        <v>41819.4</v>
      </c>
      <c r="GT267">
        <v>1.92197</v>
      </c>
      <c r="GU267">
        <v>1.87713</v>
      </c>
      <c r="GV267">
        <v>0.08343159999999999</v>
      </c>
      <c r="GW267">
        <v>0</v>
      </c>
      <c r="GX267">
        <v>28.6363</v>
      </c>
      <c r="GY267">
        <v>999.9</v>
      </c>
      <c r="GZ267">
        <v>58.8</v>
      </c>
      <c r="HA267">
        <v>30.7</v>
      </c>
      <c r="HB267">
        <v>28.8872</v>
      </c>
      <c r="HC267">
        <v>62.1447</v>
      </c>
      <c r="HD267">
        <v>28.0128</v>
      </c>
      <c r="HE267">
        <v>1</v>
      </c>
      <c r="HF267">
        <v>0.098811</v>
      </c>
      <c r="HG267">
        <v>-1.21382</v>
      </c>
      <c r="HH267">
        <v>20.3538</v>
      </c>
      <c r="HI267">
        <v>5.22792</v>
      </c>
      <c r="HJ267">
        <v>12.0152</v>
      </c>
      <c r="HK267">
        <v>4.9914</v>
      </c>
      <c r="HL267">
        <v>3.28903</v>
      </c>
      <c r="HM267">
        <v>9999</v>
      </c>
      <c r="HN267">
        <v>9999</v>
      </c>
      <c r="HO267">
        <v>9999</v>
      </c>
      <c r="HP267">
        <v>999.9</v>
      </c>
      <c r="HQ267">
        <v>1.86752</v>
      </c>
      <c r="HR267">
        <v>1.86662</v>
      </c>
      <c r="HS267">
        <v>1.866</v>
      </c>
      <c r="HT267">
        <v>1.86594</v>
      </c>
      <c r="HU267">
        <v>1.86783</v>
      </c>
      <c r="HV267">
        <v>1.87026</v>
      </c>
      <c r="HW267">
        <v>1.8689</v>
      </c>
      <c r="HX267">
        <v>1.8704</v>
      </c>
      <c r="HY267">
        <v>0</v>
      </c>
      <c r="HZ267">
        <v>0</v>
      </c>
      <c r="IA267">
        <v>0</v>
      </c>
      <c r="IB267">
        <v>0</v>
      </c>
      <c r="IC267" t="s">
        <v>426</v>
      </c>
      <c r="ID267" t="s">
        <v>427</v>
      </c>
      <c r="IE267" t="s">
        <v>428</v>
      </c>
      <c r="IF267" t="s">
        <v>428</v>
      </c>
      <c r="IG267" t="s">
        <v>428</v>
      </c>
      <c r="IH267" t="s">
        <v>428</v>
      </c>
      <c r="II267">
        <v>0</v>
      </c>
      <c r="IJ267">
        <v>100</v>
      </c>
      <c r="IK267">
        <v>100</v>
      </c>
      <c r="IL267">
        <v>0.54</v>
      </c>
      <c r="IM267">
        <v>0.1717</v>
      </c>
      <c r="IN267">
        <v>0.2733293791174444</v>
      </c>
      <c r="IO267">
        <v>0.0008355358253796512</v>
      </c>
      <c r="IP267">
        <v>-4.886686190924696E-07</v>
      </c>
      <c r="IQ267">
        <v>2.414133949906871E-11</v>
      </c>
      <c r="IR267">
        <v>-0.06279029043895908</v>
      </c>
      <c r="IS267">
        <v>-0.001004982055389802</v>
      </c>
      <c r="IT267">
        <v>0.0007271071577586355</v>
      </c>
      <c r="IU267">
        <v>-1.113211564567604E-05</v>
      </c>
      <c r="IV267">
        <v>10</v>
      </c>
      <c r="IW267">
        <v>2306</v>
      </c>
      <c r="IX267">
        <v>1</v>
      </c>
      <c r="IY267">
        <v>28</v>
      </c>
      <c r="IZ267">
        <v>186127.7</v>
      </c>
      <c r="JA267">
        <v>186127.8</v>
      </c>
      <c r="JB267">
        <v>1.04004</v>
      </c>
      <c r="JC267">
        <v>2.27661</v>
      </c>
      <c r="JD267">
        <v>1.39771</v>
      </c>
      <c r="JE267">
        <v>2.34131</v>
      </c>
      <c r="JF267">
        <v>1.49536</v>
      </c>
      <c r="JG267">
        <v>2.6062</v>
      </c>
      <c r="JH267">
        <v>36.105</v>
      </c>
      <c r="JI267">
        <v>24.14</v>
      </c>
      <c r="JJ267">
        <v>18</v>
      </c>
      <c r="JK267">
        <v>490.13</v>
      </c>
      <c r="JL267">
        <v>451.759</v>
      </c>
      <c r="JM267">
        <v>30.3931</v>
      </c>
      <c r="JN267">
        <v>28.8799</v>
      </c>
      <c r="JO267">
        <v>29.9999</v>
      </c>
      <c r="JP267">
        <v>28.7326</v>
      </c>
      <c r="JQ267">
        <v>28.6598</v>
      </c>
      <c r="JR267">
        <v>20.8132</v>
      </c>
      <c r="JS267">
        <v>25.6964</v>
      </c>
      <c r="JT267">
        <v>94.76860000000001</v>
      </c>
      <c r="JU267">
        <v>30.3977</v>
      </c>
      <c r="JV267">
        <v>420</v>
      </c>
      <c r="JW267">
        <v>23.7175</v>
      </c>
      <c r="JX267">
        <v>101.086</v>
      </c>
      <c r="JY267">
        <v>100.559</v>
      </c>
    </row>
    <row r="268" spans="1:285">
      <c r="A268">
        <v>252</v>
      </c>
      <c r="B268">
        <v>1758415091.5</v>
      </c>
      <c r="C268">
        <v>2216.400000095367</v>
      </c>
      <c r="D268" t="s">
        <v>936</v>
      </c>
      <c r="E268" t="s">
        <v>937</v>
      </c>
      <c r="F268">
        <v>5</v>
      </c>
      <c r="G268" t="s">
        <v>855</v>
      </c>
      <c r="H268" t="s">
        <v>420</v>
      </c>
      <c r="I268" t="s">
        <v>421</v>
      </c>
      <c r="J268">
        <v>1758415083.5</v>
      </c>
      <c r="K268">
        <f>(L268)/1000</f>
        <v>0</v>
      </c>
      <c r="L268">
        <f>1000*DL268*AJ268*(DH268-DI268)/(100*DA268*(1000-AJ268*DH268))</f>
        <v>0</v>
      </c>
      <c r="M268">
        <f>DL268*AJ268*(DG268-DF268*(1000-AJ268*DI268)/(1000-AJ268*DH268))/(100*DA268)</f>
        <v>0</v>
      </c>
      <c r="N268">
        <f>DF268 - IF(AJ268&gt;1, M268*DA268*100.0/(AL268), 0)</f>
        <v>0</v>
      </c>
      <c r="O268">
        <f>((U268-K268/2)*N268-M268)/(U268+K268/2)</f>
        <v>0</v>
      </c>
      <c r="P268">
        <f>O268*(DM268+DN268)/1000.0</f>
        <v>0</v>
      </c>
      <c r="Q268">
        <f>(DF268 - IF(AJ268&gt;1, M268*DA268*100.0/(AL268), 0))*(DM268+DN268)/1000.0</f>
        <v>0</v>
      </c>
      <c r="R268">
        <f>2.0/((1/T268-1/S268)+SIGN(T268)*SQRT((1/T268-1/S268)*(1/T268-1/S268) + 4*DB268/((DB268+1)*(DB268+1))*(2*1/T268*1/S268-1/S268*1/S268)))</f>
        <v>0</v>
      </c>
      <c r="S268">
        <f>IF(LEFT(DC268,1)&lt;&gt;"0",IF(LEFT(DC268,1)="1",3.0,DD268),$D$5+$E$5*(DT268*DM268/($K$5*1000))+$F$5*(DT268*DM268/($K$5*1000))*MAX(MIN(DA268,$J$5),$I$5)*MAX(MIN(DA268,$J$5),$I$5)+$G$5*MAX(MIN(DA268,$J$5),$I$5)*(DT268*DM268/($K$5*1000))+$H$5*(DT268*DM268/($K$5*1000))*(DT268*DM268/($K$5*1000)))</f>
        <v>0</v>
      </c>
      <c r="T268">
        <f>K268*(1000-(1000*0.61365*exp(17.502*X268/(240.97+X268))/(DM268+DN268)+DH268)/2)/(1000*0.61365*exp(17.502*X268/(240.97+X268))/(DM268+DN268)-DH268)</f>
        <v>0</v>
      </c>
      <c r="U268">
        <f>1/((DB268+1)/(R268/1.6)+1/(S268/1.37)) + DB268/((DB268+1)/(R268/1.6) + DB268/(S268/1.37))</f>
        <v>0</v>
      </c>
      <c r="V268">
        <f>(CW268*CZ268)</f>
        <v>0</v>
      </c>
      <c r="W268">
        <f>(DO268+(V268+2*0.95*5.67E-8*(((DO268+$B$7)+273)^4-(DO268+273)^4)-44100*K268)/(1.84*29.3*S268+8*0.95*5.67E-8*(DO268+273)^3))</f>
        <v>0</v>
      </c>
      <c r="X268">
        <f>($C$7*DP268+$D$7*DQ268+$E$7*W268)</f>
        <v>0</v>
      </c>
      <c r="Y268">
        <f>0.61365*exp(17.502*X268/(240.97+X268))</f>
        <v>0</v>
      </c>
      <c r="Z268">
        <f>(AA268/AB268*100)</f>
        <v>0</v>
      </c>
      <c r="AA268">
        <f>DH268*(DM268+DN268)/1000</f>
        <v>0</v>
      </c>
      <c r="AB268">
        <f>0.61365*exp(17.502*DO268/(240.97+DO268))</f>
        <v>0</v>
      </c>
      <c r="AC268">
        <f>(Y268-DH268*(DM268+DN268)/1000)</f>
        <v>0</v>
      </c>
      <c r="AD268">
        <f>(-K268*44100)</f>
        <v>0</v>
      </c>
      <c r="AE268">
        <f>2*29.3*S268*0.92*(DO268-X268)</f>
        <v>0</v>
      </c>
      <c r="AF268">
        <f>2*0.95*5.67E-8*(((DO268+$B$7)+273)^4-(X268+273)^4)</f>
        <v>0</v>
      </c>
      <c r="AG268">
        <f>V268+AF268+AD268+AE268</f>
        <v>0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MAX(0,($B$13+$C$13*DT268)/(1+$D$13*DT268)*DM268/(DO268+273)*$E$13)</f>
        <v>0</v>
      </c>
      <c r="AM268" t="s">
        <v>422</v>
      </c>
      <c r="AN268" t="s">
        <v>422</v>
      </c>
      <c r="AO268">
        <v>0</v>
      </c>
      <c r="AP268">
        <v>0</v>
      </c>
      <c r="AQ268">
        <f>1-AO268/AP268</f>
        <v>0</v>
      </c>
      <c r="AR268">
        <v>0</v>
      </c>
      <c r="AS268" t="s">
        <v>422</v>
      </c>
      <c r="AT268" t="s">
        <v>422</v>
      </c>
      <c r="AU268">
        <v>0</v>
      </c>
      <c r="AV268">
        <v>0</v>
      </c>
      <c r="AW268">
        <f>1-AU268/AV268</f>
        <v>0</v>
      </c>
      <c r="AX268">
        <v>0.5</v>
      </c>
      <c r="AY268">
        <f>CX268</f>
        <v>0</v>
      </c>
      <c r="AZ268">
        <f>M268</f>
        <v>0</v>
      </c>
      <c r="BA268">
        <f>AW268*AX268*AY268</f>
        <v>0</v>
      </c>
      <c r="BB268">
        <f>(AZ268-AR268)/AY268</f>
        <v>0</v>
      </c>
      <c r="BC268">
        <f>(AP268-AV268)/AV268</f>
        <v>0</v>
      </c>
      <c r="BD268">
        <f>AO268/(AQ268+AO268/AV268)</f>
        <v>0</v>
      </c>
      <c r="BE268" t="s">
        <v>422</v>
      </c>
      <c r="BF268">
        <v>0</v>
      </c>
      <c r="BG268">
        <f>IF(BF268&lt;&gt;0, BF268, BD268)</f>
        <v>0</v>
      </c>
      <c r="BH268">
        <f>1-BG268/AV268</f>
        <v>0</v>
      </c>
      <c r="BI268">
        <f>(AV268-AU268)/(AV268-BG268)</f>
        <v>0</v>
      </c>
      <c r="BJ268">
        <f>(AP268-AV268)/(AP268-BG268)</f>
        <v>0</v>
      </c>
      <c r="BK268">
        <f>(AV268-AU268)/(AV268-AO268)</f>
        <v>0</v>
      </c>
      <c r="BL268">
        <f>(AP268-AV268)/(AP268-AO268)</f>
        <v>0</v>
      </c>
      <c r="BM268">
        <f>(BI268*BG268/AU268)</f>
        <v>0</v>
      </c>
      <c r="BN268">
        <f>(1-BM268)</f>
        <v>0</v>
      </c>
      <c r="CW268">
        <f>$B$11*DU268+$C$11*DV268+$F$11*EG268*(1-EJ268)</f>
        <v>0</v>
      </c>
      <c r="CX268">
        <f>CW268*CY268</f>
        <v>0</v>
      </c>
      <c r="CY268">
        <f>($B$11*$D$9+$C$11*$D$9+$F$11*((ET268+EL268)/MAX(ET268+EL268+EU268, 0.1)*$I$9+EU268/MAX(ET268+EL268+EU268, 0.1)*$J$9))/($B$11+$C$11+$F$11)</f>
        <v>0</v>
      </c>
      <c r="CZ268">
        <f>($B$11*$K$9+$C$11*$K$9+$F$11*((ET268+EL268)/MAX(ET268+EL268+EU268, 0.1)*$P$9+EU268/MAX(ET268+EL268+EU268, 0.1)*$Q$9))/($B$11+$C$11+$F$11)</f>
        <v>0</v>
      </c>
      <c r="DA268">
        <v>2.18</v>
      </c>
      <c r="DB268">
        <v>0.5</v>
      </c>
      <c r="DC268" t="s">
        <v>423</v>
      </c>
      <c r="DD268">
        <v>2</v>
      </c>
      <c r="DE268">
        <v>1758415083.5</v>
      </c>
      <c r="DF268">
        <v>420.515</v>
      </c>
      <c r="DG268">
        <v>420.1137916666667</v>
      </c>
      <c r="DH268">
        <v>23.74118333333334</v>
      </c>
      <c r="DI268">
        <v>23.69725416666667</v>
      </c>
      <c r="DJ268">
        <v>419.9751250000001</v>
      </c>
      <c r="DK268">
        <v>23.56949166666667</v>
      </c>
      <c r="DL268">
        <v>500.0035</v>
      </c>
      <c r="DM268">
        <v>90.27166250000001</v>
      </c>
      <c r="DN268">
        <v>0.05513445</v>
      </c>
      <c r="DO268">
        <v>30.15223333333334</v>
      </c>
      <c r="DP268">
        <v>30.00582083333333</v>
      </c>
      <c r="DQ268">
        <v>999.9</v>
      </c>
      <c r="DR268">
        <v>0</v>
      </c>
      <c r="DS268">
        <v>0</v>
      </c>
      <c r="DT268">
        <v>10004.72416666667</v>
      </c>
      <c r="DU268">
        <v>0</v>
      </c>
      <c r="DV268">
        <v>0.505868</v>
      </c>
      <c r="DW268">
        <v>0.4013035583333333</v>
      </c>
      <c r="DX268">
        <v>430.741375</v>
      </c>
      <c r="DY268">
        <v>430.3109166666666</v>
      </c>
      <c r="DZ268">
        <v>0.04393967083333333</v>
      </c>
      <c r="EA268">
        <v>420.1137916666667</v>
      </c>
      <c r="EB268">
        <v>23.69725416666667</v>
      </c>
      <c r="EC268">
        <v>2.14315625</v>
      </c>
      <c r="ED268">
        <v>2.139189583333333</v>
      </c>
      <c r="EE268">
        <v>18.54361666666667</v>
      </c>
      <c r="EF268">
        <v>18.51404166666667</v>
      </c>
      <c r="EG268">
        <v>0.00500097</v>
      </c>
      <c r="EH268">
        <v>0</v>
      </c>
      <c r="EI268">
        <v>0</v>
      </c>
      <c r="EJ268">
        <v>0</v>
      </c>
      <c r="EK268">
        <v>219.5041666666667</v>
      </c>
      <c r="EL268">
        <v>0.00500097</v>
      </c>
      <c r="EM268">
        <v>-6.308333333333334</v>
      </c>
      <c r="EN268">
        <v>-2.3</v>
      </c>
      <c r="EO268">
        <v>35.78875</v>
      </c>
      <c r="EP268">
        <v>39.90858333333333</v>
      </c>
      <c r="EQ268">
        <v>37.73933333333333</v>
      </c>
      <c r="ER268">
        <v>40.3175</v>
      </c>
      <c r="ES268">
        <v>37.85125</v>
      </c>
      <c r="ET268">
        <v>0</v>
      </c>
      <c r="EU268">
        <v>0</v>
      </c>
      <c r="EV268">
        <v>0</v>
      </c>
      <c r="EW268">
        <v>1758415091.6</v>
      </c>
      <c r="EX268">
        <v>0</v>
      </c>
      <c r="EY268">
        <v>220.25</v>
      </c>
      <c r="EZ268">
        <v>25.71282082473409</v>
      </c>
      <c r="FA268">
        <v>-41.09743654270746</v>
      </c>
      <c r="FB268">
        <v>-6.973076923076923</v>
      </c>
      <c r="FC268">
        <v>15</v>
      </c>
      <c r="FD268">
        <v>0</v>
      </c>
      <c r="FE268" t="s">
        <v>424</v>
      </c>
      <c r="FF268">
        <v>1747247426.5</v>
      </c>
      <c r="FG268">
        <v>1747247420.5</v>
      </c>
      <c r="FH268">
        <v>0</v>
      </c>
      <c r="FI268">
        <v>1.027</v>
      </c>
      <c r="FJ268">
        <v>0.031</v>
      </c>
      <c r="FK268">
        <v>0.02</v>
      </c>
      <c r="FL268">
        <v>0.05</v>
      </c>
      <c r="FM268">
        <v>420</v>
      </c>
      <c r="FN268">
        <v>16</v>
      </c>
      <c r="FO268">
        <v>0.01</v>
      </c>
      <c r="FP268">
        <v>0.1</v>
      </c>
      <c r="FQ268">
        <v>0.4020169560975611</v>
      </c>
      <c r="FR268">
        <v>0.8339257839721258</v>
      </c>
      <c r="FS268">
        <v>0.1583516048624398</v>
      </c>
      <c r="FT268">
        <v>0</v>
      </c>
      <c r="FU268">
        <v>220.2911764705882</v>
      </c>
      <c r="FV268">
        <v>2.993124546136155</v>
      </c>
      <c r="FW268">
        <v>7.650811861843732</v>
      </c>
      <c r="FX268">
        <v>-1</v>
      </c>
      <c r="FY268">
        <v>0.04374122439024391</v>
      </c>
      <c r="FZ268">
        <v>0.00608819790940774</v>
      </c>
      <c r="GA268">
        <v>0.001295172157269485</v>
      </c>
      <c r="GB268">
        <v>1</v>
      </c>
      <c r="GC268">
        <v>1</v>
      </c>
      <c r="GD268">
        <v>2</v>
      </c>
      <c r="GE268" t="s">
        <v>433</v>
      </c>
      <c r="GF268">
        <v>3.13653</v>
      </c>
      <c r="GG268">
        <v>2.71531</v>
      </c>
      <c r="GH268">
        <v>0.0937255</v>
      </c>
      <c r="GI268">
        <v>0.0928576</v>
      </c>
      <c r="GJ268">
        <v>0.105154</v>
      </c>
      <c r="GK268">
        <v>0.103797</v>
      </c>
      <c r="GL268">
        <v>28830.4</v>
      </c>
      <c r="GM268">
        <v>28891.9</v>
      </c>
      <c r="GN268">
        <v>29573.8</v>
      </c>
      <c r="GO268">
        <v>29433.8</v>
      </c>
      <c r="GP268">
        <v>34971.4</v>
      </c>
      <c r="GQ268">
        <v>34938</v>
      </c>
      <c r="GR268">
        <v>41624.7</v>
      </c>
      <c r="GS268">
        <v>41819.5</v>
      </c>
      <c r="GT268">
        <v>1.92227</v>
      </c>
      <c r="GU268">
        <v>1.87705</v>
      </c>
      <c r="GV268">
        <v>0.0838265</v>
      </c>
      <c r="GW268">
        <v>0</v>
      </c>
      <c r="GX268">
        <v>28.6363</v>
      </c>
      <c r="GY268">
        <v>999.9</v>
      </c>
      <c r="GZ268">
        <v>58.8</v>
      </c>
      <c r="HA268">
        <v>30.7</v>
      </c>
      <c r="HB268">
        <v>28.8883</v>
      </c>
      <c r="HC268">
        <v>62.0947</v>
      </c>
      <c r="HD268">
        <v>27.8285</v>
      </c>
      <c r="HE268">
        <v>1</v>
      </c>
      <c r="HF268">
        <v>0.0986484</v>
      </c>
      <c r="HG268">
        <v>-1.2291</v>
      </c>
      <c r="HH268">
        <v>20.3537</v>
      </c>
      <c r="HI268">
        <v>5.22777</v>
      </c>
      <c r="HJ268">
        <v>12.0149</v>
      </c>
      <c r="HK268">
        <v>4.99135</v>
      </c>
      <c r="HL268">
        <v>3.28903</v>
      </c>
      <c r="HM268">
        <v>9999</v>
      </c>
      <c r="HN268">
        <v>9999</v>
      </c>
      <c r="HO268">
        <v>9999</v>
      </c>
      <c r="HP268">
        <v>999.9</v>
      </c>
      <c r="HQ268">
        <v>1.86752</v>
      </c>
      <c r="HR268">
        <v>1.86663</v>
      </c>
      <c r="HS268">
        <v>1.866</v>
      </c>
      <c r="HT268">
        <v>1.86595</v>
      </c>
      <c r="HU268">
        <v>1.86783</v>
      </c>
      <c r="HV268">
        <v>1.87026</v>
      </c>
      <c r="HW268">
        <v>1.8689</v>
      </c>
      <c r="HX268">
        <v>1.8704</v>
      </c>
      <c r="HY268">
        <v>0</v>
      </c>
      <c r="HZ268">
        <v>0</v>
      </c>
      <c r="IA268">
        <v>0</v>
      </c>
      <c r="IB268">
        <v>0</v>
      </c>
      <c r="IC268" t="s">
        <v>426</v>
      </c>
      <c r="ID268" t="s">
        <v>427</v>
      </c>
      <c r="IE268" t="s">
        <v>428</v>
      </c>
      <c r="IF268" t="s">
        <v>428</v>
      </c>
      <c r="IG268" t="s">
        <v>428</v>
      </c>
      <c r="IH268" t="s">
        <v>428</v>
      </c>
      <c r="II268">
        <v>0</v>
      </c>
      <c r="IJ268">
        <v>100</v>
      </c>
      <c r="IK268">
        <v>100</v>
      </c>
      <c r="IL268">
        <v>0.539</v>
      </c>
      <c r="IM268">
        <v>0.1717</v>
      </c>
      <c r="IN268">
        <v>0.2733293791174444</v>
      </c>
      <c r="IO268">
        <v>0.0008355358253796512</v>
      </c>
      <c r="IP268">
        <v>-4.886686190924696E-07</v>
      </c>
      <c r="IQ268">
        <v>2.414133949906871E-11</v>
      </c>
      <c r="IR268">
        <v>-0.06279029043895908</v>
      </c>
      <c r="IS268">
        <v>-0.001004982055389802</v>
      </c>
      <c r="IT268">
        <v>0.0007271071577586355</v>
      </c>
      <c r="IU268">
        <v>-1.113211564567604E-05</v>
      </c>
      <c r="IV268">
        <v>10</v>
      </c>
      <c r="IW268">
        <v>2306</v>
      </c>
      <c r="IX268">
        <v>1</v>
      </c>
      <c r="IY268">
        <v>28</v>
      </c>
      <c r="IZ268">
        <v>186127.8</v>
      </c>
      <c r="JA268">
        <v>186127.9</v>
      </c>
      <c r="JB268">
        <v>1.03882</v>
      </c>
      <c r="JC268">
        <v>2.26318</v>
      </c>
      <c r="JD268">
        <v>1.39648</v>
      </c>
      <c r="JE268">
        <v>2.34497</v>
      </c>
      <c r="JF268">
        <v>1.49536</v>
      </c>
      <c r="JG268">
        <v>2.69043</v>
      </c>
      <c r="JH268">
        <v>36.105</v>
      </c>
      <c r="JI268">
        <v>24.1575</v>
      </c>
      <c r="JJ268">
        <v>18</v>
      </c>
      <c r="JK268">
        <v>490.312</v>
      </c>
      <c r="JL268">
        <v>451.706</v>
      </c>
      <c r="JM268">
        <v>30.3914</v>
      </c>
      <c r="JN268">
        <v>28.8799</v>
      </c>
      <c r="JO268">
        <v>29.9999</v>
      </c>
      <c r="JP268">
        <v>28.7316</v>
      </c>
      <c r="JQ268">
        <v>28.659</v>
      </c>
      <c r="JR268">
        <v>20.8141</v>
      </c>
      <c r="JS268">
        <v>25.6964</v>
      </c>
      <c r="JT268">
        <v>94.76860000000001</v>
      </c>
      <c r="JU268">
        <v>30.3963</v>
      </c>
      <c r="JV268">
        <v>420</v>
      </c>
      <c r="JW268">
        <v>23.7175</v>
      </c>
      <c r="JX268">
        <v>101.087</v>
      </c>
      <c r="JY268">
        <v>100.559</v>
      </c>
    </row>
    <row r="269" spans="1:285">
      <c r="A269">
        <v>253</v>
      </c>
      <c r="B269">
        <v>1758415093.5</v>
      </c>
      <c r="C269">
        <v>2218.400000095367</v>
      </c>
      <c r="D269" t="s">
        <v>938</v>
      </c>
      <c r="E269" t="s">
        <v>939</v>
      </c>
      <c r="F269">
        <v>5</v>
      </c>
      <c r="G269" t="s">
        <v>855</v>
      </c>
      <c r="H269" t="s">
        <v>420</v>
      </c>
      <c r="I269" t="s">
        <v>421</v>
      </c>
      <c r="J269">
        <v>1758415085.5</v>
      </c>
      <c r="K269">
        <f>(L269)/1000</f>
        <v>0</v>
      </c>
      <c r="L269">
        <f>1000*DL269*AJ269*(DH269-DI269)/(100*DA269*(1000-AJ269*DH269))</f>
        <v>0</v>
      </c>
      <c r="M269">
        <f>DL269*AJ269*(DG269-DF269*(1000-AJ269*DI269)/(1000-AJ269*DH269))/(100*DA269)</f>
        <v>0</v>
      </c>
      <c r="N269">
        <f>DF269 - IF(AJ269&gt;1, M269*DA269*100.0/(AL269), 0)</f>
        <v>0</v>
      </c>
      <c r="O269">
        <f>((U269-K269/2)*N269-M269)/(U269+K269/2)</f>
        <v>0</v>
      </c>
      <c r="P269">
        <f>O269*(DM269+DN269)/1000.0</f>
        <v>0</v>
      </c>
      <c r="Q269">
        <f>(DF269 - IF(AJ269&gt;1, M269*DA269*100.0/(AL269), 0))*(DM269+DN269)/1000.0</f>
        <v>0</v>
      </c>
      <c r="R269">
        <f>2.0/((1/T269-1/S269)+SIGN(T269)*SQRT((1/T269-1/S269)*(1/T269-1/S269) + 4*DB269/((DB269+1)*(DB269+1))*(2*1/T269*1/S269-1/S269*1/S269)))</f>
        <v>0</v>
      </c>
      <c r="S269">
        <f>IF(LEFT(DC269,1)&lt;&gt;"0",IF(LEFT(DC269,1)="1",3.0,DD269),$D$5+$E$5*(DT269*DM269/($K$5*1000))+$F$5*(DT269*DM269/($K$5*1000))*MAX(MIN(DA269,$J$5),$I$5)*MAX(MIN(DA269,$J$5),$I$5)+$G$5*MAX(MIN(DA269,$J$5),$I$5)*(DT269*DM269/($K$5*1000))+$H$5*(DT269*DM269/($K$5*1000))*(DT269*DM269/($K$5*1000)))</f>
        <v>0</v>
      </c>
      <c r="T269">
        <f>K269*(1000-(1000*0.61365*exp(17.502*X269/(240.97+X269))/(DM269+DN269)+DH269)/2)/(1000*0.61365*exp(17.502*X269/(240.97+X269))/(DM269+DN269)-DH269)</f>
        <v>0</v>
      </c>
      <c r="U269">
        <f>1/((DB269+1)/(R269/1.6)+1/(S269/1.37)) + DB269/((DB269+1)/(R269/1.6) + DB269/(S269/1.37))</f>
        <v>0</v>
      </c>
      <c r="V269">
        <f>(CW269*CZ269)</f>
        <v>0</v>
      </c>
      <c r="W269">
        <f>(DO269+(V269+2*0.95*5.67E-8*(((DO269+$B$7)+273)^4-(DO269+273)^4)-44100*K269)/(1.84*29.3*S269+8*0.95*5.67E-8*(DO269+273)^3))</f>
        <v>0</v>
      </c>
      <c r="X269">
        <f>($C$7*DP269+$D$7*DQ269+$E$7*W269)</f>
        <v>0</v>
      </c>
      <c r="Y269">
        <f>0.61365*exp(17.502*X269/(240.97+X269))</f>
        <v>0</v>
      </c>
      <c r="Z269">
        <f>(AA269/AB269*100)</f>
        <v>0</v>
      </c>
      <c r="AA269">
        <f>DH269*(DM269+DN269)/1000</f>
        <v>0</v>
      </c>
      <c r="AB269">
        <f>0.61365*exp(17.502*DO269/(240.97+DO269))</f>
        <v>0</v>
      </c>
      <c r="AC269">
        <f>(Y269-DH269*(DM269+DN269)/1000)</f>
        <v>0</v>
      </c>
      <c r="AD269">
        <f>(-K269*44100)</f>
        <v>0</v>
      </c>
      <c r="AE269">
        <f>2*29.3*S269*0.92*(DO269-X269)</f>
        <v>0</v>
      </c>
      <c r="AF269">
        <f>2*0.95*5.67E-8*(((DO269+$B$7)+273)^4-(X269+273)^4)</f>
        <v>0</v>
      </c>
      <c r="AG269">
        <f>V269+AF269+AD269+AE269</f>
        <v>0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MAX(0,($B$13+$C$13*DT269)/(1+$D$13*DT269)*DM269/(DO269+273)*$E$13)</f>
        <v>0</v>
      </c>
      <c r="AM269" t="s">
        <v>422</v>
      </c>
      <c r="AN269" t="s">
        <v>422</v>
      </c>
      <c r="AO269">
        <v>0</v>
      </c>
      <c r="AP269">
        <v>0</v>
      </c>
      <c r="AQ269">
        <f>1-AO269/AP269</f>
        <v>0</v>
      </c>
      <c r="AR269">
        <v>0</v>
      </c>
      <c r="AS269" t="s">
        <v>422</v>
      </c>
      <c r="AT269" t="s">
        <v>422</v>
      </c>
      <c r="AU269">
        <v>0</v>
      </c>
      <c r="AV269">
        <v>0</v>
      </c>
      <c r="AW269">
        <f>1-AU269/AV269</f>
        <v>0</v>
      </c>
      <c r="AX269">
        <v>0.5</v>
      </c>
      <c r="AY269">
        <f>CX269</f>
        <v>0</v>
      </c>
      <c r="AZ269">
        <f>M269</f>
        <v>0</v>
      </c>
      <c r="BA269">
        <f>AW269*AX269*AY269</f>
        <v>0</v>
      </c>
      <c r="BB269">
        <f>(AZ269-AR269)/AY269</f>
        <v>0</v>
      </c>
      <c r="BC269">
        <f>(AP269-AV269)/AV269</f>
        <v>0</v>
      </c>
      <c r="BD269">
        <f>AO269/(AQ269+AO269/AV269)</f>
        <v>0</v>
      </c>
      <c r="BE269" t="s">
        <v>422</v>
      </c>
      <c r="BF269">
        <v>0</v>
      </c>
      <c r="BG269">
        <f>IF(BF269&lt;&gt;0, BF269, BD269)</f>
        <v>0</v>
      </c>
      <c r="BH269">
        <f>1-BG269/AV269</f>
        <v>0</v>
      </c>
      <c r="BI269">
        <f>(AV269-AU269)/(AV269-BG269)</f>
        <v>0</v>
      </c>
      <c r="BJ269">
        <f>(AP269-AV269)/(AP269-BG269)</f>
        <v>0</v>
      </c>
      <c r="BK269">
        <f>(AV269-AU269)/(AV269-AO269)</f>
        <v>0</v>
      </c>
      <c r="BL269">
        <f>(AP269-AV269)/(AP269-AO269)</f>
        <v>0</v>
      </c>
      <c r="BM269">
        <f>(BI269*BG269/AU269)</f>
        <v>0</v>
      </c>
      <c r="BN269">
        <f>(1-BM269)</f>
        <v>0</v>
      </c>
      <c r="CW269">
        <f>$B$11*DU269+$C$11*DV269+$F$11*EG269*(1-EJ269)</f>
        <v>0</v>
      </c>
      <c r="CX269">
        <f>CW269*CY269</f>
        <v>0</v>
      </c>
      <c r="CY269">
        <f>($B$11*$D$9+$C$11*$D$9+$F$11*((ET269+EL269)/MAX(ET269+EL269+EU269, 0.1)*$I$9+EU269/MAX(ET269+EL269+EU269, 0.1)*$J$9))/($B$11+$C$11+$F$11)</f>
        <v>0</v>
      </c>
      <c r="CZ269">
        <f>($B$11*$K$9+$C$11*$K$9+$F$11*((ET269+EL269)/MAX(ET269+EL269+EU269, 0.1)*$P$9+EU269/MAX(ET269+EL269+EU269, 0.1)*$Q$9))/($B$11+$C$11+$F$11)</f>
        <v>0</v>
      </c>
      <c r="DA269">
        <v>2.18</v>
      </c>
      <c r="DB269">
        <v>0.5</v>
      </c>
      <c r="DC269" t="s">
        <v>423</v>
      </c>
      <c r="DD269">
        <v>2</v>
      </c>
      <c r="DE269">
        <v>1758415085.5</v>
      </c>
      <c r="DF269">
        <v>420.5085000000001</v>
      </c>
      <c r="DG269">
        <v>420.0844583333333</v>
      </c>
      <c r="DH269">
        <v>23.7414375</v>
      </c>
      <c r="DI269">
        <v>23.6971875</v>
      </c>
      <c r="DJ269">
        <v>419.968625</v>
      </c>
      <c r="DK269">
        <v>23.56974583333333</v>
      </c>
      <c r="DL269">
        <v>500.01275</v>
      </c>
      <c r="DM269">
        <v>90.271125</v>
      </c>
      <c r="DN269">
        <v>0.05508749166666668</v>
      </c>
      <c r="DO269">
        <v>30.15053333333333</v>
      </c>
      <c r="DP269">
        <v>30.00497916666667</v>
      </c>
      <c r="DQ269">
        <v>999.9</v>
      </c>
      <c r="DR269">
        <v>0</v>
      </c>
      <c r="DS269">
        <v>0</v>
      </c>
      <c r="DT269">
        <v>10007.14916666667</v>
      </c>
      <c r="DU269">
        <v>0</v>
      </c>
      <c r="DV269">
        <v>0.505868</v>
      </c>
      <c r="DW269">
        <v>0.4240912666666667</v>
      </c>
      <c r="DX269">
        <v>430.7348333333334</v>
      </c>
      <c r="DY269">
        <v>430.2808749999999</v>
      </c>
      <c r="DZ269">
        <v>0.0442613</v>
      </c>
      <c r="EA269">
        <v>420.0844583333333</v>
      </c>
      <c r="EB269">
        <v>23.6971875</v>
      </c>
      <c r="EC269">
        <v>2.143166666666666</v>
      </c>
      <c r="ED269">
        <v>2.13917125</v>
      </c>
      <c r="EE269">
        <v>18.54369583333333</v>
      </c>
      <c r="EF269">
        <v>18.51389583333333</v>
      </c>
      <c r="EG269">
        <v>0.00500097</v>
      </c>
      <c r="EH269">
        <v>0</v>
      </c>
      <c r="EI269">
        <v>0</v>
      </c>
      <c r="EJ269">
        <v>0</v>
      </c>
      <c r="EK269">
        <v>217.7375</v>
      </c>
      <c r="EL269">
        <v>0.00500097</v>
      </c>
      <c r="EM269">
        <v>-5.154166666666666</v>
      </c>
      <c r="EN269">
        <v>-2.029166666666667</v>
      </c>
      <c r="EO269">
        <v>35.781</v>
      </c>
      <c r="EP269">
        <v>39.86170833333333</v>
      </c>
      <c r="EQ269">
        <v>37.71854166666666</v>
      </c>
      <c r="ER269">
        <v>40.26016666666666</v>
      </c>
      <c r="ES269">
        <v>37.827875</v>
      </c>
      <c r="ET269">
        <v>0</v>
      </c>
      <c r="EU269">
        <v>0</v>
      </c>
      <c r="EV269">
        <v>0</v>
      </c>
      <c r="EW269">
        <v>1758415093.4</v>
      </c>
      <c r="EX269">
        <v>0</v>
      </c>
      <c r="EY269">
        <v>219.884</v>
      </c>
      <c r="EZ269">
        <v>3.753846316601556</v>
      </c>
      <c r="FA269">
        <v>-22.89230834248033</v>
      </c>
      <c r="FB269">
        <v>-6.999999999999999</v>
      </c>
      <c r="FC269">
        <v>15</v>
      </c>
      <c r="FD269">
        <v>0</v>
      </c>
      <c r="FE269" t="s">
        <v>424</v>
      </c>
      <c r="FF269">
        <v>1747247426.5</v>
      </c>
      <c r="FG269">
        <v>1747247420.5</v>
      </c>
      <c r="FH269">
        <v>0</v>
      </c>
      <c r="FI269">
        <v>1.027</v>
      </c>
      <c r="FJ269">
        <v>0.031</v>
      </c>
      <c r="FK269">
        <v>0.02</v>
      </c>
      <c r="FL269">
        <v>0.05</v>
      </c>
      <c r="FM269">
        <v>420</v>
      </c>
      <c r="FN269">
        <v>16</v>
      </c>
      <c r="FO269">
        <v>0.01</v>
      </c>
      <c r="FP269">
        <v>0.1</v>
      </c>
      <c r="FQ269">
        <v>0.405689955</v>
      </c>
      <c r="FR269">
        <v>0.9724617253283301</v>
      </c>
      <c r="FS269">
        <v>0.1609196795172765</v>
      </c>
      <c r="FT269">
        <v>0</v>
      </c>
      <c r="FU269">
        <v>219.5970588235294</v>
      </c>
      <c r="FV269">
        <v>0.4904506994552577</v>
      </c>
      <c r="FW269">
        <v>8.316018748179276</v>
      </c>
      <c r="FX269">
        <v>-1</v>
      </c>
      <c r="FY269">
        <v>0.0438220475</v>
      </c>
      <c r="FZ269">
        <v>0.006747792495309438</v>
      </c>
      <c r="GA269">
        <v>0.001318965557356882</v>
      </c>
      <c r="GB269">
        <v>1</v>
      </c>
      <c r="GC269">
        <v>1</v>
      </c>
      <c r="GD269">
        <v>2</v>
      </c>
      <c r="GE269" t="s">
        <v>433</v>
      </c>
      <c r="GF269">
        <v>3.13657</v>
      </c>
      <c r="GG269">
        <v>2.71491</v>
      </c>
      <c r="GH269">
        <v>0.0937253</v>
      </c>
      <c r="GI269">
        <v>0.0928614</v>
      </c>
      <c r="GJ269">
        <v>0.105155</v>
      </c>
      <c r="GK269">
        <v>0.103797</v>
      </c>
      <c r="GL269">
        <v>28830.6</v>
      </c>
      <c r="GM269">
        <v>28891.9</v>
      </c>
      <c r="GN269">
        <v>29574</v>
      </c>
      <c r="GO269">
        <v>29434</v>
      </c>
      <c r="GP269">
        <v>34971.5</v>
      </c>
      <c r="GQ269">
        <v>34938.2</v>
      </c>
      <c r="GR269">
        <v>41624.9</v>
      </c>
      <c r="GS269">
        <v>41819.7</v>
      </c>
      <c r="GT269">
        <v>1.92232</v>
      </c>
      <c r="GU269">
        <v>1.87703</v>
      </c>
      <c r="GV269">
        <v>0.0839457</v>
      </c>
      <c r="GW269">
        <v>0</v>
      </c>
      <c r="GX269">
        <v>28.6363</v>
      </c>
      <c r="GY269">
        <v>999.9</v>
      </c>
      <c r="GZ269">
        <v>58.8</v>
      </c>
      <c r="HA269">
        <v>30.7</v>
      </c>
      <c r="HB269">
        <v>28.887</v>
      </c>
      <c r="HC269">
        <v>62.1347</v>
      </c>
      <c r="HD269">
        <v>27.8726</v>
      </c>
      <c r="HE269">
        <v>1</v>
      </c>
      <c r="HF269">
        <v>0.0984502</v>
      </c>
      <c r="HG269">
        <v>-1.23725</v>
      </c>
      <c r="HH269">
        <v>20.3537</v>
      </c>
      <c r="HI269">
        <v>5.22807</v>
      </c>
      <c r="HJ269">
        <v>12.0149</v>
      </c>
      <c r="HK269">
        <v>4.99125</v>
      </c>
      <c r="HL269">
        <v>3.28905</v>
      </c>
      <c r="HM269">
        <v>9999</v>
      </c>
      <c r="HN269">
        <v>9999</v>
      </c>
      <c r="HO269">
        <v>9999</v>
      </c>
      <c r="HP269">
        <v>999.9</v>
      </c>
      <c r="HQ269">
        <v>1.86752</v>
      </c>
      <c r="HR269">
        <v>1.86664</v>
      </c>
      <c r="HS269">
        <v>1.866</v>
      </c>
      <c r="HT269">
        <v>1.86596</v>
      </c>
      <c r="HU269">
        <v>1.86783</v>
      </c>
      <c r="HV269">
        <v>1.87027</v>
      </c>
      <c r="HW269">
        <v>1.8689</v>
      </c>
      <c r="HX269">
        <v>1.87042</v>
      </c>
      <c r="HY269">
        <v>0</v>
      </c>
      <c r="HZ269">
        <v>0</v>
      </c>
      <c r="IA269">
        <v>0</v>
      </c>
      <c r="IB269">
        <v>0</v>
      </c>
      <c r="IC269" t="s">
        <v>426</v>
      </c>
      <c r="ID269" t="s">
        <v>427</v>
      </c>
      <c r="IE269" t="s">
        <v>428</v>
      </c>
      <c r="IF269" t="s">
        <v>428</v>
      </c>
      <c r="IG269" t="s">
        <v>428</v>
      </c>
      <c r="IH269" t="s">
        <v>428</v>
      </c>
      <c r="II269">
        <v>0</v>
      </c>
      <c r="IJ269">
        <v>100</v>
      </c>
      <c r="IK269">
        <v>100</v>
      </c>
      <c r="IL269">
        <v>0.539</v>
      </c>
      <c r="IM269">
        <v>0.1718</v>
      </c>
      <c r="IN269">
        <v>0.2733293791174444</v>
      </c>
      <c r="IO269">
        <v>0.0008355358253796512</v>
      </c>
      <c r="IP269">
        <v>-4.886686190924696E-07</v>
      </c>
      <c r="IQ269">
        <v>2.414133949906871E-11</v>
      </c>
      <c r="IR269">
        <v>-0.06279029043895908</v>
      </c>
      <c r="IS269">
        <v>-0.001004982055389802</v>
      </c>
      <c r="IT269">
        <v>0.0007271071577586355</v>
      </c>
      <c r="IU269">
        <v>-1.113211564567604E-05</v>
      </c>
      <c r="IV269">
        <v>10</v>
      </c>
      <c r="IW269">
        <v>2306</v>
      </c>
      <c r="IX269">
        <v>1</v>
      </c>
      <c r="IY269">
        <v>28</v>
      </c>
      <c r="IZ269">
        <v>186127.8</v>
      </c>
      <c r="JA269">
        <v>186127.9</v>
      </c>
      <c r="JB269">
        <v>1.03882</v>
      </c>
      <c r="JC269">
        <v>2.26318</v>
      </c>
      <c r="JD269">
        <v>1.39771</v>
      </c>
      <c r="JE269">
        <v>2.34253</v>
      </c>
      <c r="JF269">
        <v>1.49536</v>
      </c>
      <c r="JG269">
        <v>2.72827</v>
      </c>
      <c r="JH269">
        <v>36.105</v>
      </c>
      <c r="JI269">
        <v>24.1488</v>
      </c>
      <c r="JJ269">
        <v>18</v>
      </c>
      <c r="JK269">
        <v>490.334</v>
      </c>
      <c r="JL269">
        <v>451.681</v>
      </c>
      <c r="JM269">
        <v>30.3911</v>
      </c>
      <c r="JN269">
        <v>28.8799</v>
      </c>
      <c r="JO269">
        <v>30</v>
      </c>
      <c r="JP269">
        <v>28.7304</v>
      </c>
      <c r="JQ269">
        <v>28.6578</v>
      </c>
      <c r="JR269">
        <v>20.8145</v>
      </c>
      <c r="JS269">
        <v>25.6964</v>
      </c>
      <c r="JT269">
        <v>94.76860000000001</v>
      </c>
      <c r="JU269">
        <v>30.3963</v>
      </c>
      <c r="JV269">
        <v>420</v>
      </c>
      <c r="JW269">
        <v>23.7175</v>
      </c>
      <c r="JX269">
        <v>101.087</v>
      </c>
      <c r="JY269">
        <v>100.56</v>
      </c>
    </row>
    <row r="270" spans="1:285">
      <c r="A270">
        <v>254</v>
      </c>
      <c r="B270">
        <v>1758415095.5</v>
      </c>
      <c r="C270">
        <v>2220.400000095367</v>
      </c>
      <c r="D270" t="s">
        <v>940</v>
      </c>
      <c r="E270" t="s">
        <v>941</v>
      </c>
      <c r="F270">
        <v>5</v>
      </c>
      <c r="G270" t="s">
        <v>855</v>
      </c>
      <c r="H270" t="s">
        <v>420</v>
      </c>
      <c r="I270" t="s">
        <v>421</v>
      </c>
      <c r="J270">
        <v>1758415087.5</v>
      </c>
      <c r="K270">
        <f>(L270)/1000</f>
        <v>0</v>
      </c>
      <c r="L270">
        <f>1000*DL270*AJ270*(DH270-DI270)/(100*DA270*(1000-AJ270*DH270))</f>
        <v>0</v>
      </c>
      <c r="M270">
        <f>DL270*AJ270*(DG270-DF270*(1000-AJ270*DI270)/(1000-AJ270*DH270))/(100*DA270)</f>
        <v>0</v>
      </c>
      <c r="N270">
        <f>DF270 - IF(AJ270&gt;1, M270*DA270*100.0/(AL270), 0)</f>
        <v>0</v>
      </c>
      <c r="O270">
        <f>((U270-K270/2)*N270-M270)/(U270+K270/2)</f>
        <v>0</v>
      </c>
      <c r="P270">
        <f>O270*(DM270+DN270)/1000.0</f>
        <v>0</v>
      </c>
      <c r="Q270">
        <f>(DF270 - IF(AJ270&gt;1, M270*DA270*100.0/(AL270), 0))*(DM270+DN270)/1000.0</f>
        <v>0</v>
      </c>
      <c r="R270">
        <f>2.0/((1/T270-1/S270)+SIGN(T270)*SQRT((1/T270-1/S270)*(1/T270-1/S270) + 4*DB270/((DB270+1)*(DB270+1))*(2*1/T270*1/S270-1/S270*1/S270)))</f>
        <v>0</v>
      </c>
      <c r="S270">
        <f>IF(LEFT(DC270,1)&lt;&gt;"0",IF(LEFT(DC270,1)="1",3.0,DD270),$D$5+$E$5*(DT270*DM270/($K$5*1000))+$F$5*(DT270*DM270/($K$5*1000))*MAX(MIN(DA270,$J$5),$I$5)*MAX(MIN(DA270,$J$5),$I$5)+$G$5*MAX(MIN(DA270,$J$5),$I$5)*(DT270*DM270/($K$5*1000))+$H$5*(DT270*DM270/($K$5*1000))*(DT270*DM270/($K$5*1000)))</f>
        <v>0</v>
      </c>
      <c r="T270">
        <f>K270*(1000-(1000*0.61365*exp(17.502*X270/(240.97+X270))/(DM270+DN270)+DH270)/2)/(1000*0.61365*exp(17.502*X270/(240.97+X270))/(DM270+DN270)-DH270)</f>
        <v>0</v>
      </c>
      <c r="U270">
        <f>1/((DB270+1)/(R270/1.6)+1/(S270/1.37)) + DB270/((DB270+1)/(R270/1.6) + DB270/(S270/1.37))</f>
        <v>0</v>
      </c>
      <c r="V270">
        <f>(CW270*CZ270)</f>
        <v>0</v>
      </c>
      <c r="W270">
        <f>(DO270+(V270+2*0.95*5.67E-8*(((DO270+$B$7)+273)^4-(DO270+273)^4)-44100*K270)/(1.84*29.3*S270+8*0.95*5.67E-8*(DO270+273)^3))</f>
        <v>0</v>
      </c>
      <c r="X270">
        <f>($C$7*DP270+$D$7*DQ270+$E$7*W270)</f>
        <v>0</v>
      </c>
      <c r="Y270">
        <f>0.61365*exp(17.502*X270/(240.97+X270))</f>
        <v>0</v>
      </c>
      <c r="Z270">
        <f>(AA270/AB270*100)</f>
        <v>0</v>
      </c>
      <c r="AA270">
        <f>DH270*(DM270+DN270)/1000</f>
        <v>0</v>
      </c>
      <c r="AB270">
        <f>0.61365*exp(17.502*DO270/(240.97+DO270))</f>
        <v>0</v>
      </c>
      <c r="AC270">
        <f>(Y270-DH270*(DM270+DN270)/1000)</f>
        <v>0</v>
      </c>
      <c r="AD270">
        <f>(-K270*44100)</f>
        <v>0</v>
      </c>
      <c r="AE270">
        <f>2*29.3*S270*0.92*(DO270-X270)</f>
        <v>0</v>
      </c>
      <c r="AF270">
        <f>2*0.95*5.67E-8*(((DO270+$B$7)+273)^4-(X270+273)^4)</f>
        <v>0</v>
      </c>
      <c r="AG270">
        <f>V270+AF270+AD270+AE270</f>
        <v>0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MAX(0,($B$13+$C$13*DT270)/(1+$D$13*DT270)*DM270/(DO270+273)*$E$13)</f>
        <v>0</v>
      </c>
      <c r="AM270" t="s">
        <v>422</v>
      </c>
      <c r="AN270" t="s">
        <v>422</v>
      </c>
      <c r="AO270">
        <v>0</v>
      </c>
      <c r="AP270">
        <v>0</v>
      </c>
      <c r="AQ270">
        <f>1-AO270/AP270</f>
        <v>0</v>
      </c>
      <c r="AR270">
        <v>0</v>
      </c>
      <c r="AS270" t="s">
        <v>422</v>
      </c>
      <c r="AT270" t="s">
        <v>422</v>
      </c>
      <c r="AU270">
        <v>0</v>
      </c>
      <c r="AV270">
        <v>0</v>
      </c>
      <c r="AW270">
        <f>1-AU270/AV270</f>
        <v>0</v>
      </c>
      <c r="AX270">
        <v>0.5</v>
      </c>
      <c r="AY270">
        <f>CX270</f>
        <v>0</v>
      </c>
      <c r="AZ270">
        <f>M270</f>
        <v>0</v>
      </c>
      <c r="BA270">
        <f>AW270*AX270*AY270</f>
        <v>0</v>
      </c>
      <c r="BB270">
        <f>(AZ270-AR270)/AY270</f>
        <v>0</v>
      </c>
      <c r="BC270">
        <f>(AP270-AV270)/AV270</f>
        <v>0</v>
      </c>
      <c r="BD270">
        <f>AO270/(AQ270+AO270/AV270)</f>
        <v>0</v>
      </c>
      <c r="BE270" t="s">
        <v>422</v>
      </c>
      <c r="BF270">
        <v>0</v>
      </c>
      <c r="BG270">
        <f>IF(BF270&lt;&gt;0, BF270, BD270)</f>
        <v>0</v>
      </c>
      <c r="BH270">
        <f>1-BG270/AV270</f>
        <v>0</v>
      </c>
      <c r="BI270">
        <f>(AV270-AU270)/(AV270-BG270)</f>
        <v>0</v>
      </c>
      <c r="BJ270">
        <f>(AP270-AV270)/(AP270-BG270)</f>
        <v>0</v>
      </c>
      <c r="BK270">
        <f>(AV270-AU270)/(AV270-AO270)</f>
        <v>0</v>
      </c>
      <c r="BL270">
        <f>(AP270-AV270)/(AP270-AO270)</f>
        <v>0</v>
      </c>
      <c r="BM270">
        <f>(BI270*BG270/AU270)</f>
        <v>0</v>
      </c>
      <c r="BN270">
        <f>(1-BM270)</f>
        <v>0</v>
      </c>
      <c r="CW270">
        <f>$B$11*DU270+$C$11*DV270+$F$11*EG270*(1-EJ270)</f>
        <v>0</v>
      </c>
      <c r="CX270">
        <f>CW270*CY270</f>
        <v>0</v>
      </c>
      <c r="CY270">
        <f>($B$11*$D$9+$C$11*$D$9+$F$11*((ET270+EL270)/MAX(ET270+EL270+EU270, 0.1)*$I$9+EU270/MAX(ET270+EL270+EU270, 0.1)*$J$9))/($B$11+$C$11+$F$11)</f>
        <v>0</v>
      </c>
      <c r="CZ270">
        <f>($B$11*$K$9+$C$11*$K$9+$F$11*((ET270+EL270)/MAX(ET270+EL270+EU270, 0.1)*$P$9+EU270/MAX(ET270+EL270+EU270, 0.1)*$Q$9))/($B$11+$C$11+$F$11)</f>
        <v>0</v>
      </c>
      <c r="DA270">
        <v>2.18</v>
      </c>
      <c r="DB270">
        <v>0.5</v>
      </c>
      <c r="DC270" t="s">
        <v>423</v>
      </c>
      <c r="DD270">
        <v>2</v>
      </c>
      <c r="DE270">
        <v>1758415087.5</v>
      </c>
      <c r="DF270">
        <v>420.5000833333334</v>
      </c>
      <c r="DG270">
        <v>420.0305833333334</v>
      </c>
      <c r="DH270">
        <v>23.7416625</v>
      </c>
      <c r="DI270">
        <v>23.69730416666667</v>
      </c>
      <c r="DJ270">
        <v>419.9601666666667</v>
      </c>
      <c r="DK270">
        <v>23.56997083333333</v>
      </c>
      <c r="DL270">
        <v>500.005875</v>
      </c>
      <c r="DM270">
        <v>90.27046666666665</v>
      </c>
      <c r="DN270">
        <v>0.05502812083333333</v>
      </c>
      <c r="DO270">
        <v>30.14885</v>
      </c>
      <c r="DP270">
        <v>30.0036625</v>
      </c>
      <c r="DQ270">
        <v>999.9</v>
      </c>
      <c r="DR270">
        <v>0</v>
      </c>
      <c r="DS270">
        <v>0</v>
      </c>
      <c r="DT270">
        <v>10007.22583333333</v>
      </c>
      <c r="DU270">
        <v>0</v>
      </c>
      <c r="DV270">
        <v>0.505868</v>
      </c>
      <c r="DW270">
        <v>0.4694874583333333</v>
      </c>
      <c r="DX270">
        <v>430.7262083333333</v>
      </c>
      <c r="DY270">
        <v>430.2257916666667</v>
      </c>
      <c r="DZ270">
        <v>0.0443698625</v>
      </c>
      <c r="EA270">
        <v>420.0305833333334</v>
      </c>
      <c r="EB270">
        <v>23.69730416666667</v>
      </c>
      <c r="EC270">
        <v>2.1431725</v>
      </c>
      <c r="ED270">
        <v>2.13916625</v>
      </c>
      <c r="EE270">
        <v>18.54373333333333</v>
      </c>
      <c r="EF270">
        <v>18.51385833333333</v>
      </c>
      <c r="EG270">
        <v>0.00500097</v>
      </c>
      <c r="EH270">
        <v>0</v>
      </c>
      <c r="EI270">
        <v>0</v>
      </c>
      <c r="EJ270">
        <v>0</v>
      </c>
      <c r="EK270">
        <v>218.3708333333333</v>
      </c>
      <c r="EL270">
        <v>0.00500097</v>
      </c>
      <c r="EM270">
        <v>-6.6875</v>
      </c>
      <c r="EN270">
        <v>-2.1</v>
      </c>
      <c r="EO270">
        <v>35.77325</v>
      </c>
      <c r="EP270">
        <v>39.82</v>
      </c>
      <c r="EQ270">
        <v>37.70033333333333</v>
      </c>
      <c r="ER270">
        <v>40.2055</v>
      </c>
      <c r="ES270">
        <v>37.81225</v>
      </c>
      <c r="ET270">
        <v>0</v>
      </c>
      <c r="EU270">
        <v>0</v>
      </c>
      <c r="EV270">
        <v>0</v>
      </c>
      <c r="EW270">
        <v>1758415095.2</v>
      </c>
      <c r="EX270">
        <v>0</v>
      </c>
      <c r="EY270">
        <v>221.0846153846154</v>
      </c>
      <c r="EZ270">
        <v>6.454700832579403</v>
      </c>
      <c r="FA270">
        <v>-45.82906049000417</v>
      </c>
      <c r="FB270">
        <v>-8.826923076923077</v>
      </c>
      <c r="FC270">
        <v>15</v>
      </c>
      <c r="FD270">
        <v>0</v>
      </c>
      <c r="FE270" t="s">
        <v>424</v>
      </c>
      <c r="FF270">
        <v>1747247426.5</v>
      </c>
      <c r="FG270">
        <v>1747247420.5</v>
      </c>
      <c r="FH270">
        <v>0</v>
      </c>
      <c r="FI270">
        <v>1.027</v>
      </c>
      <c r="FJ270">
        <v>0.031</v>
      </c>
      <c r="FK270">
        <v>0.02</v>
      </c>
      <c r="FL270">
        <v>0.05</v>
      </c>
      <c r="FM270">
        <v>420</v>
      </c>
      <c r="FN270">
        <v>16</v>
      </c>
      <c r="FO270">
        <v>0.01</v>
      </c>
      <c r="FP270">
        <v>0.1</v>
      </c>
      <c r="FQ270">
        <v>0.4091275658536587</v>
      </c>
      <c r="FR270">
        <v>0.9966474648083621</v>
      </c>
      <c r="FS270">
        <v>0.1594061958173148</v>
      </c>
      <c r="FT270">
        <v>0</v>
      </c>
      <c r="FU270">
        <v>220.4441176470589</v>
      </c>
      <c r="FV270">
        <v>10.513369088469</v>
      </c>
      <c r="FW270">
        <v>8.062848393803105</v>
      </c>
      <c r="FX270">
        <v>-1</v>
      </c>
      <c r="FY270">
        <v>0.04398280975609757</v>
      </c>
      <c r="FZ270">
        <v>0.005645322648083659</v>
      </c>
      <c r="GA270">
        <v>0.001267046659545652</v>
      </c>
      <c r="GB270">
        <v>1</v>
      </c>
      <c r="GC270">
        <v>1</v>
      </c>
      <c r="GD270">
        <v>2</v>
      </c>
      <c r="GE270" t="s">
        <v>433</v>
      </c>
      <c r="GF270">
        <v>3.13645</v>
      </c>
      <c r="GG270">
        <v>2.71502</v>
      </c>
      <c r="GH270">
        <v>0.09372999999999999</v>
      </c>
      <c r="GI270">
        <v>0.0928628</v>
      </c>
      <c r="GJ270">
        <v>0.105153</v>
      </c>
      <c r="GK270">
        <v>0.103798</v>
      </c>
      <c r="GL270">
        <v>28830.7</v>
      </c>
      <c r="GM270">
        <v>28892</v>
      </c>
      <c r="GN270">
        <v>29574.2</v>
      </c>
      <c r="GO270">
        <v>29434</v>
      </c>
      <c r="GP270">
        <v>34972</v>
      </c>
      <c r="GQ270">
        <v>34938.2</v>
      </c>
      <c r="GR270">
        <v>41625.5</v>
      </c>
      <c r="GS270">
        <v>41819.8</v>
      </c>
      <c r="GT270">
        <v>1.92218</v>
      </c>
      <c r="GU270">
        <v>1.87703</v>
      </c>
      <c r="GV270">
        <v>0.0835806</v>
      </c>
      <c r="GW270">
        <v>0</v>
      </c>
      <c r="GX270">
        <v>28.6363</v>
      </c>
      <c r="GY270">
        <v>999.9</v>
      </c>
      <c r="GZ270">
        <v>58.8</v>
      </c>
      <c r="HA270">
        <v>30.7</v>
      </c>
      <c r="HB270">
        <v>28.8884</v>
      </c>
      <c r="HC270">
        <v>61.9947</v>
      </c>
      <c r="HD270">
        <v>28.0168</v>
      </c>
      <c r="HE270">
        <v>1</v>
      </c>
      <c r="HF270">
        <v>0.0984299</v>
      </c>
      <c r="HG270">
        <v>-1.24343</v>
      </c>
      <c r="HH270">
        <v>20.3536</v>
      </c>
      <c r="HI270">
        <v>5.22777</v>
      </c>
      <c r="HJ270">
        <v>12.0153</v>
      </c>
      <c r="HK270">
        <v>4.99125</v>
      </c>
      <c r="HL270">
        <v>3.28903</v>
      </c>
      <c r="HM270">
        <v>9999</v>
      </c>
      <c r="HN270">
        <v>9999</v>
      </c>
      <c r="HO270">
        <v>9999</v>
      </c>
      <c r="HP270">
        <v>999.9</v>
      </c>
      <c r="HQ270">
        <v>1.86752</v>
      </c>
      <c r="HR270">
        <v>1.86664</v>
      </c>
      <c r="HS270">
        <v>1.866</v>
      </c>
      <c r="HT270">
        <v>1.86597</v>
      </c>
      <c r="HU270">
        <v>1.86783</v>
      </c>
      <c r="HV270">
        <v>1.87026</v>
      </c>
      <c r="HW270">
        <v>1.8689</v>
      </c>
      <c r="HX270">
        <v>1.87042</v>
      </c>
      <c r="HY270">
        <v>0</v>
      </c>
      <c r="HZ270">
        <v>0</v>
      </c>
      <c r="IA270">
        <v>0</v>
      </c>
      <c r="IB270">
        <v>0</v>
      </c>
      <c r="IC270" t="s">
        <v>426</v>
      </c>
      <c r="ID270" t="s">
        <v>427</v>
      </c>
      <c r="IE270" t="s">
        <v>428</v>
      </c>
      <c r="IF270" t="s">
        <v>428</v>
      </c>
      <c r="IG270" t="s">
        <v>428</v>
      </c>
      <c r="IH270" t="s">
        <v>428</v>
      </c>
      <c r="II270">
        <v>0</v>
      </c>
      <c r="IJ270">
        <v>100</v>
      </c>
      <c r="IK270">
        <v>100</v>
      </c>
      <c r="IL270">
        <v>0.54</v>
      </c>
      <c r="IM270">
        <v>0.1717</v>
      </c>
      <c r="IN270">
        <v>0.2733293791174444</v>
      </c>
      <c r="IO270">
        <v>0.0008355358253796512</v>
      </c>
      <c r="IP270">
        <v>-4.886686190924696E-07</v>
      </c>
      <c r="IQ270">
        <v>2.414133949906871E-11</v>
      </c>
      <c r="IR270">
        <v>-0.06279029043895908</v>
      </c>
      <c r="IS270">
        <v>-0.001004982055389802</v>
      </c>
      <c r="IT270">
        <v>0.0007271071577586355</v>
      </c>
      <c r="IU270">
        <v>-1.113211564567604E-05</v>
      </c>
      <c r="IV270">
        <v>10</v>
      </c>
      <c r="IW270">
        <v>2306</v>
      </c>
      <c r="IX270">
        <v>1</v>
      </c>
      <c r="IY270">
        <v>28</v>
      </c>
      <c r="IZ270">
        <v>186127.8</v>
      </c>
      <c r="JA270">
        <v>186127.9</v>
      </c>
      <c r="JB270">
        <v>1.04004</v>
      </c>
      <c r="JC270">
        <v>2.28149</v>
      </c>
      <c r="JD270">
        <v>1.39648</v>
      </c>
      <c r="JE270">
        <v>2.34253</v>
      </c>
      <c r="JF270">
        <v>1.49536</v>
      </c>
      <c r="JG270">
        <v>2.54272</v>
      </c>
      <c r="JH270">
        <v>36.105</v>
      </c>
      <c r="JI270">
        <v>24.14</v>
      </c>
      <c r="JJ270">
        <v>18</v>
      </c>
      <c r="JK270">
        <v>490.236</v>
      </c>
      <c r="JL270">
        <v>451.678</v>
      </c>
      <c r="JM270">
        <v>30.3912</v>
      </c>
      <c r="JN270">
        <v>28.8799</v>
      </c>
      <c r="JO270">
        <v>30.0001</v>
      </c>
      <c r="JP270">
        <v>28.7302</v>
      </c>
      <c r="JQ270">
        <v>28.6574</v>
      </c>
      <c r="JR270">
        <v>20.8149</v>
      </c>
      <c r="JS270">
        <v>25.6964</v>
      </c>
      <c r="JT270">
        <v>94.76860000000001</v>
      </c>
      <c r="JU270">
        <v>30.394</v>
      </c>
      <c r="JV270">
        <v>420</v>
      </c>
      <c r="JW270">
        <v>23.7175</v>
      </c>
      <c r="JX270">
        <v>101.089</v>
      </c>
      <c r="JY270">
        <v>100.56</v>
      </c>
    </row>
    <row r="271" spans="1:285">
      <c r="A271">
        <v>255</v>
      </c>
      <c r="B271">
        <v>1758415097.5</v>
      </c>
      <c r="C271">
        <v>2222.400000095367</v>
      </c>
      <c r="D271" t="s">
        <v>942</v>
      </c>
      <c r="E271" t="s">
        <v>943</v>
      </c>
      <c r="F271">
        <v>5</v>
      </c>
      <c r="G271" t="s">
        <v>855</v>
      </c>
      <c r="H271" t="s">
        <v>420</v>
      </c>
      <c r="I271" t="s">
        <v>421</v>
      </c>
      <c r="J271">
        <v>1758415089.5</v>
      </c>
      <c r="K271">
        <f>(L271)/1000</f>
        <v>0</v>
      </c>
      <c r="L271">
        <f>1000*DL271*AJ271*(DH271-DI271)/(100*DA271*(1000-AJ271*DH271))</f>
        <v>0</v>
      </c>
      <c r="M271">
        <f>DL271*AJ271*(DG271-DF271*(1000-AJ271*DI271)/(1000-AJ271*DH271))/(100*DA271)</f>
        <v>0</v>
      </c>
      <c r="N271">
        <f>DF271 - IF(AJ271&gt;1, M271*DA271*100.0/(AL271), 0)</f>
        <v>0</v>
      </c>
      <c r="O271">
        <f>((U271-K271/2)*N271-M271)/(U271+K271/2)</f>
        <v>0</v>
      </c>
      <c r="P271">
        <f>O271*(DM271+DN271)/1000.0</f>
        <v>0</v>
      </c>
      <c r="Q271">
        <f>(DF271 - IF(AJ271&gt;1, M271*DA271*100.0/(AL271), 0))*(DM271+DN271)/1000.0</f>
        <v>0</v>
      </c>
      <c r="R271">
        <f>2.0/((1/T271-1/S271)+SIGN(T271)*SQRT((1/T271-1/S271)*(1/T271-1/S271) + 4*DB271/((DB271+1)*(DB271+1))*(2*1/T271*1/S271-1/S271*1/S271)))</f>
        <v>0</v>
      </c>
      <c r="S271">
        <f>IF(LEFT(DC271,1)&lt;&gt;"0",IF(LEFT(DC271,1)="1",3.0,DD271),$D$5+$E$5*(DT271*DM271/($K$5*1000))+$F$5*(DT271*DM271/($K$5*1000))*MAX(MIN(DA271,$J$5),$I$5)*MAX(MIN(DA271,$J$5),$I$5)+$G$5*MAX(MIN(DA271,$J$5),$I$5)*(DT271*DM271/($K$5*1000))+$H$5*(DT271*DM271/($K$5*1000))*(DT271*DM271/($K$5*1000)))</f>
        <v>0</v>
      </c>
      <c r="T271">
        <f>K271*(1000-(1000*0.61365*exp(17.502*X271/(240.97+X271))/(DM271+DN271)+DH271)/2)/(1000*0.61365*exp(17.502*X271/(240.97+X271))/(DM271+DN271)-DH271)</f>
        <v>0</v>
      </c>
      <c r="U271">
        <f>1/((DB271+1)/(R271/1.6)+1/(S271/1.37)) + DB271/((DB271+1)/(R271/1.6) + DB271/(S271/1.37))</f>
        <v>0</v>
      </c>
      <c r="V271">
        <f>(CW271*CZ271)</f>
        <v>0</v>
      </c>
      <c r="W271">
        <f>(DO271+(V271+2*0.95*5.67E-8*(((DO271+$B$7)+273)^4-(DO271+273)^4)-44100*K271)/(1.84*29.3*S271+8*0.95*5.67E-8*(DO271+273)^3))</f>
        <v>0</v>
      </c>
      <c r="X271">
        <f>($C$7*DP271+$D$7*DQ271+$E$7*W271)</f>
        <v>0</v>
      </c>
      <c r="Y271">
        <f>0.61365*exp(17.502*X271/(240.97+X271))</f>
        <v>0</v>
      </c>
      <c r="Z271">
        <f>(AA271/AB271*100)</f>
        <v>0</v>
      </c>
      <c r="AA271">
        <f>DH271*(DM271+DN271)/1000</f>
        <v>0</v>
      </c>
      <c r="AB271">
        <f>0.61365*exp(17.502*DO271/(240.97+DO271))</f>
        <v>0</v>
      </c>
      <c r="AC271">
        <f>(Y271-DH271*(DM271+DN271)/1000)</f>
        <v>0</v>
      </c>
      <c r="AD271">
        <f>(-K271*44100)</f>
        <v>0</v>
      </c>
      <c r="AE271">
        <f>2*29.3*S271*0.92*(DO271-X271)</f>
        <v>0</v>
      </c>
      <c r="AF271">
        <f>2*0.95*5.67E-8*(((DO271+$B$7)+273)^4-(X271+273)^4)</f>
        <v>0</v>
      </c>
      <c r="AG271">
        <f>V271+AF271+AD271+AE271</f>
        <v>0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MAX(0,($B$13+$C$13*DT271)/(1+$D$13*DT271)*DM271/(DO271+273)*$E$13)</f>
        <v>0</v>
      </c>
      <c r="AM271" t="s">
        <v>422</v>
      </c>
      <c r="AN271" t="s">
        <v>422</v>
      </c>
      <c r="AO271">
        <v>0</v>
      </c>
      <c r="AP271">
        <v>0</v>
      </c>
      <c r="AQ271">
        <f>1-AO271/AP271</f>
        <v>0</v>
      </c>
      <c r="AR271">
        <v>0</v>
      </c>
      <c r="AS271" t="s">
        <v>422</v>
      </c>
      <c r="AT271" t="s">
        <v>422</v>
      </c>
      <c r="AU271">
        <v>0</v>
      </c>
      <c r="AV271">
        <v>0</v>
      </c>
      <c r="AW271">
        <f>1-AU271/AV271</f>
        <v>0</v>
      </c>
      <c r="AX271">
        <v>0.5</v>
      </c>
      <c r="AY271">
        <f>CX271</f>
        <v>0</v>
      </c>
      <c r="AZ271">
        <f>M271</f>
        <v>0</v>
      </c>
      <c r="BA271">
        <f>AW271*AX271*AY271</f>
        <v>0</v>
      </c>
      <c r="BB271">
        <f>(AZ271-AR271)/AY271</f>
        <v>0</v>
      </c>
      <c r="BC271">
        <f>(AP271-AV271)/AV271</f>
        <v>0</v>
      </c>
      <c r="BD271">
        <f>AO271/(AQ271+AO271/AV271)</f>
        <v>0</v>
      </c>
      <c r="BE271" t="s">
        <v>422</v>
      </c>
      <c r="BF271">
        <v>0</v>
      </c>
      <c r="BG271">
        <f>IF(BF271&lt;&gt;0, BF271, BD271)</f>
        <v>0</v>
      </c>
      <c r="BH271">
        <f>1-BG271/AV271</f>
        <v>0</v>
      </c>
      <c r="BI271">
        <f>(AV271-AU271)/(AV271-BG271)</f>
        <v>0</v>
      </c>
      <c r="BJ271">
        <f>(AP271-AV271)/(AP271-BG271)</f>
        <v>0</v>
      </c>
      <c r="BK271">
        <f>(AV271-AU271)/(AV271-AO271)</f>
        <v>0</v>
      </c>
      <c r="BL271">
        <f>(AP271-AV271)/(AP271-AO271)</f>
        <v>0</v>
      </c>
      <c r="BM271">
        <f>(BI271*BG271/AU271)</f>
        <v>0</v>
      </c>
      <c r="BN271">
        <f>(1-BM271)</f>
        <v>0</v>
      </c>
      <c r="CW271">
        <f>$B$11*DU271+$C$11*DV271+$F$11*EG271*(1-EJ271)</f>
        <v>0</v>
      </c>
      <c r="CX271">
        <f>CW271*CY271</f>
        <v>0</v>
      </c>
      <c r="CY271">
        <f>($B$11*$D$9+$C$11*$D$9+$F$11*((ET271+EL271)/MAX(ET271+EL271+EU271, 0.1)*$I$9+EU271/MAX(ET271+EL271+EU271, 0.1)*$J$9))/($B$11+$C$11+$F$11)</f>
        <v>0</v>
      </c>
      <c r="CZ271">
        <f>($B$11*$K$9+$C$11*$K$9+$F$11*((ET271+EL271)/MAX(ET271+EL271+EU271, 0.1)*$P$9+EU271/MAX(ET271+EL271+EU271, 0.1)*$Q$9))/($B$11+$C$11+$F$11)</f>
        <v>0</v>
      </c>
      <c r="DA271">
        <v>2.18</v>
      </c>
      <c r="DB271">
        <v>0.5</v>
      </c>
      <c r="DC271" t="s">
        <v>423</v>
      </c>
      <c r="DD271">
        <v>2</v>
      </c>
      <c r="DE271">
        <v>1758415089.5</v>
      </c>
      <c r="DF271">
        <v>420.4841249999999</v>
      </c>
      <c r="DG271">
        <v>419.985125</v>
      </c>
      <c r="DH271">
        <v>23.74169166666667</v>
      </c>
      <c r="DI271">
        <v>23.6975375</v>
      </c>
      <c r="DJ271">
        <v>419.94425</v>
      </c>
      <c r="DK271">
        <v>23.57</v>
      </c>
      <c r="DL271">
        <v>499.9999166666666</v>
      </c>
      <c r="DM271">
        <v>90.26994999999999</v>
      </c>
      <c r="DN271">
        <v>0.05499285833333333</v>
      </c>
      <c r="DO271">
        <v>30.1468875</v>
      </c>
      <c r="DP271">
        <v>30.00227083333333</v>
      </c>
      <c r="DQ271">
        <v>999.9</v>
      </c>
      <c r="DR271">
        <v>0</v>
      </c>
      <c r="DS271">
        <v>0</v>
      </c>
      <c r="DT271">
        <v>10005.95083333333</v>
      </c>
      <c r="DU271">
        <v>0</v>
      </c>
      <c r="DV271">
        <v>0.505868</v>
      </c>
      <c r="DW271">
        <v>0.4990500833333333</v>
      </c>
      <c r="DX271">
        <v>430.709875</v>
      </c>
      <c r="DY271">
        <v>430.1792916666666</v>
      </c>
      <c r="DZ271">
        <v>0.04416339166666666</v>
      </c>
      <c r="EA271">
        <v>419.985125</v>
      </c>
      <c r="EB271">
        <v>23.6975375</v>
      </c>
      <c r="EC271">
        <v>2.143162916666667</v>
      </c>
      <c r="ED271">
        <v>2.13917625</v>
      </c>
      <c r="EE271">
        <v>18.5436625</v>
      </c>
      <c r="EF271">
        <v>18.513925</v>
      </c>
      <c r="EG271">
        <v>0.00500097</v>
      </c>
      <c r="EH271">
        <v>0</v>
      </c>
      <c r="EI271">
        <v>0</v>
      </c>
      <c r="EJ271">
        <v>0</v>
      </c>
      <c r="EK271">
        <v>217.6708333333333</v>
      </c>
      <c r="EL271">
        <v>0.00500097</v>
      </c>
      <c r="EM271">
        <v>-6.575</v>
      </c>
      <c r="EN271">
        <v>-2.0625</v>
      </c>
      <c r="EO271">
        <v>35.7655</v>
      </c>
      <c r="EP271">
        <v>39.778375</v>
      </c>
      <c r="EQ271">
        <v>37.68470833333333</v>
      </c>
      <c r="ER271">
        <v>40.15079166666666</v>
      </c>
      <c r="ES271">
        <v>37.796625</v>
      </c>
      <c r="ET271">
        <v>0</v>
      </c>
      <c r="EU271">
        <v>0</v>
      </c>
      <c r="EV271">
        <v>0</v>
      </c>
      <c r="EW271">
        <v>1758415097.6</v>
      </c>
      <c r="EX271">
        <v>0</v>
      </c>
      <c r="EY271">
        <v>221.2692307692308</v>
      </c>
      <c r="EZ271">
        <v>6.215384472677749</v>
      </c>
      <c r="FA271">
        <v>-34.01709440228396</v>
      </c>
      <c r="FB271">
        <v>-8.992307692307692</v>
      </c>
      <c r="FC271">
        <v>15</v>
      </c>
      <c r="FD271">
        <v>0</v>
      </c>
      <c r="FE271" t="s">
        <v>424</v>
      </c>
      <c r="FF271">
        <v>1747247426.5</v>
      </c>
      <c r="FG271">
        <v>1747247420.5</v>
      </c>
      <c r="FH271">
        <v>0</v>
      </c>
      <c r="FI271">
        <v>1.027</v>
      </c>
      <c r="FJ271">
        <v>0.031</v>
      </c>
      <c r="FK271">
        <v>0.02</v>
      </c>
      <c r="FL271">
        <v>0.05</v>
      </c>
      <c r="FM271">
        <v>420</v>
      </c>
      <c r="FN271">
        <v>16</v>
      </c>
      <c r="FO271">
        <v>0.01</v>
      </c>
      <c r="FP271">
        <v>0.1</v>
      </c>
      <c r="FQ271">
        <v>0.41970978</v>
      </c>
      <c r="FR271">
        <v>0.9991974078799241</v>
      </c>
      <c r="FS271">
        <v>0.1592081896166827</v>
      </c>
      <c r="FT271">
        <v>0</v>
      </c>
      <c r="FU271">
        <v>219.9882352941177</v>
      </c>
      <c r="FV271">
        <v>10.02902986678474</v>
      </c>
      <c r="FW271">
        <v>8.030448112391561</v>
      </c>
      <c r="FX271">
        <v>-1</v>
      </c>
      <c r="FY271">
        <v>0.04407945000000001</v>
      </c>
      <c r="FZ271">
        <v>0.0008094776735459303</v>
      </c>
      <c r="GA271">
        <v>0.001189435254648188</v>
      </c>
      <c r="GB271">
        <v>1</v>
      </c>
      <c r="GC271">
        <v>1</v>
      </c>
      <c r="GD271">
        <v>2</v>
      </c>
      <c r="GE271" t="s">
        <v>433</v>
      </c>
      <c r="GF271">
        <v>3.1365</v>
      </c>
      <c r="GG271">
        <v>2.71542</v>
      </c>
      <c r="GH271">
        <v>0.0937269</v>
      </c>
      <c r="GI271">
        <v>0.0928606</v>
      </c>
      <c r="GJ271">
        <v>0.10515</v>
      </c>
      <c r="GK271">
        <v>0.1038</v>
      </c>
      <c r="GL271">
        <v>28831.1</v>
      </c>
      <c r="GM271">
        <v>28891.8</v>
      </c>
      <c r="GN271">
        <v>29574.5</v>
      </c>
      <c r="GO271">
        <v>29433.8</v>
      </c>
      <c r="GP271">
        <v>34972.5</v>
      </c>
      <c r="GQ271">
        <v>34937.9</v>
      </c>
      <c r="GR271">
        <v>41625.9</v>
      </c>
      <c r="GS271">
        <v>41819.5</v>
      </c>
      <c r="GT271">
        <v>1.92218</v>
      </c>
      <c r="GU271">
        <v>1.87703</v>
      </c>
      <c r="GV271">
        <v>0.08336449999999999</v>
      </c>
      <c r="GW271">
        <v>0</v>
      </c>
      <c r="GX271">
        <v>28.6363</v>
      </c>
      <c r="GY271">
        <v>999.9</v>
      </c>
      <c r="GZ271">
        <v>58.8</v>
      </c>
      <c r="HA271">
        <v>30.7</v>
      </c>
      <c r="HB271">
        <v>28.8874</v>
      </c>
      <c r="HC271">
        <v>62.0347</v>
      </c>
      <c r="HD271">
        <v>27.9006</v>
      </c>
      <c r="HE271">
        <v>1</v>
      </c>
      <c r="HF271">
        <v>0.0984299</v>
      </c>
      <c r="HG271">
        <v>-1.24384</v>
      </c>
      <c r="HH271">
        <v>20.3537</v>
      </c>
      <c r="HI271">
        <v>5.22747</v>
      </c>
      <c r="HJ271">
        <v>12.0156</v>
      </c>
      <c r="HK271">
        <v>4.99155</v>
      </c>
      <c r="HL271">
        <v>3.28903</v>
      </c>
      <c r="HM271">
        <v>9999</v>
      </c>
      <c r="HN271">
        <v>9999</v>
      </c>
      <c r="HO271">
        <v>9999</v>
      </c>
      <c r="HP271">
        <v>999.9</v>
      </c>
      <c r="HQ271">
        <v>1.86752</v>
      </c>
      <c r="HR271">
        <v>1.86663</v>
      </c>
      <c r="HS271">
        <v>1.866</v>
      </c>
      <c r="HT271">
        <v>1.86598</v>
      </c>
      <c r="HU271">
        <v>1.86783</v>
      </c>
      <c r="HV271">
        <v>1.87026</v>
      </c>
      <c r="HW271">
        <v>1.8689</v>
      </c>
      <c r="HX271">
        <v>1.87042</v>
      </c>
      <c r="HY271">
        <v>0</v>
      </c>
      <c r="HZ271">
        <v>0</v>
      </c>
      <c r="IA271">
        <v>0</v>
      </c>
      <c r="IB271">
        <v>0</v>
      </c>
      <c r="IC271" t="s">
        <v>426</v>
      </c>
      <c r="ID271" t="s">
        <v>427</v>
      </c>
      <c r="IE271" t="s">
        <v>428</v>
      </c>
      <c r="IF271" t="s">
        <v>428</v>
      </c>
      <c r="IG271" t="s">
        <v>428</v>
      </c>
      <c r="IH271" t="s">
        <v>428</v>
      </c>
      <c r="II271">
        <v>0</v>
      </c>
      <c r="IJ271">
        <v>100</v>
      </c>
      <c r="IK271">
        <v>100</v>
      </c>
      <c r="IL271">
        <v>0.54</v>
      </c>
      <c r="IM271">
        <v>0.1716</v>
      </c>
      <c r="IN271">
        <v>0.2733293791174444</v>
      </c>
      <c r="IO271">
        <v>0.0008355358253796512</v>
      </c>
      <c r="IP271">
        <v>-4.886686190924696E-07</v>
      </c>
      <c r="IQ271">
        <v>2.414133949906871E-11</v>
      </c>
      <c r="IR271">
        <v>-0.06279029043895908</v>
      </c>
      <c r="IS271">
        <v>-0.001004982055389802</v>
      </c>
      <c r="IT271">
        <v>0.0007271071577586355</v>
      </c>
      <c r="IU271">
        <v>-1.113211564567604E-05</v>
      </c>
      <c r="IV271">
        <v>10</v>
      </c>
      <c r="IW271">
        <v>2306</v>
      </c>
      <c r="IX271">
        <v>1</v>
      </c>
      <c r="IY271">
        <v>28</v>
      </c>
      <c r="IZ271">
        <v>186127.9</v>
      </c>
      <c r="JA271">
        <v>186128</v>
      </c>
      <c r="JB271">
        <v>1.03882</v>
      </c>
      <c r="JC271">
        <v>2.26807</v>
      </c>
      <c r="JD271">
        <v>1.39648</v>
      </c>
      <c r="JE271">
        <v>2.34131</v>
      </c>
      <c r="JF271">
        <v>1.49536</v>
      </c>
      <c r="JG271">
        <v>2.63184</v>
      </c>
      <c r="JH271">
        <v>36.105</v>
      </c>
      <c r="JI271">
        <v>24.1488</v>
      </c>
      <c r="JJ271">
        <v>18</v>
      </c>
      <c r="JK271">
        <v>490.237</v>
      </c>
      <c r="JL271">
        <v>451.678</v>
      </c>
      <c r="JM271">
        <v>30.3915</v>
      </c>
      <c r="JN271">
        <v>28.879</v>
      </c>
      <c r="JO271">
        <v>30.0001</v>
      </c>
      <c r="JP271">
        <v>28.7302</v>
      </c>
      <c r="JQ271">
        <v>28.6574</v>
      </c>
      <c r="JR271">
        <v>20.8143</v>
      </c>
      <c r="JS271">
        <v>25.6964</v>
      </c>
      <c r="JT271">
        <v>94.76860000000001</v>
      </c>
      <c r="JU271">
        <v>30.394</v>
      </c>
      <c r="JV271">
        <v>420</v>
      </c>
      <c r="JW271">
        <v>23.7175</v>
      </c>
      <c r="JX271">
        <v>101.09</v>
      </c>
      <c r="JY271">
        <v>100.559</v>
      </c>
    </row>
    <row r="272" spans="1:285">
      <c r="A272">
        <v>256</v>
      </c>
      <c r="B272">
        <v>1758415099.5</v>
      </c>
      <c r="C272">
        <v>2224.400000095367</v>
      </c>
      <c r="D272" t="s">
        <v>944</v>
      </c>
      <c r="E272" t="s">
        <v>945</v>
      </c>
      <c r="F272">
        <v>5</v>
      </c>
      <c r="G272" t="s">
        <v>855</v>
      </c>
      <c r="H272" t="s">
        <v>420</v>
      </c>
      <c r="I272" t="s">
        <v>421</v>
      </c>
      <c r="J272">
        <v>1758415091.5</v>
      </c>
      <c r="K272">
        <f>(L272)/1000</f>
        <v>0</v>
      </c>
      <c r="L272">
        <f>1000*DL272*AJ272*(DH272-DI272)/(100*DA272*(1000-AJ272*DH272))</f>
        <v>0</v>
      </c>
      <c r="M272">
        <f>DL272*AJ272*(DG272-DF272*(1000-AJ272*DI272)/(1000-AJ272*DH272))/(100*DA272)</f>
        <v>0</v>
      </c>
      <c r="N272">
        <f>DF272 - IF(AJ272&gt;1, M272*DA272*100.0/(AL272), 0)</f>
        <v>0</v>
      </c>
      <c r="O272">
        <f>((U272-K272/2)*N272-M272)/(U272+K272/2)</f>
        <v>0</v>
      </c>
      <c r="P272">
        <f>O272*(DM272+DN272)/1000.0</f>
        <v>0</v>
      </c>
      <c r="Q272">
        <f>(DF272 - IF(AJ272&gt;1, M272*DA272*100.0/(AL272), 0))*(DM272+DN272)/1000.0</f>
        <v>0</v>
      </c>
      <c r="R272">
        <f>2.0/((1/T272-1/S272)+SIGN(T272)*SQRT((1/T272-1/S272)*(1/T272-1/S272) + 4*DB272/((DB272+1)*(DB272+1))*(2*1/T272*1/S272-1/S272*1/S272)))</f>
        <v>0</v>
      </c>
      <c r="S272">
        <f>IF(LEFT(DC272,1)&lt;&gt;"0",IF(LEFT(DC272,1)="1",3.0,DD272),$D$5+$E$5*(DT272*DM272/($K$5*1000))+$F$5*(DT272*DM272/($K$5*1000))*MAX(MIN(DA272,$J$5),$I$5)*MAX(MIN(DA272,$J$5),$I$5)+$G$5*MAX(MIN(DA272,$J$5),$I$5)*(DT272*DM272/($K$5*1000))+$H$5*(DT272*DM272/($K$5*1000))*(DT272*DM272/($K$5*1000)))</f>
        <v>0</v>
      </c>
      <c r="T272">
        <f>K272*(1000-(1000*0.61365*exp(17.502*X272/(240.97+X272))/(DM272+DN272)+DH272)/2)/(1000*0.61365*exp(17.502*X272/(240.97+X272))/(DM272+DN272)-DH272)</f>
        <v>0</v>
      </c>
      <c r="U272">
        <f>1/((DB272+1)/(R272/1.6)+1/(S272/1.37)) + DB272/((DB272+1)/(R272/1.6) + DB272/(S272/1.37))</f>
        <v>0</v>
      </c>
      <c r="V272">
        <f>(CW272*CZ272)</f>
        <v>0</v>
      </c>
      <c r="W272">
        <f>(DO272+(V272+2*0.95*5.67E-8*(((DO272+$B$7)+273)^4-(DO272+273)^4)-44100*K272)/(1.84*29.3*S272+8*0.95*5.67E-8*(DO272+273)^3))</f>
        <v>0</v>
      </c>
      <c r="X272">
        <f>($C$7*DP272+$D$7*DQ272+$E$7*W272)</f>
        <v>0</v>
      </c>
      <c r="Y272">
        <f>0.61365*exp(17.502*X272/(240.97+X272))</f>
        <v>0</v>
      </c>
      <c r="Z272">
        <f>(AA272/AB272*100)</f>
        <v>0</v>
      </c>
      <c r="AA272">
        <f>DH272*(DM272+DN272)/1000</f>
        <v>0</v>
      </c>
      <c r="AB272">
        <f>0.61365*exp(17.502*DO272/(240.97+DO272))</f>
        <v>0</v>
      </c>
      <c r="AC272">
        <f>(Y272-DH272*(DM272+DN272)/1000)</f>
        <v>0</v>
      </c>
      <c r="AD272">
        <f>(-K272*44100)</f>
        <v>0</v>
      </c>
      <c r="AE272">
        <f>2*29.3*S272*0.92*(DO272-X272)</f>
        <v>0</v>
      </c>
      <c r="AF272">
        <f>2*0.95*5.67E-8*(((DO272+$B$7)+273)^4-(X272+273)^4)</f>
        <v>0</v>
      </c>
      <c r="AG272">
        <f>V272+AF272+AD272+AE272</f>
        <v>0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MAX(0,($B$13+$C$13*DT272)/(1+$D$13*DT272)*DM272/(DO272+273)*$E$13)</f>
        <v>0</v>
      </c>
      <c r="AM272" t="s">
        <v>422</v>
      </c>
      <c r="AN272" t="s">
        <v>422</v>
      </c>
      <c r="AO272">
        <v>0</v>
      </c>
      <c r="AP272">
        <v>0</v>
      </c>
      <c r="AQ272">
        <f>1-AO272/AP272</f>
        <v>0</v>
      </c>
      <c r="AR272">
        <v>0</v>
      </c>
      <c r="AS272" t="s">
        <v>422</v>
      </c>
      <c r="AT272" t="s">
        <v>422</v>
      </c>
      <c r="AU272">
        <v>0</v>
      </c>
      <c r="AV272">
        <v>0</v>
      </c>
      <c r="AW272">
        <f>1-AU272/AV272</f>
        <v>0</v>
      </c>
      <c r="AX272">
        <v>0.5</v>
      </c>
      <c r="AY272">
        <f>CX272</f>
        <v>0</v>
      </c>
      <c r="AZ272">
        <f>M272</f>
        <v>0</v>
      </c>
      <c r="BA272">
        <f>AW272*AX272*AY272</f>
        <v>0</v>
      </c>
      <c r="BB272">
        <f>(AZ272-AR272)/AY272</f>
        <v>0</v>
      </c>
      <c r="BC272">
        <f>(AP272-AV272)/AV272</f>
        <v>0</v>
      </c>
      <c r="BD272">
        <f>AO272/(AQ272+AO272/AV272)</f>
        <v>0</v>
      </c>
      <c r="BE272" t="s">
        <v>422</v>
      </c>
      <c r="BF272">
        <v>0</v>
      </c>
      <c r="BG272">
        <f>IF(BF272&lt;&gt;0, BF272, BD272)</f>
        <v>0</v>
      </c>
      <c r="BH272">
        <f>1-BG272/AV272</f>
        <v>0</v>
      </c>
      <c r="BI272">
        <f>(AV272-AU272)/(AV272-BG272)</f>
        <v>0</v>
      </c>
      <c r="BJ272">
        <f>(AP272-AV272)/(AP272-BG272)</f>
        <v>0</v>
      </c>
      <c r="BK272">
        <f>(AV272-AU272)/(AV272-AO272)</f>
        <v>0</v>
      </c>
      <c r="BL272">
        <f>(AP272-AV272)/(AP272-AO272)</f>
        <v>0</v>
      </c>
      <c r="BM272">
        <f>(BI272*BG272/AU272)</f>
        <v>0</v>
      </c>
      <c r="BN272">
        <f>(1-BM272)</f>
        <v>0</v>
      </c>
      <c r="CW272">
        <f>$B$11*DU272+$C$11*DV272+$F$11*EG272*(1-EJ272)</f>
        <v>0</v>
      </c>
      <c r="CX272">
        <f>CW272*CY272</f>
        <v>0</v>
      </c>
      <c r="CY272">
        <f>($B$11*$D$9+$C$11*$D$9+$F$11*((ET272+EL272)/MAX(ET272+EL272+EU272, 0.1)*$I$9+EU272/MAX(ET272+EL272+EU272, 0.1)*$J$9))/($B$11+$C$11+$F$11)</f>
        <v>0</v>
      </c>
      <c r="CZ272">
        <f>($B$11*$K$9+$C$11*$K$9+$F$11*((ET272+EL272)/MAX(ET272+EL272+EU272, 0.1)*$P$9+EU272/MAX(ET272+EL272+EU272, 0.1)*$Q$9))/($B$11+$C$11+$F$11)</f>
        <v>0</v>
      </c>
      <c r="DA272">
        <v>2.18</v>
      </c>
      <c r="DB272">
        <v>0.5</v>
      </c>
      <c r="DC272" t="s">
        <v>423</v>
      </c>
      <c r="DD272">
        <v>2</v>
      </c>
      <c r="DE272">
        <v>1758415091.5</v>
      </c>
      <c r="DF272">
        <v>420.4601666666667</v>
      </c>
      <c r="DG272">
        <v>419.9639583333333</v>
      </c>
      <c r="DH272">
        <v>23.74175416666667</v>
      </c>
      <c r="DI272">
        <v>23.69785416666666</v>
      </c>
      <c r="DJ272">
        <v>419.9203333333333</v>
      </c>
      <c r="DK272">
        <v>23.57005833333333</v>
      </c>
      <c r="DL272">
        <v>500.0074583333333</v>
      </c>
      <c r="DM272">
        <v>90.26951666666666</v>
      </c>
      <c r="DN272">
        <v>0.05499022916666666</v>
      </c>
      <c r="DO272">
        <v>30.14475416666666</v>
      </c>
      <c r="DP272">
        <v>30.00037916666667</v>
      </c>
      <c r="DQ272">
        <v>999.9</v>
      </c>
      <c r="DR272">
        <v>0</v>
      </c>
      <c r="DS272">
        <v>0</v>
      </c>
      <c r="DT272">
        <v>10004.67833333333</v>
      </c>
      <c r="DU272">
        <v>0</v>
      </c>
      <c r="DV272">
        <v>0.505868</v>
      </c>
      <c r="DW272">
        <v>0.496251375</v>
      </c>
      <c r="DX272">
        <v>430.685375</v>
      </c>
      <c r="DY272">
        <v>430.15775</v>
      </c>
      <c r="DZ272">
        <v>0.04391026666666667</v>
      </c>
      <c r="EA272">
        <v>419.9639583333333</v>
      </c>
      <c r="EB272">
        <v>23.69785416666666</v>
      </c>
      <c r="EC272">
        <v>2.143157916666667</v>
      </c>
      <c r="ED272">
        <v>2.13919375</v>
      </c>
      <c r="EE272">
        <v>18.543625</v>
      </c>
      <c r="EF272">
        <v>18.51405416666667</v>
      </c>
      <c r="EG272">
        <v>0.00500097</v>
      </c>
      <c r="EH272">
        <v>0</v>
      </c>
      <c r="EI272">
        <v>0</v>
      </c>
      <c r="EJ272">
        <v>0</v>
      </c>
      <c r="EK272">
        <v>217.3208333333333</v>
      </c>
      <c r="EL272">
        <v>0.00500097</v>
      </c>
      <c r="EM272">
        <v>-7.05</v>
      </c>
      <c r="EN272">
        <v>-2.125</v>
      </c>
      <c r="EO272">
        <v>35.75775</v>
      </c>
      <c r="EP272">
        <v>39.739375</v>
      </c>
      <c r="EQ272">
        <v>37.66908333333333</v>
      </c>
      <c r="ER272">
        <v>40.090875</v>
      </c>
      <c r="ES272">
        <v>37.77575</v>
      </c>
      <c r="ET272">
        <v>0</v>
      </c>
      <c r="EU272">
        <v>0</v>
      </c>
      <c r="EV272">
        <v>0</v>
      </c>
      <c r="EW272">
        <v>1758415099.4</v>
      </c>
      <c r="EX272">
        <v>0</v>
      </c>
      <c r="EY272">
        <v>220.984</v>
      </c>
      <c r="EZ272">
        <v>-3.438461485158006</v>
      </c>
      <c r="FA272">
        <v>-25.66923112542435</v>
      </c>
      <c r="FB272">
        <v>-9.220000000000001</v>
      </c>
      <c r="FC272">
        <v>15</v>
      </c>
      <c r="FD272">
        <v>0</v>
      </c>
      <c r="FE272" t="s">
        <v>424</v>
      </c>
      <c r="FF272">
        <v>1747247426.5</v>
      </c>
      <c r="FG272">
        <v>1747247420.5</v>
      </c>
      <c r="FH272">
        <v>0</v>
      </c>
      <c r="FI272">
        <v>1.027</v>
      </c>
      <c r="FJ272">
        <v>0.031</v>
      </c>
      <c r="FK272">
        <v>0.02</v>
      </c>
      <c r="FL272">
        <v>0.05</v>
      </c>
      <c r="FM272">
        <v>420</v>
      </c>
      <c r="FN272">
        <v>16</v>
      </c>
      <c r="FO272">
        <v>0.01</v>
      </c>
      <c r="FP272">
        <v>0.1</v>
      </c>
      <c r="FQ272">
        <v>0.4517382975609755</v>
      </c>
      <c r="FR272">
        <v>0.451674393031359</v>
      </c>
      <c r="FS272">
        <v>0.1245483398680099</v>
      </c>
      <c r="FT272">
        <v>0</v>
      </c>
      <c r="FU272">
        <v>220.2617647058823</v>
      </c>
      <c r="FV272">
        <v>4.184873970035884</v>
      </c>
      <c r="FW272">
        <v>8.146020851271041</v>
      </c>
      <c r="FX272">
        <v>-1</v>
      </c>
      <c r="FY272">
        <v>0.04394550000000001</v>
      </c>
      <c r="FZ272">
        <v>-0.006363202787456494</v>
      </c>
      <c r="GA272">
        <v>0.001322542666931263</v>
      </c>
      <c r="GB272">
        <v>1</v>
      </c>
      <c r="GC272">
        <v>1</v>
      </c>
      <c r="GD272">
        <v>2</v>
      </c>
      <c r="GE272" t="s">
        <v>433</v>
      </c>
      <c r="GF272">
        <v>3.13655</v>
      </c>
      <c r="GG272">
        <v>2.71537</v>
      </c>
      <c r="GH272">
        <v>0.0937253</v>
      </c>
      <c r="GI272">
        <v>0.0928573</v>
      </c>
      <c r="GJ272">
        <v>0.105149</v>
      </c>
      <c r="GK272">
        <v>0.103803</v>
      </c>
      <c r="GL272">
        <v>28831</v>
      </c>
      <c r="GM272">
        <v>28891.6</v>
      </c>
      <c r="GN272">
        <v>29574.3</v>
      </c>
      <c r="GO272">
        <v>29433.5</v>
      </c>
      <c r="GP272">
        <v>34972.3</v>
      </c>
      <c r="GQ272">
        <v>34937.5</v>
      </c>
      <c r="GR272">
        <v>41625.6</v>
      </c>
      <c r="GS272">
        <v>41819.2</v>
      </c>
      <c r="GT272">
        <v>1.92215</v>
      </c>
      <c r="GU272">
        <v>1.87705</v>
      </c>
      <c r="GV272">
        <v>0.0831708</v>
      </c>
      <c r="GW272">
        <v>0</v>
      </c>
      <c r="GX272">
        <v>28.6363</v>
      </c>
      <c r="GY272">
        <v>999.9</v>
      </c>
      <c r="GZ272">
        <v>58.8</v>
      </c>
      <c r="HA272">
        <v>30.7</v>
      </c>
      <c r="HB272">
        <v>28.8878</v>
      </c>
      <c r="HC272">
        <v>62.1347</v>
      </c>
      <c r="HD272">
        <v>27.8285</v>
      </c>
      <c r="HE272">
        <v>1</v>
      </c>
      <c r="HF272">
        <v>0.0986153</v>
      </c>
      <c r="HG272">
        <v>-1.24657</v>
      </c>
      <c r="HH272">
        <v>20.3537</v>
      </c>
      <c r="HI272">
        <v>5.22777</v>
      </c>
      <c r="HJ272">
        <v>12.0158</v>
      </c>
      <c r="HK272">
        <v>4.99145</v>
      </c>
      <c r="HL272">
        <v>3.28905</v>
      </c>
      <c r="HM272">
        <v>9999</v>
      </c>
      <c r="HN272">
        <v>9999</v>
      </c>
      <c r="HO272">
        <v>9999</v>
      </c>
      <c r="HP272">
        <v>999.9</v>
      </c>
      <c r="HQ272">
        <v>1.86752</v>
      </c>
      <c r="HR272">
        <v>1.86663</v>
      </c>
      <c r="HS272">
        <v>1.866</v>
      </c>
      <c r="HT272">
        <v>1.86598</v>
      </c>
      <c r="HU272">
        <v>1.86783</v>
      </c>
      <c r="HV272">
        <v>1.87027</v>
      </c>
      <c r="HW272">
        <v>1.8689</v>
      </c>
      <c r="HX272">
        <v>1.87042</v>
      </c>
      <c r="HY272">
        <v>0</v>
      </c>
      <c r="HZ272">
        <v>0</v>
      </c>
      <c r="IA272">
        <v>0</v>
      </c>
      <c r="IB272">
        <v>0</v>
      </c>
      <c r="IC272" t="s">
        <v>426</v>
      </c>
      <c r="ID272" t="s">
        <v>427</v>
      </c>
      <c r="IE272" t="s">
        <v>428</v>
      </c>
      <c r="IF272" t="s">
        <v>428</v>
      </c>
      <c r="IG272" t="s">
        <v>428</v>
      </c>
      <c r="IH272" t="s">
        <v>428</v>
      </c>
      <c r="II272">
        <v>0</v>
      </c>
      <c r="IJ272">
        <v>100</v>
      </c>
      <c r="IK272">
        <v>100</v>
      </c>
      <c r="IL272">
        <v>0.54</v>
      </c>
      <c r="IM272">
        <v>0.1717</v>
      </c>
      <c r="IN272">
        <v>0.2733293791174444</v>
      </c>
      <c r="IO272">
        <v>0.0008355358253796512</v>
      </c>
      <c r="IP272">
        <v>-4.886686190924696E-07</v>
      </c>
      <c r="IQ272">
        <v>2.414133949906871E-11</v>
      </c>
      <c r="IR272">
        <v>-0.06279029043895908</v>
      </c>
      <c r="IS272">
        <v>-0.001004982055389802</v>
      </c>
      <c r="IT272">
        <v>0.0007271071577586355</v>
      </c>
      <c r="IU272">
        <v>-1.113211564567604E-05</v>
      </c>
      <c r="IV272">
        <v>10</v>
      </c>
      <c r="IW272">
        <v>2306</v>
      </c>
      <c r="IX272">
        <v>1</v>
      </c>
      <c r="IY272">
        <v>28</v>
      </c>
      <c r="IZ272">
        <v>186127.9</v>
      </c>
      <c r="JA272">
        <v>186128</v>
      </c>
      <c r="JB272">
        <v>1.03882</v>
      </c>
      <c r="JC272">
        <v>2.25952</v>
      </c>
      <c r="JD272">
        <v>1.39648</v>
      </c>
      <c r="JE272">
        <v>2.34131</v>
      </c>
      <c r="JF272">
        <v>1.49536</v>
      </c>
      <c r="JG272">
        <v>2.69653</v>
      </c>
      <c r="JH272">
        <v>36.105</v>
      </c>
      <c r="JI272">
        <v>24.1575</v>
      </c>
      <c r="JJ272">
        <v>18</v>
      </c>
      <c r="JK272">
        <v>490.221</v>
      </c>
      <c r="JL272">
        <v>451.694</v>
      </c>
      <c r="JM272">
        <v>30.3911</v>
      </c>
      <c r="JN272">
        <v>28.8777</v>
      </c>
      <c r="JO272">
        <v>30.0001</v>
      </c>
      <c r="JP272">
        <v>28.7302</v>
      </c>
      <c r="JQ272">
        <v>28.6574</v>
      </c>
      <c r="JR272">
        <v>20.8172</v>
      </c>
      <c r="JS272">
        <v>25.6964</v>
      </c>
      <c r="JT272">
        <v>94.76860000000001</v>
      </c>
      <c r="JU272">
        <v>30.394</v>
      </c>
      <c r="JV272">
        <v>420</v>
      </c>
      <c r="JW272">
        <v>23.7175</v>
      </c>
      <c r="JX272">
        <v>101.089</v>
      </c>
      <c r="JY272">
        <v>100.558</v>
      </c>
    </row>
    <row r="273" spans="1:285">
      <c r="A273">
        <v>257</v>
      </c>
      <c r="B273">
        <v>1758415101.5</v>
      </c>
      <c r="C273">
        <v>2226.400000095367</v>
      </c>
      <c r="D273" t="s">
        <v>946</v>
      </c>
      <c r="E273" t="s">
        <v>947</v>
      </c>
      <c r="F273">
        <v>5</v>
      </c>
      <c r="G273" t="s">
        <v>855</v>
      </c>
      <c r="H273" t="s">
        <v>420</v>
      </c>
      <c r="I273" t="s">
        <v>421</v>
      </c>
      <c r="J273">
        <v>1758415093.5</v>
      </c>
      <c r="K273">
        <f>(L273)/1000</f>
        <v>0</v>
      </c>
      <c r="L273">
        <f>1000*DL273*AJ273*(DH273-DI273)/(100*DA273*(1000-AJ273*DH273))</f>
        <v>0</v>
      </c>
      <c r="M273">
        <f>DL273*AJ273*(DG273-DF273*(1000-AJ273*DI273)/(1000-AJ273*DH273))/(100*DA273)</f>
        <v>0</v>
      </c>
      <c r="N273">
        <f>DF273 - IF(AJ273&gt;1, M273*DA273*100.0/(AL273), 0)</f>
        <v>0</v>
      </c>
      <c r="O273">
        <f>((U273-K273/2)*N273-M273)/(U273+K273/2)</f>
        <v>0</v>
      </c>
      <c r="P273">
        <f>O273*(DM273+DN273)/1000.0</f>
        <v>0</v>
      </c>
      <c r="Q273">
        <f>(DF273 - IF(AJ273&gt;1, M273*DA273*100.0/(AL273), 0))*(DM273+DN273)/1000.0</f>
        <v>0</v>
      </c>
      <c r="R273">
        <f>2.0/((1/T273-1/S273)+SIGN(T273)*SQRT((1/T273-1/S273)*(1/T273-1/S273) + 4*DB273/((DB273+1)*(DB273+1))*(2*1/T273*1/S273-1/S273*1/S273)))</f>
        <v>0</v>
      </c>
      <c r="S273">
        <f>IF(LEFT(DC273,1)&lt;&gt;"0",IF(LEFT(DC273,1)="1",3.0,DD273),$D$5+$E$5*(DT273*DM273/($K$5*1000))+$F$5*(DT273*DM273/($K$5*1000))*MAX(MIN(DA273,$J$5),$I$5)*MAX(MIN(DA273,$J$5),$I$5)+$G$5*MAX(MIN(DA273,$J$5),$I$5)*(DT273*DM273/($K$5*1000))+$H$5*(DT273*DM273/($K$5*1000))*(DT273*DM273/($K$5*1000)))</f>
        <v>0</v>
      </c>
      <c r="T273">
        <f>K273*(1000-(1000*0.61365*exp(17.502*X273/(240.97+X273))/(DM273+DN273)+DH273)/2)/(1000*0.61365*exp(17.502*X273/(240.97+X273))/(DM273+DN273)-DH273)</f>
        <v>0</v>
      </c>
      <c r="U273">
        <f>1/((DB273+1)/(R273/1.6)+1/(S273/1.37)) + DB273/((DB273+1)/(R273/1.6) + DB273/(S273/1.37))</f>
        <v>0</v>
      </c>
      <c r="V273">
        <f>(CW273*CZ273)</f>
        <v>0</v>
      </c>
      <c r="W273">
        <f>(DO273+(V273+2*0.95*5.67E-8*(((DO273+$B$7)+273)^4-(DO273+273)^4)-44100*K273)/(1.84*29.3*S273+8*0.95*5.67E-8*(DO273+273)^3))</f>
        <v>0</v>
      </c>
      <c r="X273">
        <f>($C$7*DP273+$D$7*DQ273+$E$7*W273)</f>
        <v>0</v>
      </c>
      <c r="Y273">
        <f>0.61365*exp(17.502*X273/(240.97+X273))</f>
        <v>0</v>
      </c>
      <c r="Z273">
        <f>(AA273/AB273*100)</f>
        <v>0</v>
      </c>
      <c r="AA273">
        <f>DH273*(DM273+DN273)/1000</f>
        <v>0</v>
      </c>
      <c r="AB273">
        <f>0.61365*exp(17.502*DO273/(240.97+DO273))</f>
        <v>0</v>
      </c>
      <c r="AC273">
        <f>(Y273-DH273*(DM273+DN273)/1000)</f>
        <v>0</v>
      </c>
      <c r="AD273">
        <f>(-K273*44100)</f>
        <v>0</v>
      </c>
      <c r="AE273">
        <f>2*29.3*S273*0.92*(DO273-X273)</f>
        <v>0</v>
      </c>
      <c r="AF273">
        <f>2*0.95*5.67E-8*(((DO273+$B$7)+273)^4-(X273+273)^4)</f>
        <v>0</v>
      </c>
      <c r="AG273">
        <f>V273+AF273+AD273+AE273</f>
        <v>0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MAX(0,($B$13+$C$13*DT273)/(1+$D$13*DT273)*DM273/(DO273+273)*$E$13)</f>
        <v>0</v>
      </c>
      <c r="AM273" t="s">
        <v>422</v>
      </c>
      <c r="AN273" t="s">
        <v>422</v>
      </c>
      <c r="AO273">
        <v>0</v>
      </c>
      <c r="AP273">
        <v>0</v>
      </c>
      <c r="AQ273">
        <f>1-AO273/AP273</f>
        <v>0</v>
      </c>
      <c r="AR273">
        <v>0</v>
      </c>
      <c r="AS273" t="s">
        <v>422</v>
      </c>
      <c r="AT273" t="s">
        <v>422</v>
      </c>
      <c r="AU273">
        <v>0</v>
      </c>
      <c r="AV273">
        <v>0</v>
      </c>
      <c r="AW273">
        <f>1-AU273/AV273</f>
        <v>0</v>
      </c>
      <c r="AX273">
        <v>0.5</v>
      </c>
      <c r="AY273">
        <f>CX273</f>
        <v>0</v>
      </c>
      <c r="AZ273">
        <f>M273</f>
        <v>0</v>
      </c>
      <c r="BA273">
        <f>AW273*AX273*AY273</f>
        <v>0</v>
      </c>
      <c r="BB273">
        <f>(AZ273-AR273)/AY273</f>
        <v>0</v>
      </c>
      <c r="BC273">
        <f>(AP273-AV273)/AV273</f>
        <v>0</v>
      </c>
      <c r="BD273">
        <f>AO273/(AQ273+AO273/AV273)</f>
        <v>0</v>
      </c>
      <c r="BE273" t="s">
        <v>422</v>
      </c>
      <c r="BF273">
        <v>0</v>
      </c>
      <c r="BG273">
        <f>IF(BF273&lt;&gt;0, BF273, BD273)</f>
        <v>0</v>
      </c>
      <c r="BH273">
        <f>1-BG273/AV273</f>
        <v>0</v>
      </c>
      <c r="BI273">
        <f>(AV273-AU273)/(AV273-BG273)</f>
        <v>0</v>
      </c>
      <c r="BJ273">
        <f>(AP273-AV273)/(AP273-BG273)</f>
        <v>0</v>
      </c>
      <c r="BK273">
        <f>(AV273-AU273)/(AV273-AO273)</f>
        <v>0</v>
      </c>
      <c r="BL273">
        <f>(AP273-AV273)/(AP273-AO273)</f>
        <v>0</v>
      </c>
      <c r="BM273">
        <f>(BI273*BG273/AU273)</f>
        <v>0</v>
      </c>
      <c r="BN273">
        <f>(1-BM273)</f>
        <v>0</v>
      </c>
      <c r="CW273">
        <f>$B$11*DU273+$C$11*DV273+$F$11*EG273*(1-EJ273)</f>
        <v>0</v>
      </c>
      <c r="CX273">
        <f>CW273*CY273</f>
        <v>0</v>
      </c>
      <c r="CY273">
        <f>($B$11*$D$9+$C$11*$D$9+$F$11*((ET273+EL273)/MAX(ET273+EL273+EU273, 0.1)*$I$9+EU273/MAX(ET273+EL273+EU273, 0.1)*$J$9))/($B$11+$C$11+$F$11)</f>
        <v>0</v>
      </c>
      <c r="CZ273">
        <f>($B$11*$K$9+$C$11*$K$9+$F$11*((ET273+EL273)/MAX(ET273+EL273+EU273, 0.1)*$P$9+EU273/MAX(ET273+EL273+EU273, 0.1)*$Q$9))/($B$11+$C$11+$F$11)</f>
        <v>0</v>
      </c>
      <c r="DA273">
        <v>2.18</v>
      </c>
      <c r="DB273">
        <v>0.5</v>
      </c>
      <c r="DC273" t="s">
        <v>423</v>
      </c>
      <c r="DD273">
        <v>2</v>
      </c>
      <c r="DE273">
        <v>1758415093.5</v>
      </c>
      <c r="DF273">
        <v>420.4390416666667</v>
      </c>
      <c r="DG273">
        <v>419.9543333333334</v>
      </c>
      <c r="DH273">
        <v>23.74172916666666</v>
      </c>
      <c r="DI273">
        <v>23.69827916666667</v>
      </c>
      <c r="DJ273">
        <v>419.8992083333333</v>
      </c>
      <c r="DK273">
        <v>23.5700375</v>
      </c>
      <c r="DL273">
        <v>500.0103333333333</v>
      </c>
      <c r="DM273">
        <v>90.26917500000002</v>
      </c>
      <c r="DN273">
        <v>0.05500725416666667</v>
      </c>
      <c r="DO273">
        <v>30.14252083333333</v>
      </c>
      <c r="DP273">
        <v>29.9983625</v>
      </c>
      <c r="DQ273">
        <v>999.9</v>
      </c>
      <c r="DR273">
        <v>0</v>
      </c>
      <c r="DS273">
        <v>0</v>
      </c>
      <c r="DT273">
        <v>10002.7025</v>
      </c>
      <c r="DU273">
        <v>0</v>
      </c>
      <c r="DV273">
        <v>0.505868</v>
      </c>
      <c r="DW273">
        <v>0.484634375</v>
      </c>
      <c r="DX273">
        <v>430.6636666666666</v>
      </c>
      <c r="DY273">
        <v>430.1481666666667</v>
      </c>
      <c r="DZ273">
        <v>0.04346482500000001</v>
      </c>
      <c r="EA273">
        <v>419.9543333333334</v>
      </c>
      <c r="EB273">
        <v>23.69827916666667</v>
      </c>
      <c r="EC273">
        <v>2.143147916666666</v>
      </c>
      <c r="ED273">
        <v>2.139223333333333</v>
      </c>
      <c r="EE273">
        <v>18.54355</v>
      </c>
      <c r="EF273">
        <v>18.51427916666666</v>
      </c>
      <c r="EG273">
        <v>0.00500097</v>
      </c>
      <c r="EH273">
        <v>0</v>
      </c>
      <c r="EI273">
        <v>0</v>
      </c>
      <c r="EJ273">
        <v>0</v>
      </c>
      <c r="EK273">
        <v>216.7541666666667</v>
      </c>
      <c r="EL273">
        <v>0.00500097</v>
      </c>
      <c r="EM273">
        <v>-7.045833333333334</v>
      </c>
      <c r="EN273">
        <v>-2.141666666666667</v>
      </c>
      <c r="EO273">
        <v>35.75</v>
      </c>
      <c r="EP273">
        <v>39.702875</v>
      </c>
      <c r="EQ273">
        <v>37.64820833333333</v>
      </c>
      <c r="ER273">
        <v>40.03616666666667</v>
      </c>
      <c r="ES273">
        <v>37.760125</v>
      </c>
      <c r="ET273">
        <v>0</v>
      </c>
      <c r="EU273">
        <v>0</v>
      </c>
      <c r="EV273">
        <v>0</v>
      </c>
      <c r="EW273">
        <v>1758415101.2</v>
      </c>
      <c r="EX273">
        <v>0</v>
      </c>
      <c r="EY273">
        <v>220.3</v>
      </c>
      <c r="EZ273">
        <v>-21.52478638065436</v>
      </c>
      <c r="FA273">
        <v>11.70940145099443</v>
      </c>
      <c r="FB273">
        <v>-9.819230769230769</v>
      </c>
      <c r="FC273">
        <v>15</v>
      </c>
      <c r="FD273">
        <v>0</v>
      </c>
      <c r="FE273" t="s">
        <v>424</v>
      </c>
      <c r="FF273">
        <v>1747247426.5</v>
      </c>
      <c r="FG273">
        <v>1747247420.5</v>
      </c>
      <c r="FH273">
        <v>0</v>
      </c>
      <c r="FI273">
        <v>1.027</v>
      </c>
      <c r="FJ273">
        <v>0.031</v>
      </c>
      <c r="FK273">
        <v>0.02</v>
      </c>
      <c r="FL273">
        <v>0.05</v>
      </c>
      <c r="FM273">
        <v>420</v>
      </c>
      <c r="FN273">
        <v>16</v>
      </c>
      <c r="FO273">
        <v>0.01</v>
      </c>
      <c r="FP273">
        <v>0.1</v>
      </c>
      <c r="FQ273">
        <v>0.4851852250000001</v>
      </c>
      <c r="FR273">
        <v>-0.1421672307692312</v>
      </c>
      <c r="FS273">
        <v>0.06316398466154882</v>
      </c>
      <c r="FT273">
        <v>0</v>
      </c>
      <c r="FU273">
        <v>220.3558823529412</v>
      </c>
      <c r="FV273">
        <v>-1.456073366971069</v>
      </c>
      <c r="FW273">
        <v>8.189167564406279</v>
      </c>
      <c r="FX273">
        <v>-1</v>
      </c>
      <c r="FY273">
        <v>0.0436999825</v>
      </c>
      <c r="FZ273">
        <v>-0.0101956018761728</v>
      </c>
      <c r="GA273">
        <v>0.00154948960578758</v>
      </c>
      <c r="GB273">
        <v>1</v>
      </c>
      <c r="GC273">
        <v>1</v>
      </c>
      <c r="GD273">
        <v>2</v>
      </c>
      <c r="GE273" t="s">
        <v>433</v>
      </c>
      <c r="GF273">
        <v>3.13637</v>
      </c>
      <c r="GG273">
        <v>2.71543</v>
      </c>
      <c r="GH273">
        <v>0.09372270000000001</v>
      </c>
      <c r="GI273">
        <v>0.092857</v>
      </c>
      <c r="GJ273">
        <v>0.105152</v>
      </c>
      <c r="GK273">
        <v>0.103801</v>
      </c>
      <c r="GL273">
        <v>28830.7</v>
      </c>
      <c r="GM273">
        <v>28891.6</v>
      </c>
      <c r="GN273">
        <v>29574</v>
      </c>
      <c r="GO273">
        <v>29433.5</v>
      </c>
      <c r="GP273">
        <v>34971.8</v>
      </c>
      <c r="GQ273">
        <v>34937.6</v>
      </c>
      <c r="GR273">
        <v>41625.1</v>
      </c>
      <c r="GS273">
        <v>41819.1</v>
      </c>
      <c r="GT273">
        <v>1.9219</v>
      </c>
      <c r="GU273">
        <v>1.8771</v>
      </c>
      <c r="GV273">
        <v>0.0834018</v>
      </c>
      <c r="GW273">
        <v>0</v>
      </c>
      <c r="GX273">
        <v>28.6363</v>
      </c>
      <c r="GY273">
        <v>999.9</v>
      </c>
      <c r="GZ273">
        <v>58.8</v>
      </c>
      <c r="HA273">
        <v>30.7</v>
      </c>
      <c r="HB273">
        <v>28.8892</v>
      </c>
      <c r="HC273">
        <v>62.0547</v>
      </c>
      <c r="HD273">
        <v>28.0008</v>
      </c>
      <c r="HE273">
        <v>1</v>
      </c>
      <c r="HF273">
        <v>0.098717</v>
      </c>
      <c r="HG273">
        <v>-1.48196</v>
      </c>
      <c r="HH273">
        <v>20.3516</v>
      </c>
      <c r="HI273">
        <v>5.22807</v>
      </c>
      <c r="HJ273">
        <v>12.0158</v>
      </c>
      <c r="HK273">
        <v>4.99145</v>
      </c>
      <c r="HL273">
        <v>3.28905</v>
      </c>
      <c r="HM273">
        <v>9999</v>
      </c>
      <c r="HN273">
        <v>9999</v>
      </c>
      <c r="HO273">
        <v>9999</v>
      </c>
      <c r="HP273">
        <v>999.9</v>
      </c>
      <c r="HQ273">
        <v>1.86752</v>
      </c>
      <c r="HR273">
        <v>1.86664</v>
      </c>
      <c r="HS273">
        <v>1.866</v>
      </c>
      <c r="HT273">
        <v>1.86598</v>
      </c>
      <c r="HU273">
        <v>1.86783</v>
      </c>
      <c r="HV273">
        <v>1.87027</v>
      </c>
      <c r="HW273">
        <v>1.8689</v>
      </c>
      <c r="HX273">
        <v>1.87042</v>
      </c>
      <c r="HY273">
        <v>0</v>
      </c>
      <c r="HZ273">
        <v>0</v>
      </c>
      <c r="IA273">
        <v>0</v>
      </c>
      <c r="IB273">
        <v>0</v>
      </c>
      <c r="IC273" t="s">
        <v>426</v>
      </c>
      <c r="ID273" t="s">
        <v>427</v>
      </c>
      <c r="IE273" t="s">
        <v>428</v>
      </c>
      <c r="IF273" t="s">
        <v>428</v>
      </c>
      <c r="IG273" t="s">
        <v>428</v>
      </c>
      <c r="IH273" t="s">
        <v>428</v>
      </c>
      <c r="II273">
        <v>0</v>
      </c>
      <c r="IJ273">
        <v>100</v>
      </c>
      <c r="IK273">
        <v>100</v>
      </c>
      <c r="IL273">
        <v>0.539</v>
      </c>
      <c r="IM273">
        <v>0.1717</v>
      </c>
      <c r="IN273">
        <v>0.2733293791174444</v>
      </c>
      <c r="IO273">
        <v>0.0008355358253796512</v>
      </c>
      <c r="IP273">
        <v>-4.886686190924696E-07</v>
      </c>
      <c r="IQ273">
        <v>2.414133949906871E-11</v>
      </c>
      <c r="IR273">
        <v>-0.06279029043895908</v>
      </c>
      <c r="IS273">
        <v>-0.001004982055389802</v>
      </c>
      <c r="IT273">
        <v>0.0007271071577586355</v>
      </c>
      <c r="IU273">
        <v>-1.113211564567604E-05</v>
      </c>
      <c r="IV273">
        <v>10</v>
      </c>
      <c r="IW273">
        <v>2306</v>
      </c>
      <c r="IX273">
        <v>1</v>
      </c>
      <c r="IY273">
        <v>28</v>
      </c>
      <c r="IZ273">
        <v>186127.9</v>
      </c>
      <c r="JA273">
        <v>186128</v>
      </c>
      <c r="JB273">
        <v>1.04004</v>
      </c>
      <c r="JC273">
        <v>2.27783</v>
      </c>
      <c r="JD273">
        <v>1.39648</v>
      </c>
      <c r="JE273">
        <v>2.34375</v>
      </c>
      <c r="JF273">
        <v>1.49536</v>
      </c>
      <c r="JG273">
        <v>2.5769</v>
      </c>
      <c r="JH273">
        <v>36.105</v>
      </c>
      <c r="JI273">
        <v>24.1488</v>
      </c>
      <c r="JJ273">
        <v>18</v>
      </c>
      <c r="JK273">
        <v>490.055</v>
      </c>
      <c r="JL273">
        <v>451.723</v>
      </c>
      <c r="JM273">
        <v>30.394</v>
      </c>
      <c r="JN273">
        <v>28.8775</v>
      </c>
      <c r="JO273">
        <v>30.0001</v>
      </c>
      <c r="JP273">
        <v>28.7292</v>
      </c>
      <c r="JQ273">
        <v>28.6572</v>
      </c>
      <c r="JR273">
        <v>20.8175</v>
      </c>
      <c r="JS273">
        <v>25.6964</v>
      </c>
      <c r="JT273">
        <v>94.76860000000001</v>
      </c>
      <c r="JU273">
        <v>30.5196</v>
      </c>
      <c r="JV273">
        <v>420</v>
      </c>
      <c r="JW273">
        <v>23.7175</v>
      </c>
      <c r="JX273">
        <v>101.088</v>
      </c>
      <c r="JY273">
        <v>100.558</v>
      </c>
    </row>
    <row r="274" spans="1:285">
      <c r="A274">
        <v>258</v>
      </c>
      <c r="B274">
        <v>1758415103.5</v>
      </c>
      <c r="C274">
        <v>2228.400000095367</v>
      </c>
      <c r="D274" t="s">
        <v>948</v>
      </c>
      <c r="E274" t="s">
        <v>949</v>
      </c>
      <c r="F274">
        <v>5</v>
      </c>
      <c r="G274" t="s">
        <v>855</v>
      </c>
      <c r="H274" t="s">
        <v>420</v>
      </c>
      <c r="I274" t="s">
        <v>421</v>
      </c>
      <c r="J274">
        <v>1758415095.5</v>
      </c>
      <c r="K274">
        <f>(L274)/1000</f>
        <v>0</v>
      </c>
      <c r="L274">
        <f>1000*DL274*AJ274*(DH274-DI274)/(100*DA274*(1000-AJ274*DH274))</f>
        <v>0</v>
      </c>
      <c r="M274">
        <f>DL274*AJ274*(DG274-DF274*(1000-AJ274*DI274)/(1000-AJ274*DH274))/(100*DA274)</f>
        <v>0</v>
      </c>
      <c r="N274">
        <f>DF274 - IF(AJ274&gt;1, M274*DA274*100.0/(AL274), 0)</f>
        <v>0</v>
      </c>
      <c r="O274">
        <f>((U274-K274/2)*N274-M274)/(U274+K274/2)</f>
        <v>0</v>
      </c>
      <c r="P274">
        <f>O274*(DM274+DN274)/1000.0</f>
        <v>0</v>
      </c>
      <c r="Q274">
        <f>(DF274 - IF(AJ274&gt;1, M274*DA274*100.0/(AL274), 0))*(DM274+DN274)/1000.0</f>
        <v>0</v>
      </c>
      <c r="R274">
        <f>2.0/((1/T274-1/S274)+SIGN(T274)*SQRT((1/T274-1/S274)*(1/T274-1/S274) + 4*DB274/((DB274+1)*(DB274+1))*(2*1/T274*1/S274-1/S274*1/S274)))</f>
        <v>0</v>
      </c>
      <c r="S274">
        <f>IF(LEFT(DC274,1)&lt;&gt;"0",IF(LEFT(DC274,1)="1",3.0,DD274),$D$5+$E$5*(DT274*DM274/($K$5*1000))+$F$5*(DT274*DM274/($K$5*1000))*MAX(MIN(DA274,$J$5),$I$5)*MAX(MIN(DA274,$J$5),$I$5)+$G$5*MAX(MIN(DA274,$J$5),$I$5)*(DT274*DM274/($K$5*1000))+$H$5*(DT274*DM274/($K$5*1000))*(DT274*DM274/($K$5*1000)))</f>
        <v>0</v>
      </c>
      <c r="T274">
        <f>K274*(1000-(1000*0.61365*exp(17.502*X274/(240.97+X274))/(DM274+DN274)+DH274)/2)/(1000*0.61365*exp(17.502*X274/(240.97+X274))/(DM274+DN274)-DH274)</f>
        <v>0</v>
      </c>
      <c r="U274">
        <f>1/((DB274+1)/(R274/1.6)+1/(S274/1.37)) + DB274/((DB274+1)/(R274/1.6) + DB274/(S274/1.37))</f>
        <v>0</v>
      </c>
      <c r="V274">
        <f>(CW274*CZ274)</f>
        <v>0</v>
      </c>
      <c r="W274">
        <f>(DO274+(V274+2*0.95*5.67E-8*(((DO274+$B$7)+273)^4-(DO274+273)^4)-44100*K274)/(1.84*29.3*S274+8*0.95*5.67E-8*(DO274+273)^3))</f>
        <v>0</v>
      </c>
      <c r="X274">
        <f>($C$7*DP274+$D$7*DQ274+$E$7*W274)</f>
        <v>0</v>
      </c>
      <c r="Y274">
        <f>0.61365*exp(17.502*X274/(240.97+X274))</f>
        <v>0</v>
      </c>
      <c r="Z274">
        <f>(AA274/AB274*100)</f>
        <v>0</v>
      </c>
      <c r="AA274">
        <f>DH274*(DM274+DN274)/1000</f>
        <v>0</v>
      </c>
      <c r="AB274">
        <f>0.61365*exp(17.502*DO274/(240.97+DO274))</f>
        <v>0</v>
      </c>
      <c r="AC274">
        <f>(Y274-DH274*(DM274+DN274)/1000)</f>
        <v>0</v>
      </c>
      <c r="AD274">
        <f>(-K274*44100)</f>
        <v>0</v>
      </c>
      <c r="AE274">
        <f>2*29.3*S274*0.92*(DO274-X274)</f>
        <v>0</v>
      </c>
      <c r="AF274">
        <f>2*0.95*5.67E-8*(((DO274+$B$7)+273)^4-(X274+273)^4)</f>
        <v>0</v>
      </c>
      <c r="AG274">
        <f>V274+AF274+AD274+AE274</f>
        <v>0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MAX(0,($B$13+$C$13*DT274)/(1+$D$13*DT274)*DM274/(DO274+273)*$E$13)</f>
        <v>0</v>
      </c>
      <c r="AM274" t="s">
        <v>422</v>
      </c>
      <c r="AN274" t="s">
        <v>422</v>
      </c>
      <c r="AO274">
        <v>0</v>
      </c>
      <c r="AP274">
        <v>0</v>
      </c>
      <c r="AQ274">
        <f>1-AO274/AP274</f>
        <v>0</v>
      </c>
      <c r="AR274">
        <v>0</v>
      </c>
      <c r="AS274" t="s">
        <v>422</v>
      </c>
      <c r="AT274" t="s">
        <v>422</v>
      </c>
      <c r="AU274">
        <v>0</v>
      </c>
      <c r="AV274">
        <v>0</v>
      </c>
      <c r="AW274">
        <f>1-AU274/AV274</f>
        <v>0</v>
      </c>
      <c r="AX274">
        <v>0.5</v>
      </c>
      <c r="AY274">
        <f>CX274</f>
        <v>0</v>
      </c>
      <c r="AZ274">
        <f>M274</f>
        <v>0</v>
      </c>
      <c r="BA274">
        <f>AW274*AX274*AY274</f>
        <v>0</v>
      </c>
      <c r="BB274">
        <f>(AZ274-AR274)/AY274</f>
        <v>0</v>
      </c>
      <c r="BC274">
        <f>(AP274-AV274)/AV274</f>
        <v>0</v>
      </c>
      <c r="BD274">
        <f>AO274/(AQ274+AO274/AV274)</f>
        <v>0</v>
      </c>
      <c r="BE274" t="s">
        <v>422</v>
      </c>
      <c r="BF274">
        <v>0</v>
      </c>
      <c r="BG274">
        <f>IF(BF274&lt;&gt;0, BF274, BD274)</f>
        <v>0</v>
      </c>
      <c r="BH274">
        <f>1-BG274/AV274</f>
        <v>0</v>
      </c>
      <c r="BI274">
        <f>(AV274-AU274)/(AV274-BG274)</f>
        <v>0</v>
      </c>
      <c r="BJ274">
        <f>(AP274-AV274)/(AP274-BG274)</f>
        <v>0</v>
      </c>
      <c r="BK274">
        <f>(AV274-AU274)/(AV274-AO274)</f>
        <v>0</v>
      </c>
      <c r="BL274">
        <f>(AP274-AV274)/(AP274-AO274)</f>
        <v>0</v>
      </c>
      <c r="BM274">
        <f>(BI274*BG274/AU274)</f>
        <v>0</v>
      </c>
      <c r="BN274">
        <f>(1-BM274)</f>
        <v>0</v>
      </c>
      <c r="CW274">
        <f>$B$11*DU274+$C$11*DV274+$F$11*EG274*(1-EJ274)</f>
        <v>0</v>
      </c>
      <c r="CX274">
        <f>CW274*CY274</f>
        <v>0</v>
      </c>
      <c r="CY274">
        <f>($B$11*$D$9+$C$11*$D$9+$F$11*((ET274+EL274)/MAX(ET274+EL274+EU274, 0.1)*$I$9+EU274/MAX(ET274+EL274+EU274, 0.1)*$J$9))/($B$11+$C$11+$F$11)</f>
        <v>0</v>
      </c>
      <c r="CZ274">
        <f>($B$11*$K$9+$C$11*$K$9+$F$11*((ET274+EL274)/MAX(ET274+EL274+EU274, 0.1)*$P$9+EU274/MAX(ET274+EL274+EU274, 0.1)*$Q$9))/($B$11+$C$11+$F$11)</f>
        <v>0</v>
      </c>
      <c r="DA274">
        <v>2.18</v>
      </c>
      <c r="DB274">
        <v>0.5</v>
      </c>
      <c r="DC274" t="s">
        <v>423</v>
      </c>
      <c r="DD274">
        <v>2</v>
      </c>
      <c r="DE274">
        <v>1758415095.5</v>
      </c>
      <c r="DF274">
        <v>420.4231666666667</v>
      </c>
      <c r="DG274">
        <v>419.9494166666667</v>
      </c>
      <c r="DH274">
        <v>23.74161666666666</v>
      </c>
      <c r="DI274">
        <v>23.69868333333333</v>
      </c>
      <c r="DJ274">
        <v>419.8833333333333</v>
      </c>
      <c r="DK274">
        <v>23.56993333333333</v>
      </c>
      <c r="DL274">
        <v>500.0059583333334</v>
      </c>
      <c r="DM274">
        <v>90.26882083333334</v>
      </c>
      <c r="DN274">
        <v>0.05502357083333333</v>
      </c>
      <c r="DO274">
        <v>30.14068333333333</v>
      </c>
      <c r="DP274">
        <v>29.99772916666666</v>
      </c>
      <c r="DQ274">
        <v>999.9</v>
      </c>
      <c r="DR274">
        <v>0</v>
      </c>
      <c r="DS274">
        <v>0</v>
      </c>
      <c r="DT274">
        <v>10001.37416666667</v>
      </c>
      <c r="DU274">
        <v>0</v>
      </c>
      <c r="DV274">
        <v>0.505868</v>
      </c>
      <c r="DW274">
        <v>0.473629</v>
      </c>
      <c r="DX274">
        <v>430.6473333333333</v>
      </c>
      <c r="DY274">
        <v>430.1433333333334</v>
      </c>
      <c r="DZ274">
        <v>0.0429426125</v>
      </c>
      <c r="EA274">
        <v>419.9494166666667</v>
      </c>
      <c r="EB274">
        <v>23.69868333333333</v>
      </c>
      <c r="EC274">
        <v>2.143129166666667</v>
      </c>
      <c r="ED274">
        <v>2.13925125</v>
      </c>
      <c r="EE274">
        <v>18.54340833333333</v>
      </c>
      <c r="EF274">
        <v>18.5144875</v>
      </c>
      <c r="EG274">
        <v>0.00500097</v>
      </c>
      <c r="EH274">
        <v>0</v>
      </c>
      <c r="EI274">
        <v>0</v>
      </c>
      <c r="EJ274">
        <v>0</v>
      </c>
      <c r="EK274">
        <v>216.6</v>
      </c>
      <c r="EL274">
        <v>0.00500097</v>
      </c>
      <c r="EM274">
        <v>-5.245833333333334</v>
      </c>
      <c r="EN274">
        <v>-2.070833333333333</v>
      </c>
      <c r="EO274">
        <v>35.747375</v>
      </c>
      <c r="EP274">
        <v>39.669</v>
      </c>
      <c r="EQ274">
        <v>37.62995833333333</v>
      </c>
      <c r="ER274">
        <v>39.98666666666666</v>
      </c>
      <c r="ES274">
        <v>37.7445</v>
      </c>
      <c r="ET274">
        <v>0</v>
      </c>
      <c r="EU274">
        <v>0</v>
      </c>
      <c r="EV274">
        <v>0</v>
      </c>
      <c r="EW274">
        <v>1758415103.6</v>
      </c>
      <c r="EX274">
        <v>0</v>
      </c>
      <c r="EY274">
        <v>218.8500000000001</v>
      </c>
      <c r="EZ274">
        <v>-24.37264976338499</v>
      </c>
      <c r="FA274">
        <v>25.6717946250894</v>
      </c>
      <c r="FB274">
        <v>-8.050000000000001</v>
      </c>
      <c r="FC274">
        <v>15</v>
      </c>
      <c r="FD274">
        <v>0</v>
      </c>
      <c r="FE274" t="s">
        <v>424</v>
      </c>
      <c r="FF274">
        <v>1747247426.5</v>
      </c>
      <c r="FG274">
        <v>1747247420.5</v>
      </c>
      <c r="FH274">
        <v>0</v>
      </c>
      <c r="FI274">
        <v>1.027</v>
      </c>
      <c r="FJ274">
        <v>0.031</v>
      </c>
      <c r="FK274">
        <v>0.02</v>
      </c>
      <c r="FL274">
        <v>0.05</v>
      </c>
      <c r="FM274">
        <v>420</v>
      </c>
      <c r="FN274">
        <v>16</v>
      </c>
      <c r="FO274">
        <v>0.01</v>
      </c>
      <c r="FP274">
        <v>0.1</v>
      </c>
      <c r="FQ274">
        <v>0.4916218048780487</v>
      </c>
      <c r="FR274">
        <v>-0.4013414216027884</v>
      </c>
      <c r="FS274">
        <v>0.04908854039745093</v>
      </c>
      <c r="FT274">
        <v>0</v>
      </c>
      <c r="FU274">
        <v>219.7852941176471</v>
      </c>
      <c r="FV274">
        <v>-15.43621093581543</v>
      </c>
      <c r="FW274">
        <v>8.671560425183719</v>
      </c>
      <c r="FX274">
        <v>-1</v>
      </c>
      <c r="FY274">
        <v>0.04347304146341463</v>
      </c>
      <c r="FZ274">
        <v>-0.01257768501742154</v>
      </c>
      <c r="GA274">
        <v>0.001641220967566021</v>
      </c>
      <c r="GB274">
        <v>1</v>
      </c>
      <c r="GC274">
        <v>1</v>
      </c>
      <c r="GD274">
        <v>2</v>
      </c>
      <c r="GE274" t="s">
        <v>433</v>
      </c>
      <c r="GF274">
        <v>3.13639</v>
      </c>
      <c r="GG274">
        <v>2.71548</v>
      </c>
      <c r="GH274">
        <v>0.0937225</v>
      </c>
      <c r="GI274">
        <v>0.09286</v>
      </c>
      <c r="GJ274">
        <v>0.105153</v>
      </c>
      <c r="GK274">
        <v>0.103799</v>
      </c>
      <c r="GL274">
        <v>28830.8</v>
      </c>
      <c r="GM274">
        <v>28891.7</v>
      </c>
      <c r="GN274">
        <v>29574.1</v>
      </c>
      <c r="GO274">
        <v>29433.6</v>
      </c>
      <c r="GP274">
        <v>34971.8</v>
      </c>
      <c r="GQ274">
        <v>34937.8</v>
      </c>
      <c r="GR274">
        <v>41625.2</v>
      </c>
      <c r="GS274">
        <v>41819.4</v>
      </c>
      <c r="GT274">
        <v>1.92202</v>
      </c>
      <c r="GU274">
        <v>1.87722</v>
      </c>
      <c r="GV274">
        <v>0.0839382</v>
      </c>
      <c r="GW274">
        <v>0</v>
      </c>
      <c r="GX274">
        <v>28.6363</v>
      </c>
      <c r="GY274">
        <v>999.9</v>
      </c>
      <c r="GZ274">
        <v>58.8</v>
      </c>
      <c r="HA274">
        <v>30.7</v>
      </c>
      <c r="HB274">
        <v>28.8892</v>
      </c>
      <c r="HC274">
        <v>62.0947</v>
      </c>
      <c r="HD274">
        <v>27.8566</v>
      </c>
      <c r="HE274">
        <v>1</v>
      </c>
      <c r="HF274">
        <v>0.09894559999999999</v>
      </c>
      <c r="HG274">
        <v>-1.71674</v>
      </c>
      <c r="HH274">
        <v>20.3495</v>
      </c>
      <c r="HI274">
        <v>5.22807</v>
      </c>
      <c r="HJ274">
        <v>12.0158</v>
      </c>
      <c r="HK274">
        <v>4.9914</v>
      </c>
      <c r="HL274">
        <v>3.28903</v>
      </c>
      <c r="HM274">
        <v>9999</v>
      </c>
      <c r="HN274">
        <v>9999</v>
      </c>
      <c r="HO274">
        <v>9999</v>
      </c>
      <c r="HP274">
        <v>999.9</v>
      </c>
      <c r="HQ274">
        <v>1.86752</v>
      </c>
      <c r="HR274">
        <v>1.86663</v>
      </c>
      <c r="HS274">
        <v>1.866</v>
      </c>
      <c r="HT274">
        <v>1.86599</v>
      </c>
      <c r="HU274">
        <v>1.86783</v>
      </c>
      <c r="HV274">
        <v>1.87027</v>
      </c>
      <c r="HW274">
        <v>1.8689</v>
      </c>
      <c r="HX274">
        <v>1.87041</v>
      </c>
      <c r="HY274">
        <v>0</v>
      </c>
      <c r="HZ274">
        <v>0</v>
      </c>
      <c r="IA274">
        <v>0</v>
      </c>
      <c r="IB274">
        <v>0</v>
      </c>
      <c r="IC274" t="s">
        <v>426</v>
      </c>
      <c r="ID274" t="s">
        <v>427</v>
      </c>
      <c r="IE274" t="s">
        <v>428</v>
      </c>
      <c r="IF274" t="s">
        <v>428</v>
      </c>
      <c r="IG274" t="s">
        <v>428</v>
      </c>
      <c r="IH274" t="s">
        <v>428</v>
      </c>
      <c r="II274">
        <v>0</v>
      </c>
      <c r="IJ274">
        <v>100</v>
      </c>
      <c r="IK274">
        <v>100</v>
      </c>
      <c r="IL274">
        <v>0.539</v>
      </c>
      <c r="IM274">
        <v>0.1717</v>
      </c>
      <c r="IN274">
        <v>0.2733293791174444</v>
      </c>
      <c r="IO274">
        <v>0.0008355358253796512</v>
      </c>
      <c r="IP274">
        <v>-4.886686190924696E-07</v>
      </c>
      <c r="IQ274">
        <v>2.414133949906871E-11</v>
      </c>
      <c r="IR274">
        <v>-0.06279029043895908</v>
      </c>
      <c r="IS274">
        <v>-0.001004982055389802</v>
      </c>
      <c r="IT274">
        <v>0.0007271071577586355</v>
      </c>
      <c r="IU274">
        <v>-1.113211564567604E-05</v>
      </c>
      <c r="IV274">
        <v>10</v>
      </c>
      <c r="IW274">
        <v>2306</v>
      </c>
      <c r="IX274">
        <v>1</v>
      </c>
      <c r="IY274">
        <v>28</v>
      </c>
      <c r="IZ274">
        <v>186128</v>
      </c>
      <c r="JA274">
        <v>186128</v>
      </c>
      <c r="JB274">
        <v>1.03882</v>
      </c>
      <c r="JC274">
        <v>2.26074</v>
      </c>
      <c r="JD274">
        <v>1.39648</v>
      </c>
      <c r="JE274">
        <v>2.34131</v>
      </c>
      <c r="JF274">
        <v>1.49536</v>
      </c>
      <c r="JG274">
        <v>2.68921</v>
      </c>
      <c r="JH274">
        <v>36.105</v>
      </c>
      <c r="JI274">
        <v>24.1575</v>
      </c>
      <c r="JJ274">
        <v>18</v>
      </c>
      <c r="JK274">
        <v>490.124</v>
      </c>
      <c r="JL274">
        <v>451.792</v>
      </c>
      <c r="JM274">
        <v>30.4301</v>
      </c>
      <c r="JN274">
        <v>28.8775</v>
      </c>
      <c r="JO274">
        <v>30.0003</v>
      </c>
      <c r="JP274">
        <v>28.7279</v>
      </c>
      <c r="JQ274">
        <v>28.656</v>
      </c>
      <c r="JR274">
        <v>20.8179</v>
      </c>
      <c r="JS274">
        <v>25.6964</v>
      </c>
      <c r="JT274">
        <v>94.76860000000001</v>
      </c>
      <c r="JU274">
        <v>30.5196</v>
      </c>
      <c r="JV274">
        <v>420</v>
      </c>
      <c r="JW274">
        <v>23.7175</v>
      </c>
      <c r="JX274">
        <v>101.088</v>
      </c>
      <c r="JY274">
        <v>100.559</v>
      </c>
    </row>
    <row r="275" spans="1:285">
      <c r="A275">
        <v>259</v>
      </c>
      <c r="B275">
        <v>1758415105.5</v>
      </c>
      <c r="C275">
        <v>2230.400000095367</v>
      </c>
      <c r="D275" t="s">
        <v>950</v>
      </c>
      <c r="E275" t="s">
        <v>951</v>
      </c>
      <c r="F275">
        <v>5</v>
      </c>
      <c r="G275" t="s">
        <v>855</v>
      </c>
      <c r="H275" t="s">
        <v>420</v>
      </c>
      <c r="I275" t="s">
        <v>421</v>
      </c>
      <c r="J275">
        <v>1758415097.5</v>
      </c>
      <c r="K275">
        <f>(L275)/1000</f>
        <v>0</v>
      </c>
      <c r="L275">
        <f>1000*DL275*AJ275*(DH275-DI275)/(100*DA275*(1000-AJ275*DH275))</f>
        <v>0</v>
      </c>
      <c r="M275">
        <f>DL275*AJ275*(DG275-DF275*(1000-AJ275*DI275)/(1000-AJ275*DH275))/(100*DA275)</f>
        <v>0</v>
      </c>
      <c r="N275">
        <f>DF275 - IF(AJ275&gt;1, M275*DA275*100.0/(AL275), 0)</f>
        <v>0</v>
      </c>
      <c r="O275">
        <f>((U275-K275/2)*N275-M275)/(U275+K275/2)</f>
        <v>0</v>
      </c>
      <c r="P275">
        <f>O275*(DM275+DN275)/1000.0</f>
        <v>0</v>
      </c>
      <c r="Q275">
        <f>(DF275 - IF(AJ275&gt;1, M275*DA275*100.0/(AL275), 0))*(DM275+DN275)/1000.0</f>
        <v>0</v>
      </c>
      <c r="R275">
        <f>2.0/((1/T275-1/S275)+SIGN(T275)*SQRT((1/T275-1/S275)*(1/T275-1/S275) + 4*DB275/((DB275+1)*(DB275+1))*(2*1/T275*1/S275-1/S275*1/S275)))</f>
        <v>0</v>
      </c>
      <c r="S275">
        <f>IF(LEFT(DC275,1)&lt;&gt;"0",IF(LEFT(DC275,1)="1",3.0,DD275),$D$5+$E$5*(DT275*DM275/($K$5*1000))+$F$5*(DT275*DM275/($K$5*1000))*MAX(MIN(DA275,$J$5),$I$5)*MAX(MIN(DA275,$J$5),$I$5)+$G$5*MAX(MIN(DA275,$J$5),$I$5)*(DT275*DM275/($K$5*1000))+$H$5*(DT275*DM275/($K$5*1000))*(DT275*DM275/($K$5*1000)))</f>
        <v>0</v>
      </c>
      <c r="T275">
        <f>K275*(1000-(1000*0.61365*exp(17.502*X275/(240.97+X275))/(DM275+DN275)+DH275)/2)/(1000*0.61365*exp(17.502*X275/(240.97+X275))/(DM275+DN275)-DH275)</f>
        <v>0</v>
      </c>
      <c r="U275">
        <f>1/((DB275+1)/(R275/1.6)+1/(S275/1.37)) + DB275/((DB275+1)/(R275/1.6) + DB275/(S275/1.37))</f>
        <v>0</v>
      </c>
      <c r="V275">
        <f>(CW275*CZ275)</f>
        <v>0</v>
      </c>
      <c r="W275">
        <f>(DO275+(V275+2*0.95*5.67E-8*(((DO275+$B$7)+273)^4-(DO275+273)^4)-44100*K275)/(1.84*29.3*S275+8*0.95*5.67E-8*(DO275+273)^3))</f>
        <v>0</v>
      </c>
      <c r="X275">
        <f>($C$7*DP275+$D$7*DQ275+$E$7*W275)</f>
        <v>0</v>
      </c>
      <c r="Y275">
        <f>0.61365*exp(17.502*X275/(240.97+X275))</f>
        <v>0</v>
      </c>
      <c r="Z275">
        <f>(AA275/AB275*100)</f>
        <v>0</v>
      </c>
      <c r="AA275">
        <f>DH275*(DM275+DN275)/1000</f>
        <v>0</v>
      </c>
      <c r="AB275">
        <f>0.61365*exp(17.502*DO275/(240.97+DO275))</f>
        <v>0</v>
      </c>
      <c r="AC275">
        <f>(Y275-DH275*(DM275+DN275)/1000)</f>
        <v>0</v>
      </c>
      <c r="AD275">
        <f>(-K275*44100)</f>
        <v>0</v>
      </c>
      <c r="AE275">
        <f>2*29.3*S275*0.92*(DO275-X275)</f>
        <v>0</v>
      </c>
      <c r="AF275">
        <f>2*0.95*5.67E-8*(((DO275+$B$7)+273)^4-(X275+273)^4)</f>
        <v>0</v>
      </c>
      <c r="AG275">
        <f>V275+AF275+AD275+AE275</f>
        <v>0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MAX(0,($B$13+$C$13*DT275)/(1+$D$13*DT275)*DM275/(DO275+273)*$E$13)</f>
        <v>0</v>
      </c>
      <c r="AM275" t="s">
        <v>422</v>
      </c>
      <c r="AN275" t="s">
        <v>422</v>
      </c>
      <c r="AO275">
        <v>0</v>
      </c>
      <c r="AP275">
        <v>0</v>
      </c>
      <c r="AQ275">
        <f>1-AO275/AP275</f>
        <v>0</v>
      </c>
      <c r="AR275">
        <v>0</v>
      </c>
      <c r="AS275" t="s">
        <v>422</v>
      </c>
      <c r="AT275" t="s">
        <v>422</v>
      </c>
      <c r="AU275">
        <v>0</v>
      </c>
      <c r="AV275">
        <v>0</v>
      </c>
      <c r="AW275">
        <f>1-AU275/AV275</f>
        <v>0</v>
      </c>
      <c r="AX275">
        <v>0.5</v>
      </c>
      <c r="AY275">
        <f>CX275</f>
        <v>0</v>
      </c>
      <c r="AZ275">
        <f>M275</f>
        <v>0</v>
      </c>
      <c r="BA275">
        <f>AW275*AX275*AY275</f>
        <v>0</v>
      </c>
      <c r="BB275">
        <f>(AZ275-AR275)/AY275</f>
        <v>0</v>
      </c>
      <c r="BC275">
        <f>(AP275-AV275)/AV275</f>
        <v>0</v>
      </c>
      <c r="BD275">
        <f>AO275/(AQ275+AO275/AV275)</f>
        <v>0</v>
      </c>
      <c r="BE275" t="s">
        <v>422</v>
      </c>
      <c r="BF275">
        <v>0</v>
      </c>
      <c r="BG275">
        <f>IF(BF275&lt;&gt;0, BF275, BD275)</f>
        <v>0</v>
      </c>
      <c r="BH275">
        <f>1-BG275/AV275</f>
        <v>0</v>
      </c>
      <c r="BI275">
        <f>(AV275-AU275)/(AV275-BG275)</f>
        <v>0</v>
      </c>
      <c r="BJ275">
        <f>(AP275-AV275)/(AP275-BG275)</f>
        <v>0</v>
      </c>
      <c r="BK275">
        <f>(AV275-AU275)/(AV275-AO275)</f>
        <v>0</v>
      </c>
      <c r="BL275">
        <f>(AP275-AV275)/(AP275-AO275)</f>
        <v>0</v>
      </c>
      <c r="BM275">
        <f>(BI275*BG275/AU275)</f>
        <v>0</v>
      </c>
      <c r="BN275">
        <f>(1-BM275)</f>
        <v>0</v>
      </c>
      <c r="CW275">
        <f>$B$11*DU275+$C$11*DV275+$F$11*EG275*(1-EJ275)</f>
        <v>0</v>
      </c>
      <c r="CX275">
        <f>CW275*CY275</f>
        <v>0</v>
      </c>
      <c r="CY275">
        <f>($B$11*$D$9+$C$11*$D$9+$F$11*((ET275+EL275)/MAX(ET275+EL275+EU275, 0.1)*$I$9+EU275/MAX(ET275+EL275+EU275, 0.1)*$J$9))/($B$11+$C$11+$F$11)</f>
        <v>0</v>
      </c>
      <c r="CZ275">
        <f>($B$11*$K$9+$C$11*$K$9+$F$11*((ET275+EL275)/MAX(ET275+EL275+EU275, 0.1)*$P$9+EU275/MAX(ET275+EL275+EU275, 0.1)*$Q$9))/($B$11+$C$11+$F$11)</f>
        <v>0</v>
      </c>
      <c r="DA275">
        <v>2.18</v>
      </c>
      <c r="DB275">
        <v>0.5</v>
      </c>
      <c r="DC275" t="s">
        <v>423</v>
      </c>
      <c r="DD275">
        <v>2</v>
      </c>
      <c r="DE275">
        <v>1758415097.5</v>
      </c>
      <c r="DF275">
        <v>420.4120416666667</v>
      </c>
      <c r="DG275">
        <v>419.950125</v>
      </c>
      <c r="DH275">
        <v>23.74158333333333</v>
      </c>
      <c r="DI275">
        <v>23.6989375</v>
      </c>
      <c r="DJ275">
        <v>419.8722916666666</v>
      </c>
      <c r="DK275">
        <v>23.56989583333333</v>
      </c>
      <c r="DL275">
        <v>500.00075</v>
      </c>
      <c r="DM275">
        <v>90.2684125</v>
      </c>
      <c r="DN275">
        <v>0.05501878333333333</v>
      </c>
      <c r="DO275">
        <v>30.13939583333334</v>
      </c>
      <c r="DP275">
        <v>29.99845833333333</v>
      </c>
      <c r="DQ275">
        <v>999.9</v>
      </c>
      <c r="DR275">
        <v>0</v>
      </c>
      <c r="DS275">
        <v>0</v>
      </c>
      <c r="DT275">
        <v>10001.56166666667</v>
      </c>
      <c r="DU275">
        <v>0</v>
      </c>
      <c r="DV275">
        <v>0.505868</v>
      </c>
      <c r="DW275">
        <v>0.461830125</v>
      </c>
      <c r="DX275">
        <v>430.636</v>
      </c>
      <c r="DY275">
        <v>430.1442083333333</v>
      </c>
      <c r="DZ275">
        <v>0.04265134583333333</v>
      </c>
      <c r="EA275">
        <v>419.950125</v>
      </c>
      <c r="EB275">
        <v>23.6989375</v>
      </c>
      <c r="EC275">
        <v>2.14311625</v>
      </c>
      <c r="ED275">
        <v>2.139265</v>
      </c>
      <c r="EE275">
        <v>18.5433125</v>
      </c>
      <c r="EF275">
        <v>18.51459166666666</v>
      </c>
      <c r="EG275">
        <v>0.00500097</v>
      </c>
      <c r="EH275">
        <v>0</v>
      </c>
      <c r="EI275">
        <v>0</v>
      </c>
      <c r="EJ275">
        <v>0</v>
      </c>
      <c r="EK275">
        <v>216.7083333333333</v>
      </c>
      <c r="EL275">
        <v>0.00500097</v>
      </c>
      <c r="EM275">
        <v>-4.929166666666666</v>
      </c>
      <c r="EN275">
        <v>-2.0625</v>
      </c>
      <c r="EO275">
        <v>35.7395</v>
      </c>
      <c r="EP275">
        <v>39.63</v>
      </c>
      <c r="EQ275">
        <v>37.61433333333333</v>
      </c>
      <c r="ER275">
        <v>39.934625</v>
      </c>
      <c r="ES275">
        <v>37.728875</v>
      </c>
      <c r="ET275">
        <v>0</v>
      </c>
      <c r="EU275">
        <v>0</v>
      </c>
      <c r="EV275">
        <v>0</v>
      </c>
      <c r="EW275">
        <v>1758415105.4</v>
      </c>
      <c r="EX275">
        <v>0</v>
      </c>
      <c r="EY275">
        <v>218.972</v>
      </c>
      <c r="EZ275">
        <v>-14.47692346549319</v>
      </c>
      <c r="FA275">
        <v>50.38461510834135</v>
      </c>
      <c r="FB275">
        <v>-7.92</v>
      </c>
      <c r="FC275">
        <v>15</v>
      </c>
      <c r="FD275">
        <v>0</v>
      </c>
      <c r="FE275" t="s">
        <v>424</v>
      </c>
      <c r="FF275">
        <v>1747247426.5</v>
      </c>
      <c r="FG275">
        <v>1747247420.5</v>
      </c>
      <c r="FH275">
        <v>0</v>
      </c>
      <c r="FI275">
        <v>1.027</v>
      </c>
      <c r="FJ275">
        <v>0.031</v>
      </c>
      <c r="FK275">
        <v>0.02</v>
      </c>
      <c r="FL275">
        <v>0.05</v>
      </c>
      <c r="FM275">
        <v>420</v>
      </c>
      <c r="FN275">
        <v>16</v>
      </c>
      <c r="FO275">
        <v>0.01</v>
      </c>
      <c r="FP275">
        <v>0.1</v>
      </c>
      <c r="FQ275">
        <v>0.480278775</v>
      </c>
      <c r="FR275">
        <v>-0.3495424502814268</v>
      </c>
      <c r="FS275">
        <v>0.04461179432083376</v>
      </c>
      <c r="FT275">
        <v>0</v>
      </c>
      <c r="FU275">
        <v>219.5794117647059</v>
      </c>
      <c r="FV275">
        <v>-17.2513369596361</v>
      </c>
      <c r="FW275">
        <v>8.758383527051119</v>
      </c>
      <c r="FX275">
        <v>-1</v>
      </c>
      <c r="FY275">
        <v>0.043361815</v>
      </c>
      <c r="FZ275">
        <v>-0.01380528180112573</v>
      </c>
      <c r="GA275">
        <v>0.001665900464396057</v>
      </c>
      <c r="GB275">
        <v>1</v>
      </c>
      <c r="GC275">
        <v>1</v>
      </c>
      <c r="GD275">
        <v>2</v>
      </c>
      <c r="GE275" t="s">
        <v>433</v>
      </c>
      <c r="GF275">
        <v>3.13655</v>
      </c>
      <c r="GG275">
        <v>2.71542</v>
      </c>
      <c r="GH275">
        <v>0.09372220000000001</v>
      </c>
      <c r="GI275">
        <v>0.09285400000000001</v>
      </c>
      <c r="GJ275">
        <v>0.105154</v>
      </c>
      <c r="GK275">
        <v>0.103802</v>
      </c>
      <c r="GL275">
        <v>28831.1</v>
      </c>
      <c r="GM275">
        <v>28891.9</v>
      </c>
      <c r="GN275">
        <v>29574.4</v>
      </c>
      <c r="GO275">
        <v>29433.7</v>
      </c>
      <c r="GP275">
        <v>34972</v>
      </c>
      <c r="GQ275">
        <v>34937.8</v>
      </c>
      <c r="GR275">
        <v>41625.4</v>
      </c>
      <c r="GS275">
        <v>41819.5</v>
      </c>
      <c r="GT275">
        <v>1.9223</v>
      </c>
      <c r="GU275">
        <v>1.8771</v>
      </c>
      <c r="GV275">
        <v>0.0836924</v>
      </c>
      <c r="GW275">
        <v>0</v>
      </c>
      <c r="GX275">
        <v>28.6363</v>
      </c>
      <c r="GY275">
        <v>999.9</v>
      </c>
      <c r="GZ275">
        <v>58.8</v>
      </c>
      <c r="HA275">
        <v>30.7</v>
      </c>
      <c r="HB275">
        <v>28.8857</v>
      </c>
      <c r="HC275">
        <v>62.1347</v>
      </c>
      <c r="HD275">
        <v>27.8846</v>
      </c>
      <c r="HE275">
        <v>1</v>
      </c>
      <c r="HF275">
        <v>0.09919459999999999</v>
      </c>
      <c r="HG275">
        <v>-1.64016</v>
      </c>
      <c r="HH275">
        <v>20.3502</v>
      </c>
      <c r="HI275">
        <v>5.22807</v>
      </c>
      <c r="HJ275">
        <v>12.0159</v>
      </c>
      <c r="HK275">
        <v>4.9914</v>
      </c>
      <c r="HL275">
        <v>3.289</v>
      </c>
      <c r="HM275">
        <v>9999</v>
      </c>
      <c r="HN275">
        <v>9999</v>
      </c>
      <c r="HO275">
        <v>9999</v>
      </c>
      <c r="HP275">
        <v>999.9</v>
      </c>
      <c r="HQ275">
        <v>1.86752</v>
      </c>
      <c r="HR275">
        <v>1.86662</v>
      </c>
      <c r="HS275">
        <v>1.86599</v>
      </c>
      <c r="HT275">
        <v>1.86598</v>
      </c>
      <c r="HU275">
        <v>1.86783</v>
      </c>
      <c r="HV275">
        <v>1.87027</v>
      </c>
      <c r="HW275">
        <v>1.8689</v>
      </c>
      <c r="HX275">
        <v>1.87041</v>
      </c>
      <c r="HY275">
        <v>0</v>
      </c>
      <c r="HZ275">
        <v>0</v>
      </c>
      <c r="IA275">
        <v>0</v>
      </c>
      <c r="IB275">
        <v>0</v>
      </c>
      <c r="IC275" t="s">
        <v>426</v>
      </c>
      <c r="ID275" t="s">
        <v>427</v>
      </c>
      <c r="IE275" t="s">
        <v>428</v>
      </c>
      <c r="IF275" t="s">
        <v>428</v>
      </c>
      <c r="IG275" t="s">
        <v>428</v>
      </c>
      <c r="IH275" t="s">
        <v>428</v>
      </c>
      <c r="II275">
        <v>0</v>
      </c>
      <c r="IJ275">
        <v>100</v>
      </c>
      <c r="IK275">
        <v>100</v>
      </c>
      <c r="IL275">
        <v>0.54</v>
      </c>
      <c r="IM275">
        <v>0.1717</v>
      </c>
      <c r="IN275">
        <v>0.2733293791174444</v>
      </c>
      <c r="IO275">
        <v>0.0008355358253796512</v>
      </c>
      <c r="IP275">
        <v>-4.886686190924696E-07</v>
      </c>
      <c r="IQ275">
        <v>2.414133949906871E-11</v>
      </c>
      <c r="IR275">
        <v>-0.06279029043895908</v>
      </c>
      <c r="IS275">
        <v>-0.001004982055389802</v>
      </c>
      <c r="IT275">
        <v>0.0007271071577586355</v>
      </c>
      <c r="IU275">
        <v>-1.113211564567604E-05</v>
      </c>
      <c r="IV275">
        <v>10</v>
      </c>
      <c r="IW275">
        <v>2306</v>
      </c>
      <c r="IX275">
        <v>1</v>
      </c>
      <c r="IY275">
        <v>28</v>
      </c>
      <c r="IZ275">
        <v>186128</v>
      </c>
      <c r="JA275">
        <v>186128.1</v>
      </c>
      <c r="JB275">
        <v>1.04004</v>
      </c>
      <c r="JC275">
        <v>2.26318</v>
      </c>
      <c r="JD275">
        <v>1.39648</v>
      </c>
      <c r="JE275">
        <v>2.34131</v>
      </c>
      <c r="JF275">
        <v>1.49536</v>
      </c>
      <c r="JG275">
        <v>2.7063</v>
      </c>
      <c r="JH275">
        <v>36.105</v>
      </c>
      <c r="JI275">
        <v>24.1488</v>
      </c>
      <c r="JJ275">
        <v>18</v>
      </c>
      <c r="JK275">
        <v>490.296</v>
      </c>
      <c r="JL275">
        <v>451.706</v>
      </c>
      <c r="JM275">
        <v>30.4865</v>
      </c>
      <c r="JN275">
        <v>28.8771</v>
      </c>
      <c r="JO275">
        <v>30.0004</v>
      </c>
      <c r="JP275">
        <v>28.7277</v>
      </c>
      <c r="JQ275">
        <v>28.655</v>
      </c>
      <c r="JR275">
        <v>20.8202</v>
      </c>
      <c r="JS275">
        <v>25.6964</v>
      </c>
      <c r="JT275">
        <v>94.76860000000001</v>
      </c>
      <c r="JU275">
        <v>30.5201</v>
      </c>
      <c r="JV275">
        <v>420</v>
      </c>
      <c r="JW275">
        <v>23.7175</v>
      </c>
      <c r="JX275">
        <v>101.089</v>
      </c>
      <c r="JY275">
        <v>100.559</v>
      </c>
    </row>
    <row r="276" spans="1:285">
      <c r="A276">
        <v>260</v>
      </c>
      <c r="B276">
        <v>1758415107.5</v>
      </c>
      <c r="C276">
        <v>2232.400000095367</v>
      </c>
      <c r="D276" t="s">
        <v>952</v>
      </c>
      <c r="E276" t="s">
        <v>953</v>
      </c>
      <c r="F276">
        <v>5</v>
      </c>
      <c r="G276" t="s">
        <v>855</v>
      </c>
      <c r="H276" t="s">
        <v>420</v>
      </c>
      <c r="I276" t="s">
        <v>421</v>
      </c>
      <c r="J276">
        <v>1758415099.5</v>
      </c>
      <c r="K276">
        <f>(L276)/1000</f>
        <v>0</v>
      </c>
      <c r="L276">
        <f>1000*DL276*AJ276*(DH276-DI276)/(100*DA276*(1000-AJ276*DH276))</f>
        <v>0</v>
      </c>
      <c r="M276">
        <f>DL276*AJ276*(DG276-DF276*(1000-AJ276*DI276)/(1000-AJ276*DH276))/(100*DA276)</f>
        <v>0</v>
      </c>
      <c r="N276">
        <f>DF276 - IF(AJ276&gt;1, M276*DA276*100.0/(AL276), 0)</f>
        <v>0</v>
      </c>
      <c r="O276">
        <f>((U276-K276/2)*N276-M276)/(U276+K276/2)</f>
        <v>0</v>
      </c>
      <c r="P276">
        <f>O276*(DM276+DN276)/1000.0</f>
        <v>0</v>
      </c>
      <c r="Q276">
        <f>(DF276 - IF(AJ276&gt;1, M276*DA276*100.0/(AL276), 0))*(DM276+DN276)/1000.0</f>
        <v>0</v>
      </c>
      <c r="R276">
        <f>2.0/((1/T276-1/S276)+SIGN(T276)*SQRT((1/T276-1/S276)*(1/T276-1/S276) + 4*DB276/((DB276+1)*(DB276+1))*(2*1/T276*1/S276-1/S276*1/S276)))</f>
        <v>0</v>
      </c>
      <c r="S276">
        <f>IF(LEFT(DC276,1)&lt;&gt;"0",IF(LEFT(DC276,1)="1",3.0,DD276),$D$5+$E$5*(DT276*DM276/($K$5*1000))+$F$5*(DT276*DM276/($K$5*1000))*MAX(MIN(DA276,$J$5),$I$5)*MAX(MIN(DA276,$J$5),$I$5)+$G$5*MAX(MIN(DA276,$J$5),$I$5)*(DT276*DM276/($K$5*1000))+$H$5*(DT276*DM276/($K$5*1000))*(DT276*DM276/($K$5*1000)))</f>
        <v>0</v>
      </c>
      <c r="T276">
        <f>K276*(1000-(1000*0.61365*exp(17.502*X276/(240.97+X276))/(DM276+DN276)+DH276)/2)/(1000*0.61365*exp(17.502*X276/(240.97+X276))/(DM276+DN276)-DH276)</f>
        <v>0</v>
      </c>
      <c r="U276">
        <f>1/((DB276+1)/(R276/1.6)+1/(S276/1.37)) + DB276/((DB276+1)/(R276/1.6) + DB276/(S276/1.37))</f>
        <v>0</v>
      </c>
      <c r="V276">
        <f>(CW276*CZ276)</f>
        <v>0</v>
      </c>
      <c r="W276">
        <f>(DO276+(V276+2*0.95*5.67E-8*(((DO276+$B$7)+273)^4-(DO276+273)^4)-44100*K276)/(1.84*29.3*S276+8*0.95*5.67E-8*(DO276+273)^3))</f>
        <v>0</v>
      </c>
      <c r="X276">
        <f>($C$7*DP276+$D$7*DQ276+$E$7*W276)</f>
        <v>0</v>
      </c>
      <c r="Y276">
        <f>0.61365*exp(17.502*X276/(240.97+X276))</f>
        <v>0</v>
      </c>
      <c r="Z276">
        <f>(AA276/AB276*100)</f>
        <v>0</v>
      </c>
      <c r="AA276">
        <f>DH276*(DM276+DN276)/1000</f>
        <v>0</v>
      </c>
      <c r="AB276">
        <f>0.61365*exp(17.502*DO276/(240.97+DO276))</f>
        <v>0</v>
      </c>
      <c r="AC276">
        <f>(Y276-DH276*(DM276+DN276)/1000)</f>
        <v>0</v>
      </c>
      <c r="AD276">
        <f>(-K276*44100)</f>
        <v>0</v>
      </c>
      <c r="AE276">
        <f>2*29.3*S276*0.92*(DO276-X276)</f>
        <v>0</v>
      </c>
      <c r="AF276">
        <f>2*0.95*5.67E-8*(((DO276+$B$7)+273)^4-(X276+273)^4)</f>
        <v>0</v>
      </c>
      <c r="AG276">
        <f>V276+AF276+AD276+AE276</f>
        <v>0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MAX(0,($B$13+$C$13*DT276)/(1+$D$13*DT276)*DM276/(DO276+273)*$E$13)</f>
        <v>0</v>
      </c>
      <c r="AM276" t="s">
        <v>422</v>
      </c>
      <c r="AN276" t="s">
        <v>422</v>
      </c>
      <c r="AO276">
        <v>0</v>
      </c>
      <c r="AP276">
        <v>0</v>
      </c>
      <c r="AQ276">
        <f>1-AO276/AP276</f>
        <v>0</v>
      </c>
      <c r="AR276">
        <v>0</v>
      </c>
      <c r="AS276" t="s">
        <v>422</v>
      </c>
      <c r="AT276" t="s">
        <v>422</v>
      </c>
      <c r="AU276">
        <v>0</v>
      </c>
      <c r="AV276">
        <v>0</v>
      </c>
      <c r="AW276">
        <f>1-AU276/AV276</f>
        <v>0</v>
      </c>
      <c r="AX276">
        <v>0.5</v>
      </c>
      <c r="AY276">
        <f>CX276</f>
        <v>0</v>
      </c>
      <c r="AZ276">
        <f>M276</f>
        <v>0</v>
      </c>
      <c r="BA276">
        <f>AW276*AX276*AY276</f>
        <v>0</v>
      </c>
      <c r="BB276">
        <f>(AZ276-AR276)/AY276</f>
        <v>0</v>
      </c>
      <c r="BC276">
        <f>(AP276-AV276)/AV276</f>
        <v>0</v>
      </c>
      <c r="BD276">
        <f>AO276/(AQ276+AO276/AV276)</f>
        <v>0</v>
      </c>
      <c r="BE276" t="s">
        <v>422</v>
      </c>
      <c r="BF276">
        <v>0</v>
      </c>
      <c r="BG276">
        <f>IF(BF276&lt;&gt;0, BF276, BD276)</f>
        <v>0</v>
      </c>
      <c r="BH276">
        <f>1-BG276/AV276</f>
        <v>0</v>
      </c>
      <c r="BI276">
        <f>(AV276-AU276)/(AV276-BG276)</f>
        <v>0</v>
      </c>
      <c r="BJ276">
        <f>(AP276-AV276)/(AP276-BG276)</f>
        <v>0</v>
      </c>
      <c r="BK276">
        <f>(AV276-AU276)/(AV276-AO276)</f>
        <v>0</v>
      </c>
      <c r="BL276">
        <f>(AP276-AV276)/(AP276-AO276)</f>
        <v>0</v>
      </c>
      <c r="BM276">
        <f>(BI276*BG276/AU276)</f>
        <v>0</v>
      </c>
      <c r="BN276">
        <f>(1-BM276)</f>
        <v>0</v>
      </c>
      <c r="CW276">
        <f>$B$11*DU276+$C$11*DV276+$F$11*EG276*(1-EJ276)</f>
        <v>0</v>
      </c>
      <c r="CX276">
        <f>CW276*CY276</f>
        <v>0</v>
      </c>
      <c r="CY276">
        <f>($B$11*$D$9+$C$11*$D$9+$F$11*((ET276+EL276)/MAX(ET276+EL276+EU276, 0.1)*$I$9+EU276/MAX(ET276+EL276+EU276, 0.1)*$J$9))/($B$11+$C$11+$F$11)</f>
        <v>0</v>
      </c>
      <c r="CZ276">
        <f>($B$11*$K$9+$C$11*$K$9+$F$11*((ET276+EL276)/MAX(ET276+EL276+EU276, 0.1)*$P$9+EU276/MAX(ET276+EL276+EU276, 0.1)*$Q$9))/($B$11+$C$11+$F$11)</f>
        <v>0</v>
      </c>
      <c r="DA276">
        <v>2.18</v>
      </c>
      <c r="DB276">
        <v>0.5</v>
      </c>
      <c r="DC276" t="s">
        <v>423</v>
      </c>
      <c r="DD276">
        <v>2</v>
      </c>
      <c r="DE276">
        <v>1758415099.5</v>
      </c>
      <c r="DF276">
        <v>420.4013333333334</v>
      </c>
      <c r="DG276">
        <v>419.95225</v>
      </c>
      <c r="DH276">
        <v>23.74182083333333</v>
      </c>
      <c r="DI276">
        <v>23.6990375</v>
      </c>
      <c r="DJ276">
        <v>419.8615833333333</v>
      </c>
      <c r="DK276">
        <v>23.57013333333333</v>
      </c>
      <c r="DL276">
        <v>500.004875</v>
      </c>
      <c r="DM276">
        <v>90.26815416666666</v>
      </c>
      <c r="DN276">
        <v>0.0550176</v>
      </c>
      <c r="DO276">
        <v>30.13829583333333</v>
      </c>
      <c r="DP276">
        <v>29.99804166666667</v>
      </c>
      <c r="DQ276">
        <v>999.9</v>
      </c>
      <c r="DR276">
        <v>0</v>
      </c>
      <c r="DS276">
        <v>0</v>
      </c>
      <c r="DT276">
        <v>10000.89083333333</v>
      </c>
      <c r="DU276">
        <v>0</v>
      </c>
      <c r="DV276">
        <v>0.505868</v>
      </c>
      <c r="DW276">
        <v>0.449019125</v>
      </c>
      <c r="DX276">
        <v>430.6251666666667</v>
      </c>
      <c r="DY276">
        <v>430.146375</v>
      </c>
      <c r="DZ276">
        <v>0.04279209166666666</v>
      </c>
      <c r="EA276">
        <v>419.95225</v>
      </c>
      <c r="EB276">
        <v>23.6990375</v>
      </c>
      <c r="EC276">
        <v>2.143132083333333</v>
      </c>
      <c r="ED276">
        <v>2.13926875</v>
      </c>
      <c r="EE276">
        <v>18.54342916666667</v>
      </c>
      <c r="EF276">
        <v>18.51461666666667</v>
      </c>
      <c r="EG276">
        <v>0.00500097</v>
      </c>
      <c r="EH276">
        <v>0</v>
      </c>
      <c r="EI276">
        <v>0</v>
      </c>
      <c r="EJ276">
        <v>0</v>
      </c>
      <c r="EK276">
        <v>217.4458333333333</v>
      </c>
      <c r="EL276">
        <v>0.00500097</v>
      </c>
      <c r="EM276">
        <v>-4.1125</v>
      </c>
      <c r="EN276">
        <v>-1.720833333333333</v>
      </c>
      <c r="EO276">
        <v>35.731625</v>
      </c>
      <c r="EP276">
        <v>39.59875</v>
      </c>
      <c r="EQ276">
        <v>37.59354166666666</v>
      </c>
      <c r="ER276">
        <v>39.8825</v>
      </c>
      <c r="ES276">
        <v>37.70549999999999</v>
      </c>
      <c r="ET276">
        <v>0</v>
      </c>
      <c r="EU276">
        <v>0</v>
      </c>
      <c r="EV276">
        <v>0</v>
      </c>
      <c r="EW276">
        <v>1758415107.2</v>
      </c>
      <c r="EX276">
        <v>0</v>
      </c>
      <c r="EY276">
        <v>218.8961538461539</v>
      </c>
      <c r="EZ276">
        <v>2.403418456752734</v>
      </c>
      <c r="FA276">
        <v>31.54188038941197</v>
      </c>
      <c r="FB276">
        <v>-6.36153846153846</v>
      </c>
      <c r="FC276">
        <v>15</v>
      </c>
      <c r="FD276">
        <v>0</v>
      </c>
      <c r="FE276" t="s">
        <v>424</v>
      </c>
      <c r="FF276">
        <v>1747247426.5</v>
      </c>
      <c r="FG276">
        <v>1747247420.5</v>
      </c>
      <c r="FH276">
        <v>0</v>
      </c>
      <c r="FI276">
        <v>1.027</v>
      </c>
      <c r="FJ276">
        <v>0.031</v>
      </c>
      <c r="FK276">
        <v>0.02</v>
      </c>
      <c r="FL276">
        <v>0.05</v>
      </c>
      <c r="FM276">
        <v>420</v>
      </c>
      <c r="FN276">
        <v>16</v>
      </c>
      <c r="FO276">
        <v>0.01</v>
      </c>
      <c r="FP276">
        <v>0.1</v>
      </c>
      <c r="FQ276">
        <v>0.4701597804878048</v>
      </c>
      <c r="FR276">
        <v>-0.2944002439024391</v>
      </c>
      <c r="FS276">
        <v>0.04176897834430984</v>
      </c>
      <c r="FT276">
        <v>0</v>
      </c>
      <c r="FU276">
        <v>219.8911764705883</v>
      </c>
      <c r="FV276">
        <v>-13.68220022073805</v>
      </c>
      <c r="FW276">
        <v>8.663933614400591</v>
      </c>
      <c r="FX276">
        <v>-1</v>
      </c>
      <c r="FY276">
        <v>0.04307352682926829</v>
      </c>
      <c r="FZ276">
        <v>-0.007872873867595886</v>
      </c>
      <c r="GA276">
        <v>0.001391169611623464</v>
      </c>
      <c r="GB276">
        <v>1</v>
      </c>
      <c r="GC276">
        <v>1</v>
      </c>
      <c r="GD276">
        <v>2</v>
      </c>
      <c r="GE276" t="s">
        <v>433</v>
      </c>
      <c r="GF276">
        <v>3.13649</v>
      </c>
      <c r="GG276">
        <v>2.71539</v>
      </c>
      <c r="GH276">
        <v>0.0937159</v>
      </c>
      <c r="GI276">
        <v>0.0928563</v>
      </c>
      <c r="GJ276">
        <v>0.105161</v>
      </c>
      <c r="GK276">
        <v>0.103803</v>
      </c>
      <c r="GL276">
        <v>28831.3</v>
      </c>
      <c r="GM276">
        <v>28891.8</v>
      </c>
      <c r="GN276">
        <v>29574.4</v>
      </c>
      <c r="GO276">
        <v>29433.7</v>
      </c>
      <c r="GP276">
        <v>34971.8</v>
      </c>
      <c r="GQ276">
        <v>34937.6</v>
      </c>
      <c r="GR276">
        <v>41625.6</v>
      </c>
      <c r="GS276">
        <v>41819.3</v>
      </c>
      <c r="GT276">
        <v>1.9223</v>
      </c>
      <c r="GU276">
        <v>1.87687</v>
      </c>
      <c r="GV276">
        <v>0.08300689999999999</v>
      </c>
      <c r="GW276">
        <v>0</v>
      </c>
      <c r="GX276">
        <v>28.6354</v>
      </c>
      <c r="GY276">
        <v>999.9</v>
      </c>
      <c r="GZ276">
        <v>58.8</v>
      </c>
      <c r="HA276">
        <v>30.7</v>
      </c>
      <c r="HB276">
        <v>28.8893</v>
      </c>
      <c r="HC276">
        <v>62.0247</v>
      </c>
      <c r="HD276">
        <v>28.0168</v>
      </c>
      <c r="HE276">
        <v>1</v>
      </c>
      <c r="HF276">
        <v>0.0990193</v>
      </c>
      <c r="HG276">
        <v>-1.52599</v>
      </c>
      <c r="HH276">
        <v>20.3513</v>
      </c>
      <c r="HI276">
        <v>5.22807</v>
      </c>
      <c r="HJ276">
        <v>12.0158</v>
      </c>
      <c r="HK276">
        <v>4.99155</v>
      </c>
      <c r="HL276">
        <v>3.289</v>
      </c>
      <c r="HM276">
        <v>9999</v>
      </c>
      <c r="HN276">
        <v>9999</v>
      </c>
      <c r="HO276">
        <v>9999</v>
      </c>
      <c r="HP276">
        <v>999.9</v>
      </c>
      <c r="HQ276">
        <v>1.86752</v>
      </c>
      <c r="HR276">
        <v>1.86663</v>
      </c>
      <c r="HS276">
        <v>1.86599</v>
      </c>
      <c r="HT276">
        <v>1.86598</v>
      </c>
      <c r="HU276">
        <v>1.86783</v>
      </c>
      <c r="HV276">
        <v>1.87026</v>
      </c>
      <c r="HW276">
        <v>1.8689</v>
      </c>
      <c r="HX276">
        <v>1.87042</v>
      </c>
      <c r="HY276">
        <v>0</v>
      </c>
      <c r="HZ276">
        <v>0</v>
      </c>
      <c r="IA276">
        <v>0</v>
      </c>
      <c r="IB276">
        <v>0</v>
      </c>
      <c r="IC276" t="s">
        <v>426</v>
      </c>
      <c r="ID276" t="s">
        <v>427</v>
      </c>
      <c r="IE276" t="s">
        <v>428</v>
      </c>
      <c r="IF276" t="s">
        <v>428</v>
      </c>
      <c r="IG276" t="s">
        <v>428</v>
      </c>
      <c r="IH276" t="s">
        <v>428</v>
      </c>
      <c r="II276">
        <v>0</v>
      </c>
      <c r="IJ276">
        <v>100</v>
      </c>
      <c r="IK276">
        <v>100</v>
      </c>
      <c r="IL276">
        <v>0.54</v>
      </c>
      <c r="IM276">
        <v>0.1718</v>
      </c>
      <c r="IN276">
        <v>0.2733293791174444</v>
      </c>
      <c r="IO276">
        <v>0.0008355358253796512</v>
      </c>
      <c r="IP276">
        <v>-4.886686190924696E-07</v>
      </c>
      <c r="IQ276">
        <v>2.414133949906871E-11</v>
      </c>
      <c r="IR276">
        <v>-0.06279029043895908</v>
      </c>
      <c r="IS276">
        <v>-0.001004982055389802</v>
      </c>
      <c r="IT276">
        <v>0.0007271071577586355</v>
      </c>
      <c r="IU276">
        <v>-1.113211564567604E-05</v>
      </c>
      <c r="IV276">
        <v>10</v>
      </c>
      <c r="IW276">
        <v>2306</v>
      </c>
      <c r="IX276">
        <v>1</v>
      </c>
      <c r="IY276">
        <v>28</v>
      </c>
      <c r="IZ276">
        <v>186128</v>
      </c>
      <c r="JA276">
        <v>186128.1</v>
      </c>
      <c r="JB276">
        <v>1.04004</v>
      </c>
      <c r="JC276">
        <v>2.28271</v>
      </c>
      <c r="JD276">
        <v>1.39648</v>
      </c>
      <c r="JE276">
        <v>2.34131</v>
      </c>
      <c r="JF276">
        <v>1.49536</v>
      </c>
      <c r="JG276">
        <v>2.58789</v>
      </c>
      <c r="JH276">
        <v>36.105</v>
      </c>
      <c r="JI276">
        <v>24.14</v>
      </c>
      <c r="JJ276">
        <v>18</v>
      </c>
      <c r="JK276">
        <v>490.296</v>
      </c>
      <c r="JL276">
        <v>451.565</v>
      </c>
      <c r="JM276">
        <v>30.518</v>
      </c>
      <c r="JN276">
        <v>28.8759</v>
      </c>
      <c r="JO276">
        <v>30.0002</v>
      </c>
      <c r="JP276">
        <v>28.7277</v>
      </c>
      <c r="JQ276">
        <v>28.655</v>
      </c>
      <c r="JR276">
        <v>20.8193</v>
      </c>
      <c r="JS276">
        <v>25.6964</v>
      </c>
      <c r="JT276">
        <v>94.76860000000001</v>
      </c>
      <c r="JU276">
        <v>30.5201</v>
      </c>
      <c r="JV276">
        <v>420</v>
      </c>
      <c r="JW276">
        <v>23.7175</v>
      </c>
      <c r="JX276">
        <v>101.089</v>
      </c>
      <c r="JY276">
        <v>100.559</v>
      </c>
    </row>
    <row r="277" spans="1:285">
      <c r="A277">
        <v>261</v>
      </c>
      <c r="B277">
        <v>1758415109.5</v>
      </c>
      <c r="C277">
        <v>2234.400000095367</v>
      </c>
      <c r="D277" t="s">
        <v>954</v>
      </c>
      <c r="E277" t="s">
        <v>955</v>
      </c>
      <c r="F277">
        <v>5</v>
      </c>
      <c r="G277" t="s">
        <v>855</v>
      </c>
      <c r="H277" t="s">
        <v>420</v>
      </c>
      <c r="I277" t="s">
        <v>421</v>
      </c>
      <c r="J277">
        <v>1758415101.5</v>
      </c>
      <c r="K277">
        <f>(L277)/1000</f>
        <v>0</v>
      </c>
      <c r="L277">
        <f>1000*DL277*AJ277*(DH277-DI277)/(100*DA277*(1000-AJ277*DH277))</f>
        <v>0</v>
      </c>
      <c r="M277">
        <f>DL277*AJ277*(DG277-DF277*(1000-AJ277*DI277)/(1000-AJ277*DH277))/(100*DA277)</f>
        <v>0</v>
      </c>
      <c r="N277">
        <f>DF277 - IF(AJ277&gt;1, M277*DA277*100.0/(AL277), 0)</f>
        <v>0</v>
      </c>
      <c r="O277">
        <f>((U277-K277/2)*N277-M277)/(U277+K277/2)</f>
        <v>0</v>
      </c>
      <c r="P277">
        <f>O277*(DM277+DN277)/1000.0</f>
        <v>0</v>
      </c>
      <c r="Q277">
        <f>(DF277 - IF(AJ277&gt;1, M277*DA277*100.0/(AL277), 0))*(DM277+DN277)/1000.0</f>
        <v>0</v>
      </c>
      <c r="R277">
        <f>2.0/((1/T277-1/S277)+SIGN(T277)*SQRT((1/T277-1/S277)*(1/T277-1/S277) + 4*DB277/((DB277+1)*(DB277+1))*(2*1/T277*1/S277-1/S277*1/S277)))</f>
        <v>0</v>
      </c>
      <c r="S277">
        <f>IF(LEFT(DC277,1)&lt;&gt;"0",IF(LEFT(DC277,1)="1",3.0,DD277),$D$5+$E$5*(DT277*DM277/($K$5*1000))+$F$5*(DT277*DM277/($K$5*1000))*MAX(MIN(DA277,$J$5),$I$5)*MAX(MIN(DA277,$J$5),$I$5)+$G$5*MAX(MIN(DA277,$J$5),$I$5)*(DT277*DM277/($K$5*1000))+$H$5*(DT277*DM277/($K$5*1000))*(DT277*DM277/($K$5*1000)))</f>
        <v>0</v>
      </c>
      <c r="T277">
        <f>K277*(1000-(1000*0.61365*exp(17.502*X277/(240.97+X277))/(DM277+DN277)+DH277)/2)/(1000*0.61365*exp(17.502*X277/(240.97+X277))/(DM277+DN277)-DH277)</f>
        <v>0</v>
      </c>
      <c r="U277">
        <f>1/((DB277+1)/(R277/1.6)+1/(S277/1.37)) + DB277/((DB277+1)/(R277/1.6) + DB277/(S277/1.37))</f>
        <v>0</v>
      </c>
      <c r="V277">
        <f>(CW277*CZ277)</f>
        <v>0</v>
      </c>
      <c r="W277">
        <f>(DO277+(V277+2*0.95*5.67E-8*(((DO277+$B$7)+273)^4-(DO277+273)^4)-44100*K277)/(1.84*29.3*S277+8*0.95*5.67E-8*(DO277+273)^3))</f>
        <v>0</v>
      </c>
      <c r="X277">
        <f>($C$7*DP277+$D$7*DQ277+$E$7*W277)</f>
        <v>0</v>
      </c>
      <c r="Y277">
        <f>0.61365*exp(17.502*X277/(240.97+X277))</f>
        <v>0</v>
      </c>
      <c r="Z277">
        <f>(AA277/AB277*100)</f>
        <v>0</v>
      </c>
      <c r="AA277">
        <f>DH277*(DM277+DN277)/1000</f>
        <v>0</v>
      </c>
      <c r="AB277">
        <f>0.61365*exp(17.502*DO277/(240.97+DO277))</f>
        <v>0</v>
      </c>
      <c r="AC277">
        <f>(Y277-DH277*(DM277+DN277)/1000)</f>
        <v>0</v>
      </c>
      <c r="AD277">
        <f>(-K277*44100)</f>
        <v>0</v>
      </c>
      <c r="AE277">
        <f>2*29.3*S277*0.92*(DO277-X277)</f>
        <v>0</v>
      </c>
      <c r="AF277">
        <f>2*0.95*5.67E-8*(((DO277+$B$7)+273)^4-(X277+273)^4)</f>
        <v>0</v>
      </c>
      <c r="AG277">
        <f>V277+AF277+AD277+AE277</f>
        <v>0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MAX(0,($B$13+$C$13*DT277)/(1+$D$13*DT277)*DM277/(DO277+273)*$E$13)</f>
        <v>0</v>
      </c>
      <c r="AM277" t="s">
        <v>422</v>
      </c>
      <c r="AN277" t="s">
        <v>422</v>
      </c>
      <c r="AO277">
        <v>0</v>
      </c>
      <c r="AP277">
        <v>0</v>
      </c>
      <c r="AQ277">
        <f>1-AO277/AP277</f>
        <v>0</v>
      </c>
      <c r="AR277">
        <v>0</v>
      </c>
      <c r="AS277" t="s">
        <v>422</v>
      </c>
      <c r="AT277" t="s">
        <v>422</v>
      </c>
      <c r="AU277">
        <v>0</v>
      </c>
      <c r="AV277">
        <v>0</v>
      </c>
      <c r="AW277">
        <f>1-AU277/AV277</f>
        <v>0</v>
      </c>
      <c r="AX277">
        <v>0.5</v>
      </c>
      <c r="AY277">
        <f>CX277</f>
        <v>0</v>
      </c>
      <c r="AZ277">
        <f>M277</f>
        <v>0</v>
      </c>
      <c r="BA277">
        <f>AW277*AX277*AY277</f>
        <v>0</v>
      </c>
      <c r="BB277">
        <f>(AZ277-AR277)/AY277</f>
        <v>0</v>
      </c>
      <c r="BC277">
        <f>(AP277-AV277)/AV277</f>
        <v>0</v>
      </c>
      <c r="BD277">
        <f>AO277/(AQ277+AO277/AV277)</f>
        <v>0</v>
      </c>
      <c r="BE277" t="s">
        <v>422</v>
      </c>
      <c r="BF277">
        <v>0</v>
      </c>
      <c r="BG277">
        <f>IF(BF277&lt;&gt;0, BF277, BD277)</f>
        <v>0</v>
      </c>
      <c r="BH277">
        <f>1-BG277/AV277</f>
        <v>0</v>
      </c>
      <c r="BI277">
        <f>(AV277-AU277)/(AV277-BG277)</f>
        <v>0</v>
      </c>
      <c r="BJ277">
        <f>(AP277-AV277)/(AP277-BG277)</f>
        <v>0</v>
      </c>
      <c r="BK277">
        <f>(AV277-AU277)/(AV277-AO277)</f>
        <v>0</v>
      </c>
      <c r="BL277">
        <f>(AP277-AV277)/(AP277-AO277)</f>
        <v>0</v>
      </c>
      <c r="BM277">
        <f>(BI277*BG277/AU277)</f>
        <v>0</v>
      </c>
      <c r="BN277">
        <f>(1-BM277)</f>
        <v>0</v>
      </c>
      <c r="CW277">
        <f>$B$11*DU277+$C$11*DV277+$F$11*EG277*(1-EJ277)</f>
        <v>0</v>
      </c>
      <c r="CX277">
        <f>CW277*CY277</f>
        <v>0</v>
      </c>
      <c r="CY277">
        <f>($B$11*$D$9+$C$11*$D$9+$F$11*((ET277+EL277)/MAX(ET277+EL277+EU277, 0.1)*$I$9+EU277/MAX(ET277+EL277+EU277, 0.1)*$J$9))/($B$11+$C$11+$F$11)</f>
        <v>0</v>
      </c>
      <c r="CZ277">
        <f>($B$11*$K$9+$C$11*$K$9+$F$11*((ET277+EL277)/MAX(ET277+EL277+EU277, 0.1)*$P$9+EU277/MAX(ET277+EL277+EU277, 0.1)*$Q$9))/($B$11+$C$11+$F$11)</f>
        <v>0</v>
      </c>
      <c r="DA277">
        <v>2.18</v>
      </c>
      <c r="DB277">
        <v>0.5</v>
      </c>
      <c r="DC277" t="s">
        <v>423</v>
      </c>
      <c r="DD277">
        <v>2</v>
      </c>
      <c r="DE277">
        <v>1758415101.5</v>
      </c>
      <c r="DF277">
        <v>420.392375</v>
      </c>
      <c r="DG277">
        <v>419.9535833333334</v>
      </c>
      <c r="DH277">
        <v>23.74225833333334</v>
      </c>
      <c r="DI277">
        <v>23.69919583333333</v>
      </c>
      <c r="DJ277">
        <v>419.8527083333333</v>
      </c>
      <c r="DK277">
        <v>23.5705625</v>
      </c>
      <c r="DL277">
        <v>499.9977916666667</v>
      </c>
      <c r="DM277">
        <v>90.26796666666667</v>
      </c>
      <c r="DN277">
        <v>0.05506292916666666</v>
      </c>
      <c r="DO277">
        <v>30.1371875</v>
      </c>
      <c r="DP277">
        <v>29.99539166666667</v>
      </c>
      <c r="DQ277">
        <v>999.9</v>
      </c>
      <c r="DR277">
        <v>0</v>
      </c>
      <c r="DS277">
        <v>0</v>
      </c>
      <c r="DT277">
        <v>9998.828333333333</v>
      </c>
      <c r="DU277">
        <v>0</v>
      </c>
      <c r="DV277">
        <v>0.505868</v>
      </c>
      <c r="DW277">
        <v>0.4388364583333333</v>
      </c>
      <c r="DX277">
        <v>430.61625</v>
      </c>
      <c r="DY277">
        <v>430.1477499999999</v>
      </c>
      <c r="DZ277">
        <v>0.04307382083333333</v>
      </c>
      <c r="EA277">
        <v>419.9535833333334</v>
      </c>
      <c r="EB277">
        <v>23.69919583333333</v>
      </c>
      <c r="EC277">
        <v>2.143167083333333</v>
      </c>
      <c r="ED277">
        <v>2.139278333333333</v>
      </c>
      <c r="EE277">
        <v>18.54369166666666</v>
      </c>
      <c r="EF277">
        <v>18.51469166666667</v>
      </c>
      <c r="EG277">
        <v>0.00500097</v>
      </c>
      <c r="EH277">
        <v>0</v>
      </c>
      <c r="EI277">
        <v>0</v>
      </c>
      <c r="EJ277">
        <v>0</v>
      </c>
      <c r="EK277">
        <v>218.9708333333333</v>
      </c>
      <c r="EL277">
        <v>0.00500097</v>
      </c>
      <c r="EM277">
        <v>-5.849999999999999</v>
      </c>
      <c r="EN277">
        <v>-2.275</v>
      </c>
      <c r="EO277">
        <v>35.72375</v>
      </c>
      <c r="EP277">
        <v>39.56487499999999</v>
      </c>
      <c r="EQ277">
        <v>37.57533333333333</v>
      </c>
      <c r="ER277">
        <v>39.835625</v>
      </c>
      <c r="ES277">
        <v>37.68987499999999</v>
      </c>
      <c r="ET277">
        <v>0</v>
      </c>
      <c r="EU277">
        <v>0</v>
      </c>
      <c r="EV277">
        <v>0</v>
      </c>
      <c r="EW277">
        <v>1758415109.6</v>
      </c>
      <c r="EX277">
        <v>0</v>
      </c>
      <c r="EY277">
        <v>218.55</v>
      </c>
      <c r="EZ277">
        <v>-28.72136774905375</v>
      </c>
      <c r="FA277">
        <v>31.54871827208527</v>
      </c>
      <c r="FB277">
        <v>-6.046153846153847</v>
      </c>
      <c r="FC277">
        <v>15</v>
      </c>
      <c r="FD277">
        <v>0</v>
      </c>
      <c r="FE277" t="s">
        <v>424</v>
      </c>
      <c r="FF277">
        <v>1747247426.5</v>
      </c>
      <c r="FG277">
        <v>1747247420.5</v>
      </c>
      <c r="FH277">
        <v>0</v>
      </c>
      <c r="FI277">
        <v>1.027</v>
      </c>
      <c r="FJ277">
        <v>0.031</v>
      </c>
      <c r="FK277">
        <v>0.02</v>
      </c>
      <c r="FL277">
        <v>0.05</v>
      </c>
      <c r="FM277">
        <v>420</v>
      </c>
      <c r="FN277">
        <v>16</v>
      </c>
      <c r="FO277">
        <v>0.01</v>
      </c>
      <c r="FP277">
        <v>0.1</v>
      </c>
      <c r="FQ277">
        <v>0.45789185</v>
      </c>
      <c r="FR277">
        <v>-0.2809433696060044</v>
      </c>
      <c r="FS277">
        <v>0.04064530276830891</v>
      </c>
      <c r="FT277">
        <v>0</v>
      </c>
      <c r="FU277">
        <v>219.135294117647</v>
      </c>
      <c r="FV277">
        <v>-8.158900060303484</v>
      </c>
      <c r="FW277">
        <v>7.985239410493999</v>
      </c>
      <c r="FX277">
        <v>-1</v>
      </c>
      <c r="FY277">
        <v>0.04303194</v>
      </c>
      <c r="FZ277">
        <v>2.584840525314388E-05</v>
      </c>
      <c r="GA277">
        <v>0.001407556059594075</v>
      </c>
      <c r="GB277">
        <v>1</v>
      </c>
      <c r="GC277">
        <v>1</v>
      </c>
      <c r="GD277">
        <v>2</v>
      </c>
      <c r="GE277" t="s">
        <v>433</v>
      </c>
      <c r="GF277">
        <v>3.13646</v>
      </c>
      <c r="GG277">
        <v>2.71543</v>
      </c>
      <c r="GH277">
        <v>0.0937077</v>
      </c>
      <c r="GI277">
        <v>0.0928664</v>
      </c>
      <c r="GJ277">
        <v>0.10517</v>
      </c>
      <c r="GK277">
        <v>0.103799</v>
      </c>
      <c r="GL277">
        <v>28831.4</v>
      </c>
      <c r="GM277">
        <v>28891.4</v>
      </c>
      <c r="GN277">
        <v>29574.2</v>
      </c>
      <c r="GO277">
        <v>29433.6</v>
      </c>
      <c r="GP277">
        <v>34971.6</v>
      </c>
      <c r="GQ277">
        <v>34937.6</v>
      </c>
      <c r="GR277">
        <v>41625.8</v>
      </c>
      <c r="GS277">
        <v>41819.1</v>
      </c>
      <c r="GT277">
        <v>1.92215</v>
      </c>
      <c r="GU277">
        <v>1.87682</v>
      </c>
      <c r="GV277">
        <v>0.082843</v>
      </c>
      <c r="GW277">
        <v>0</v>
      </c>
      <c r="GX277">
        <v>28.6342</v>
      </c>
      <c r="GY277">
        <v>999.9</v>
      </c>
      <c r="GZ277">
        <v>58.8</v>
      </c>
      <c r="HA277">
        <v>30.7</v>
      </c>
      <c r="HB277">
        <v>28.8921</v>
      </c>
      <c r="HC277">
        <v>62.0347</v>
      </c>
      <c r="HD277">
        <v>27.8526</v>
      </c>
      <c r="HE277">
        <v>1</v>
      </c>
      <c r="HF277">
        <v>0.0988923</v>
      </c>
      <c r="HG277">
        <v>-1.4682</v>
      </c>
      <c r="HH277">
        <v>20.3519</v>
      </c>
      <c r="HI277">
        <v>5.22807</v>
      </c>
      <c r="HJ277">
        <v>12.0156</v>
      </c>
      <c r="HK277">
        <v>4.99155</v>
      </c>
      <c r="HL277">
        <v>3.28903</v>
      </c>
      <c r="HM277">
        <v>9999</v>
      </c>
      <c r="HN277">
        <v>9999</v>
      </c>
      <c r="HO277">
        <v>9999</v>
      </c>
      <c r="HP277">
        <v>999.9</v>
      </c>
      <c r="HQ277">
        <v>1.86752</v>
      </c>
      <c r="HR277">
        <v>1.86663</v>
      </c>
      <c r="HS277">
        <v>1.86599</v>
      </c>
      <c r="HT277">
        <v>1.86598</v>
      </c>
      <c r="HU277">
        <v>1.86783</v>
      </c>
      <c r="HV277">
        <v>1.87026</v>
      </c>
      <c r="HW277">
        <v>1.8689</v>
      </c>
      <c r="HX277">
        <v>1.87041</v>
      </c>
      <c r="HY277">
        <v>0</v>
      </c>
      <c r="HZ277">
        <v>0</v>
      </c>
      <c r="IA277">
        <v>0</v>
      </c>
      <c r="IB277">
        <v>0</v>
      </c>
      <c r="IC277" t="s">
        <v>426</v>
      </c>
      <c r="ID277" t="s">
        <v>427</v>
      </c>
      <c r="IE277" t="s">
        <v>428</v>
      </c>
      <c r="IF277" t="s">
        <v>428</v>
      </c>
      <c r="IG277" t="s">
        <v>428</v>
      </c>
      <c r="IH277" t="s">
        <v>428</v>
      </c>
      <c r="II277">
        <v>0</v>
      </c>
      <c r="IJ277">
        <v>100</v>
      </c>
      <c r="IK277">
        <v>100</v>
      </c>
      <c r="IL277">
        <v>0.54</v>
      </c>
      <c r="IM277">
        <v>0.1718</v>
      </c>
      <c r="IN277">
        <v>0.2733293791174444</v>
      </c>
      <c r="IO277">
        <v>0.0008355358253796512</v>
      </c>
      <c r="IP277">
        <v>-4.886686190924696E-07</v>
      </c>
      <c r="IQ277">
        <v>2.414133949906871E-11</v>
      </c>
      <c r="IR277">
        <v>-0.06279029043895908</v>
      </c>
      <c r="IS277">
        <v>-0.001004982055389802</v>
      </c>
      <c r="IT277">
        <v>0.0007271071577586355</v>
      </c>
      <c r="IU277">
        <v>-1.113211564567604E-05</v>
      </c>
      <c r="IV277">
        <v>10</v>
      </c>
      <c r="IW277">
        <v>2306</v>
      </c>
      <c r="IX277">
        <v>1</v>
      </c>
      <c r="IY277">
        <v>28</v>
      </c>
      <c r="IZ277">
        <v>186128</v>
      </c>
      <c r="JA277">
        <v>186128.1</v>
      </c>
      <c r="JB277">
        <v>1.04004</v>
      </c>
      <c r="JC277">
        <v>2.26318</v>
      </c>
      <c r="JD277">
        <v>1.39648</v>
      </c>
      <c r="JE277">
        <v>2.34619</v>
      </c>
      <c r="JF277">
        <v>1.49536</v>
      </c>
      <c r="JG277">
        <v>2.70142</v>
      </c>
      <c r="JH277">
        <v>36.105</v>
      </c>
      <c r="JI277">
        <v>24.1488</v>
      </c>
      <c r="JJ277">
        <v>18</v>
      </c>
      <c r="JK277">
        <v>490.201</v>
      </c>
      <c r="JL277">
        <v>451.534</v>
      </c>
      <c r="JM277">
        <v>30.5292</v>
      </c>
      <c r="JN277">
        <v>28.875</v>
      </c>
      <c r="JO277">
        <v>30</v>
      </c>
      <c r="JP277">
        <v>28.7277</v>
      </c>
      <c r="JQ277">
        <v>28.655</v>
      </c>
      <c r="JR277">
        <v>20.8187</v>
      </c>
      <c r="JS277">
        <v>25.6964</v>
      </c>
      <c r="JT277">
        <v>94.76860000000001</v>
      </c>
      <c r="JU277">
        <v>30.5201</v>
      </c>
      <c r="JV277">
        <v>420</v>
      </c>
      <c r="JW277">
        <v>23.7175</v>
      </c>
      <c r="JX277">
        <v>101.089</v>
      </c>
      <c r="JY277">
        <v>100.558</v>
      </c>
    </row>
    <row r="278" spans="1:285">
      <c r="A278">
        <v>262</v>
      </c>
      <c r="B278">
        <v>1758415111.5</v>
      </c>
      <c r="C278">
        <v>2236.400000095367</v>
      </c>
      <c r="D278" t="s">
        <v>956</v>
      </c>
      <c r="E278" t="s">
        <v>957</v>
      </c>
      <c r="F278">
        <v>5</v>
      </c>
      <c r="G278" t="s">
        <v>855</v>
      </c>
      <c r="H278" t="s">
        <v>420</v>
      </c>
      <c r="I278" t="s">
        <v>421</v>
      </c>
      <c r="J278">
        <v>1758415103.5</v>
      </c>
      <c r="K278">
        <f>(L278)/1000</f>
        <v>0</v>
      </c>
      <c r="L278">
        <f>1000*DL278*AJ278*(DH278-DI278)/(100*DA278*(1000-AJ278*DH278))</f>
        <v>0</v>
      </c>
      <c r="M278">
        <f>DL278*AJ278*(DG278-DF278*(1000-AJ278*DI278)/(1000-AJ278*DH278))/(100*DA278)</f>
        <v>0</v>
      </c>
      <c r="N278">
        <f>DF278 - IF(AJ278&gt;1, M278*DA278*100.0/(AL278), 0)</f>
        <v>0</v>
      </c>
      <c r="O278">
        <f>((U278-K278/2)*N278-M278)/(U278+K278/2)</f>
        <v>0</v>
      </c>
      <c r="P278">
        <f>O278*(DM278+DN278)/1000.0</f>
        <v>0</v>
      </c>
      <c r="Q278">
        <f>(DF278 - IF(AJ278&gt;1, M278*DA278*100.0/(AL278), 0))*(DM278+DN278)/1000.0</f>
        <v>0</v>
      </c>
      <c r="R278">
        <f>2.0/((1/T278-1/S278)+SIGN(T278)*SQRT((1/T278-1/S278)*(1/T278-1/S278) + 4*DB278/((DB278+1)*(DB278+1))*(2*1/T278*1/S278-1/S278*1/S278)))</f>
        <v>0</v>
      </c>
      <c r="S278">
        <f>IF(LEFT(DC278,1)&lt;&gt;"0",IF(LEFT(DC278,1)="1",3.0,DD278),$D$5+$E$5*(DT278*DM278/($K$5*1000))+$F$5*(DT278*DM278/($K$5*1000))*MAX(MIN(DA278,$J$5),$I$5)*MAX(MIN(DA278,$J$5),$I$5)+$G$5*MAX(MIN(DA278,$J$5),$I$5)*(DT278*DM278/($K$5*1000))+$H$5*(DT278*DM278/($K$5*1000))*(DT278*DM278/($K$5*1000)))</f>
        <v>0</v>
      </c>
      <c r="T278">
        <f>K278*(1000-(1000*0.61365*exp(17.502*X278/(240.97+X278))/(DM278+DN278)+DH278)/2)/(1000*0.61365*exp(17.502*X278/(240.97+X278))/(DM278+DN278)-DH278)</f>
        <v>0</v>
      </c>
      <c r="U278">
        <f>1/((DB278+1)/(R278/1.6)+1/(S278/1.37)) + DB278/((DB278+1)/(R278/1.6) + DB278/(S278/1.37))</f>
        <v>0</v>
      </c>
      <c r="V278">
        <f>(CW278*CZ278)</f>
        <v>0</v>
      </c>
      <c r="W278">
        <f>(DO278+(V278+2*0.95*5.67E-8*(((DO278+$B$7)+273)^4-(DO278+273)^4)-44100*K278)/(1.84*29.3*S278+8*0.95*5.67E-8*(DO278+273)^3))</f>
        <v>0</v>
      </c>
      <c r="X278">
        <f>($C$7*DP278+$D$7*DQ278+$E$7*W278)</f>
        <v>0</v>
      </c>
      <c r="Y278">
        <f>0.61365*exp(17.502*X278/(240.97+X278))</f>
        <v>0</v>
      </c>
      <c r="Z278">
        <f>(AA278/AB278*100)</f>
        <v>0</v>
      </c>
      <c r="AA278">
        <f>DH278*(DM278+DN278)/1000</f>
        <v>0</v>
      </c>
      <c r="AB278">
        <f>0.61365*exp(17.502*DO278/(240.97+DO278))</f>
        <v>0</v>
      </c>
      <c r="AC278">
        <f>(Y278-DH278*(DM278+DN278)/1000)</f>
        <v>0</v>
      </c>
      <c r="AD278">
        <f>(-K278*44100)</f>
        <v>0</v>
      </c>
      <c r="AE278">
        <f>2*29.3*S278*0.92*(DO278-X278)</f>
        <v>0</v>
      </c>
      <c r="AF278">
        <f>2*0.95*5.67E-8*(((DO278+$B$7)+273)^4-(X278+273)^4)</f>
        <v>0</v>
      </c>
      <c r="AG278">
        <f>V278+AF278+AD278+AE278</f>
        <v>0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MAX(0,($B$13+$C$13*DT278)/(1+$D$13*DT278)*DM278/(DO278+273)*$E$13)</f>
        <v>0</v>
      </c>
      <c r="AM278" t="s">
        <v>422</v>
      </c>
      <c r="AN278" t="s">
        <v>422</v>
      </c>
      <c r="AO278">
        <v>0</v>
      </c>
      <c r="AP278">
        <v>0</v>
      </c>
      <c r="AQ278">
        <f>1-AO278/AP278</f>
        <v>0</v>
      </c>
      <c r="AR278">
        <v>0</v>
      </c>
      <c r="AS278" t="s">
        <v>422</v>
      </c>
      <c r="AT278" t="s">
        <v>422</v>
      </c>
      <c r="AU278">
        <v>0</v>
      </c>
      <c r="AV278">
        <v>0</v>
      </c>
      <c r="AW278">
        <f>1-AU278/AV278</f>
        <v>0</v>
      </c>
      <c r="AX278">
        <v>0.5</v>
      </c>
      <c r="AY278">
        <f>CX278</f>
        <v>0</v>
      </c>
      <c r="AZ278">
        <f>M278</f>
        <v>0</v>
      </c>
      <c r="BA278">
        <f>AW278*AX278*AY278</f>
        <v>0</v>
      </c>
      <c r="BB278">
        <f>(AZ278-AR278)/AY278</f>
        <v>0</v>
      </c>
      <c r="BC278">
        <f>(AP278-AV278)/AV278</f>
        <v>0</v>
      </c>
      <c r="BD278">
        <f>AO278/(AQ278+AO278/AV278)</f>
        <v>0</v>
      </c>
      <c r="BE278" t="s">
        <v>422</v>
      </c>
      <c r="BF278">
        <v>0</v>
      </c>
      <c r="BG278">
        <f>IF(BF278&lt;&gt;0, BF278, BD278)</f>
        <v>0</v>
      </c>
      <c r="BH278">
        <f>1-BG278/AV278</f>
        <v>0</v>
      </c>
      <c r="BI278">
        <f>(AV278-AU278)/(AV278-BG278)</f>
        <v>0</v>
      </c>
      <c r="BJ278">
        <f>(AP278-AV278)/(AP278-BG278)</f>
        <v>0</v>
      </c>
      <c r="BK278">
        <f>(AV278-AU278)/(AV278-AO278)</f>
        <v>0</v>
      </c>
      <c r="BL278">
        <f>(AP278-AV278)/(AP278-AO278)</f>
        <v>0</v>
      </c>
      <c r="BM278">
        <f>(BI278*BG278/AU278)</f>
        <v>0</v>
      </c>
      <c r="BN278">
        <f>(1-BM278)</f>
        <v>0</v>
      </c>
      <c r="CW278">
        <f>$B$11*DU278+$C$11*DV278+$F$11*EG278*(1-EJ278)</f>
        <v>0</v>
      </c>
      <c r="CX278">
        <f>CW278*CY278</f>
        <v>0</v>
      </c>
      <c r="CY278">
        <f>($B$11*$D$9+$C$11*$D$9+$F$11*((ET278+EL278)/MAX(ET278+EL278+EU278, 0.1)*$I$9+EU278/MAX(ET278+EL278+EU278, 0.1)*$J$9))/($B$11+$C$11+$F$11)</f>
        <v>0</v>
      </c>
      <c r="CZ278">
        <f>($B$11*$K$9+$C$11*$K$9+$F$11*((ET278+EL278)/MAX(ET278+EL278+EU278, 0.1)*$P$9+EU278/MAX(ET278+EL278+EU278, 0.1)*$Q$9))/($B$11+$C$11+$F$11)</f>
        <v>0</v>
      </c>
      <c r="DA278">
        <v>2.18</v>
      </c>
      <c r="DB278">
        <v>0.5</v>
      </c>
      <c r="DC278" t="s">
        <v>423</v>
      </c>
      <c r="DD278">
        <v>2</v>
      </c>
      <c r="DE278">
        <v>1758415103.5</v>
      </c>
      <c r="DF278">
        <v>420.3812500000001</v>
      </c>
      <c r="DG278">
        <v>419.9563333333334</v>
      </c>
      <c r="DH278">
        <v>23.74307916666667</v>
      </c>
      <c r="DI278">
        <v>23.6992625</v>
      </c>
      <c r="DJ278">
        <v>419.841625</v>
      </c>
      <c r="DK278">
        <v>23.57137083333333</v>
      </c>
      <c r="DL278">
        <v>499.9988333333334</v>
      </c>
      <c r="DM278">
        <v>90.26779583333332</v>
      </c>
      <c r="DN278">
        <v>0.05513830833333333</v>
      </c>
      <c r="DO278">
        <v>30.13617916666666</v>
      </c>
      <c r="DP278">
        <v>29.99351666666666</v>
      </c>
      <c r="DQ278">
        <v>999.9</v>
      </c>
      <c r="DR278">
        <v>0</v>
      </c>
      <c r="DS278">
        <v>0</v>
      </c>
      <c r="DT278">
        <v>9997.266250000001</v>
      </c>
      <c r="DU278">
        <v>0</v>
      </c>
      <c r="DV278">
        <v>0.505868</v>
      </c>
      <c r="DW278">
        <v>0.424959875</v>
      </c>
      <c r="DX278">
        <v>430.60525</v>
      </c>
      <c r="DY278">
        <v>430.1505833333334</v>
      </c>
      <c r="DZ278">
        <v>0.04382722083333333</v>
      </c>
      <c r="EA278">
        <v>419.9563333333334</v>
      </c>
      <c r="EB278">
        <v>23.6992625</v>
      </c>
      <c r="EC278">
        <v>2.14323625</v>
      </c>
      <c r="ED278">
        <v>2.139280416666667</v>
      </c>
      <c r="EE278">
        <v>18.54420833333333</v>
      </c>
      <c r="EF278">
        <v>18.5147</v>
      </c>
      <c r="EG278">
        <v>0.00500097</v>
      </c>
      <c r="EH278">
        <v>0</v>
      </c>
      <c r="EI278">
        <v>0</v>
      </c>
      <c r="EJ278">
        <v>0</v>
      </c>
      <c r="EK278">
        <v>219.0833333333333</v>
      </c>
      <c r="EL278">
        <v>0.00500097</v>
      </c>
      <c r="EM278">
        <v>-5.233333333333333</v>
      </c>
      <c r="EN278">
        <v>-2.245833333333333</v>
      </c>
      <c r="EO278">
        <v>35.715875</v>
      </c>
      <c r="EP278">
        <v>39.53362499999999</v>
      </c>
      <c r="EQ278">
        <v>37.55970833333333</v>
      </c>
      <c r="ER278">
        <v>39.78616666666667</v>
      </c>
      <c r="ES278">
        <v>37.67425</v>
      </c>
      <c r="ET278">
        <v>0</v>
      </c>
      <c r="EU278">
        <v>0</v>
      </c>
      <c r="EV278">
        <v>0</v>
      </c>
      <c r="EW278">
        <v>1758415111.4</v>
      </c>
      <c r="EX278">
        <v>0</v>
      </c>
      <c r="EY278">
        <v>218.828</v>
      </c>
      <c r="EZ278">
        <v>4.753845959585386</v>
      </c>
      <c r="FA278">
        <v>8.5923082034028</v>
      </c>
      <c r="FB278">
        <v>-7.248000000000001</v>
      </c>
      <c r="FC278">
        <v>15</v>
      </c>
      <c r="FD278">
        <v>0</v>
      </c>
      <c r="FE278" t="s">
        <v>424</v>
      </c>
      <c r="FF278">
        <v>1747247426.5</v>
      </c>
      <c r="FG278">
        <v>1747247420.5</v>
      </c>
      <c r="FH278">
        <v>0</v>
      </c>
      <c r="FI278">
        <v>1.027</v>
      </c>
      <c r="FJ278">
        <v>0.031</v>
      </c>
      <c r="FK278">
        <v>0.02</v>
      </c>
      <c r="FL278">
        <v>0.05</v>
      </c>
      <c r="FM278">
        <v>420</v>
      </c>
      <c r="FN278">
        <v>16</v>
      </c>
      <c r="FO278">
        <v>0.01</v>
      </c>
      <c r="FP278">
        <v>0.1</v>
      </c>
      <c r="FQ278">
        <v>0.432154243902439</v>
      </c>
      <c r="FR278">
        <v>-0.3120230383275271</v>
      </c>
      <c r="FS278">
        <v>0.04460862649745329</v>
      </c>
      <c r="FT278">
        <v>0</v>
      </c>
      <c r="FU278">
        <v>219.1441176470588</v>
      </c>
      <c r="FV278">
        <v>-2.53781530165965</v>
      </c>
      <c r="FW278">
        <v>8.122524642892408</v>
      </c>
      <c r="FX278">
        <v>-1</v>
      </c>
      <c r="FY278">
        <v>0.04382767073170732</v>
      </c>
      <c r="FZ278">
        <v>0.01217282508710802</v>
      </c>
      <c r="GA278">
        <v>0.002545830460149751</v>
      </c>
      <c r="GB278">
        <v>1</v>
      </c>
      <c r="GC278">
        <v>1</v>
      </c>
      <c r="GD278">
        <v>2</v>
      </c>
      <c r="GE278" t="s">
        <v>433</v>
      </c>
      <c r="GF278">
        <v>3.13649</v>
      </c>
      <c r="GG278">
        <v>2.71536</v>
      </c>
      <c r="GH278">
        <v>0.0937104</v>
      </c>
      <c r="GI278">
        <v>0.09286369999999999</v>
      </c>
      <c r="GJ278">
        <v>0.105177</v>
      </c>
      <c r="GK278">
        <v>0.103798</v>
      </c>
      <c r="GL278">
        <v>28831</v>
      </c>
      <c r="GM278">
        <v>28891.4</v>
      </c>
      <c r="GN278">
        <v>29573.8</v>
      </c>
      <c r="GO278">
        <v>29433.4</v>
      </c>
      <c r="GP278">
        <v>34970.9</v>
      </c>
      <c r="GQ278">
        <v>34937.5</v>
      </c>
      <c r="GR278">
        <v>41625.3</v>
      </c>
      <c r="GS278">
        <v>41818.9</v>
      </c>
      <c r="GT278">
        <v>1.92202</v>
      </c>
      <c r="GU278">
        <v>1.87682</v>
      </c>
      <c r="GV278">
        <v>0.0833347</v>
      </c>
      <c r="GW278">
        <v>0</v>
      </c>
      <c r="GX278">
        <v>28.6339</v>
      </c>
      <c r="GY278">
        <v>999.9</v>
      </c>
      <c r="GZ278">
        <v>58.8</v>
      </c>
      <c r="HA278">
        <v>30.7</v>
      </c>
      <c r="HB278">
        <v>28.8871</v>
      </c>
      <c r="HC278">
        <v>62.0747</v>
      </c>
      <c r="HD278">
        <v>28.0208</v>
      </c>
      <c r="HE278">
        <v>1</v>
      </c>
      <c r="HF278">
        <v>0.09883889999999999</v>
      </c>
      <c r="HG278">
        <v>-1.43901</v>
      </c>
      <c r="HH278">
        <v>20.3523</v>
      </c>
      <c r="HI278">
        <v>5.22777</v>
      </c>
      <c r="HJ278">
        <v>12.0155</v>
      </c>
      <c r="HK278">
        <v>4.9914</v>
      </c>
      <c r="HL278">
        <v>3.28903</v>
      </c>
      <c r="HM278">
        <v>9999</v>
      </c>
      <c r="HN278">
        <v>9999</v>
      </c>
      <c r="HO278">
        <v>9999</v>
      </c>
      <c r="HP278">
        <v>999.9</v>
      </c>
      <c r="HQ278">
        <v>1.86752</v>
      </c>
      <c r="HR278">
        <v>1.86662</v>
      </c>
      <c r="HS278">
        <v>1.86599</v>
      </c>
      <c r="HT278">
        <v>1.86598</v>
      </c>
      <c r="HU278">
        <v>1.86783</v>
      </c>
      <c r="HV278">
        <v>1.87027</v>
      </c>
      <c r="HW278">
        <v>1.8689</v>
      </c>
      <c r="HX278">
        <v>1.87041</v>
      </c>
      <c r="HY278">
        <v>0</v>
      </c>
      <c r="HZ278">
        <v>0</v>
      </c>
      <c r="IA278">
        <v>0</v>
      </c>
      <c r="IB278">
        <v>0</v>
      </c>
      <c r="IC278" t="s">
        <v>426</v>
      </c>
      <c r="ID278" t="s">
        <v>427</v>
      </c>
      <c r="IE278" t="s">
        <v>428</v>
      </c>
      <c r="IF278" t="s">
        <v>428</v>
      </c>
      <c r="IG278" t="s">
        <v>428</v>
      </c>
      <c r="IH278" t="s">
        <v>428</v>
      </c>
      <c r="II278">
        <v>0</v>
      </c>
      <c r="IJ278">
        <v>100</v>
      </c>
      <c r="IK278">
        <v>100</v>
      </c>
      <c r="IL278">
        <v>0.54</v>
      </c>
      <c r="IM278">
        <v>0.1718</v>
      </c>
      <c r="IN278">
        <v>0.2733293791174444</v>
      </c>
      <c r="IO278">
        <v>0.0008355358253796512</v>
      </c>
      <c r="IP278">
        <v>-4.886686190924696E-07</v>
      </c>
      <c r="IQ278">
        <v>2.414133949906871E-11</v>
      </c>
      <c r="IR278">
        <v>-0.06279029043895908</v>
      </c>
      <c r="IS278">
        <v>-0.001004982055389802</v>
      </c>
      <c r="IT278">
        <v>0.0007271071577586355</v>
      </c>
      <c r="IU278">
        <v>-1.113211564567604E-05</v>
      </c>
      <c r="IV278">
        <v>10</v>
      </c>
      <c r="IW278">
        <v>2306</v>
      </c>
      <c r="IX278">
        <v>1</v>
      </c>
      <c r="IY278">
        <v>28</v>
      </c>
      <c r="IZ278">
        <v>186128.1</v>
      </c>
      <c r="JA278">
        <v>186128.2</v>
      </c>
      <c r="JB278">
        <v>1.04004</v>
      </c>
      <c r="JC278">
        <v>2.28027</v>
      </c>
      <c r="JD278">
        <v>1.39771</v>
      </c>
      <c r="JE278">
        <v>2.34253</v>
      </c>
      <c r="JF278">
        <v>1.49536</v>
      </c>
      <c r="JG278">
        <v>2.57568</v>
      </c>
      <c r="JH278">
        <v>36.105</v>
      </c>
      <c r="JI278">
        <v>24.14</v>
      </c>
      <c r="JJ278">
        <v>18</v>
      </c>
      <c r="JK278">
        <v>490.122</v>
      </c>
      <c r="JL278">
        <v>451.534</v>
      </c>
      <c r="JM278">
        <v>30.5342</v>
      </c>
      <c r="JN278">
        <v>28.875</v>
      </c>
      <c r="JO278">
        <v>30</v>
      </c>
      <c r="JP278">
        <v>28.7277</v>
      </c>
      <c r="JQ278">
        <v>28.655</v>
      </c>
      <c r="JR278">
        <v>20.8201</v>
      </c>
      <c r="JS278">
        <v>25.6964</v>
      </c>
      <c r="JT278">
        <v>94.76860000000001</v>
      </c>
      <c r="JU278">
        <v>30.5277</v>
      </c>
      <c r="JV278">
        <v>420</v>
      </c>
      <c r="JW278">
        <v>23.7175</v>
      </c>
      <c r="JX278">
        <v>101.088</v>
      </c>
      <c r="JY278">
        <v>100.558</v>
      </c>
    </row>
    <row r="279" spans="1:285">
      <c r="A279">
        <v>263</v>
      </c>
      <c r="B279">
        <v>1758415113.5</v>
      </c>
      <c r="C279">
        <v>2238.400000095367</v>
      </c>
      <c r="D279" t="s">
        <v>958</v>
      </c>
      <c r="E279" t="s">
        <v>959</v>
      </c>
      <c r="F279">
        <v>5</v>
      </c>
      <c r="G279" t="s">
        <v>855</v>
      </c>
      <c r="H279" t="s">
        <v>420</v>
      </c>
      <c r="I279" t="s">
        <v>421</v>
      </c>
      <c r="J279">
        <v>1758415105.5</v>
      </c>
      <c r="K279">
        <f>(L279)/1000</f>
        <v>0</v>
      </c>
      <c r="L279">
        <f>1000*DL279*AJ279*(DH279-DI279)/(100*DA279*(1000-AJ279*DH279))</f>
        <v>0</v>
      </c>
      <c r="M279">
        <f>DL279*AJ279*(DG279-DF279*(1000-AJ279*DI279)/(1000-AJ279*DH279))/(100*DA279)</f>
        <v>0</v>
      </c>
      <c r="N279">
        <f>DF279 - IF(AJ279&gt;1, M279*DA279*100.0/(AL279), 0)</f>
        <v>0</v>
      </c>
      <c r="O279">
        <f>((U279-K279/2)*N279-M279)/(U279+K279/2)</f>
        <v>0</v>
      </c>
      <c r="P279">
        <f>O279*(DM279+DN279)/1000.0</f>
        <v>0</v>
      </c>
      <c r="Q279">
        <f>(DF279 - IF(AJ279&gt;1, M279*DA279*100.0/(AL279), 0))*(DM279+DN279)/1000.0</f>
        <v>0</v>
      </c>
      <c r="R279">
        <f>2.0/((1/T279-1/S279)+SIGN(T279)*SQRT((1/T279-1/S279)*(1/T279-1/S279) + 4*DB279/((DB279+1)*(DB279+1))*(2*1/T279*1/S279-1/S279*1/S279)))</f>
        <v>0</v>
      </c>
      <c r="S279">
        <f>IF(LEFT(DC279,1)&lt;&gt;"0",IF(LEFT(DC279,1)="1",3.0,DD279),$D$5+$E$5*(DT279*DM279/($K$5*1000))+$F$5*(DT279*DM279/($K$5*1000))*MAX(MIN(DA279,$J$5),$I$5)*MAX(MIN(DA279,$J$5),$I$5)+$G$5*MAX(MIN(DA279,$J$5),$I$5)*(DT279*DM279/($K$5*1000))+$H$5*(DT279*DM279/($K$5*1000))*(DT279*DM279/($K$5*1000)))</f>
        <v>0</v>
      </c>
      <c r="T279">
        <f>K279*(1000-(1000*0.61365*exp(17.502*X279/(240.97+X279))/(DM279+DN279)+DH279)/2)/(1000*0.61365*exp(17.502*X279/(240.97+X279))/(DM279+DN279)-DH279)</f>
        <v>0</v>
      </c>
      <c r="U279">
        <f>1/((DB279+1)/(R279/1.6)+1/(S279/1.37)) + DB279/((DB279+1)/(R279/1.6) + DB279/(S279/1.37))</f>
        <v>0</v>
      </c>
      <c r="V279">
        <f>(CW279*CZ279)</f>
        <v>0</v>
      </c>
      <c r="W279">
        <f>(DO279+(V279+2*0.95*5.67E-8*(((DO279+$B$7)+273)^4-(DO279+273)^4)-44100*K279)/(1.84*29.3*S279+8*0.95*5.67E-8*(DO279+273)^3))</f>
        <v>0</v>
      </c>
      <c r="X279">
        <f>($C$7*DP279+$D$7*DQ279+$E$7*W279)</f>
        <v>0</v>
      </c>
      <c r="Y279">
        <f>0.61365*exp(17.502*X279/(240.97+X279))</f>
        <v>0</v>
      </c>
      <c r="Z279">
        <f>(AA279/AB279*100)</f>
        <v>0</v>
      </c>
      <c r="AA279">
        <f>DH279*(DM279+DN279)/1000</f>
        <v>0</v>
      </c>
      <c r="AB279">
        <f>0.61365*exp(17.502*DO279/(240.97+DO279))</f>
        <v>0</v>
      </c>
      <c r="AC279">
        <f>(Y279-DH279*(DM279+DN279)/1000)</f>
        <v>0</v>
      </c>
      <c r="AD279">
        <f>(-K279*44100)</f>
        <v>0</v>
      </c>
      <c r="AE279">
        <f>2*29.3*S279*0.92*(DO279-X279)</f>
        <v>0</v>
      </c>
      <c r="AF279">
        <f>2*0.95*5.67E-8*(((DO279+$B$7)+273)^4-(X279+273)^4)</f>
        <v>0</v>
      </c>
      <c r="AG279">
        <f>V279+AF279+AD279+AE279</f>
        <v>0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MAX(0,($B$13+$C$13*DT279)/(1+$D$13*DT279)*DM279/(DO279+273)*$E$13)</f>
        <v>0</v>
      </c>
      <c r="AM279" t="s">
        <v>422</v>
      </c>
      <c r="AN279" t="s">
        <v>422</v>
      </c>
      <c r="AO279">
        <v>0</v>
      </c>
      <c r="AP279">
        <v>0</v>
      </c>
      <c r="AQ279">
        <f>1-AO279/AP279</f>
        <v>0</v>
      </c>
      <c r="AR279">
        <v>0</v>
      </c>
      <c r="AS279" t="s">
        <v>422</v>
      </c>
      <c r="AT279" t="s">
        <v>422</v>
      </c>
      <c r="AU279">
        <v>0</v>
      </c>
      <c r="AV279">
        <v>0</v>
      </c>
      <c r="AW279">
        <f>1-AU279/AV279</f>
        <v>0</v>
      </c>
      <c r="AX279">
        <v>0.5</v>
      </c>
      <c r="AY279">
        <f>CX279</f>
        <v>0</v>
      </c>
      <c r="AZ279">
        <f>M279</f>
        <v>0</v>
      </c>
      <c r="BA279">
        <f>AW279*AX279*AY279</f>
        <v>0</v>
      </c>
      <c r="BB279">
        <f>(AZ279-AR279)/AY279</f>
        <v>0</v>
      </c>
      <c r="BC279">
        <f>(AP279-AV279)/AV279</f>
        <v>0</v>
      </c>
      <c r="BD279">
        <f>AO279/(AQ279+AO279/AV279)</f>
        <v>0</v>
      </c>
      <c r="BE279" t="s">
        <v>422</v>
      </c>
      <c r="BF279">
        <v>0</v>
      </c>
      <c r="BG279">
        <f>IF(BF279&lt;&gt;0, BF279, BD279)</f>
        <v>0</v>
      </c>
      <c r="BH279">
        <f>1-BG279/AV279</f>
        <v>0</v>
      </c>
      <c r="BI279">
        <f>(AV279-AU279)/(AV279-BG279)</f>
        <v>0</v>
      </c>
      <c r="BJ279">
        <f>(AP279-AV279)/(AP279-BG279)</f>
        <v>0</v>
      </c>
      <c r="BK279">
        <f>(AV279-AU279)/(AV279-AO279)</f>
        <v>0</v>
      </c>
      <c r="BL279">
        <f>(AP279-AV279)/(AP279-AO279)</f>
        <v>0</v>
      </c>
      <c r="BM279">
        <f>(BI279*BG279/AU279)</f>
        <v>0</v>
      </c>
      <c r="BN279">
        <f>(1-BM279)</f>
        <v>0</v>
      </c>
      <c r="CW279">
        <f>$B$11*DU279+$C$11*DV279+$F$11*EG279*(1-EJ279)</f>
        <v>0</v>
      </c>
      <c r="CX279">
        <f>CW279*CY279</f>
        <v>0</v>
      </c>
      <c r="CY279">
        <f>($B$11*$D$9+$C$11*$D$9+$F$11*((ET279+EL279)/MAX(ET279+EL279+EU279, 0.1)*$I$9+EU279/MAX(ET279+EL279+EU279, 0.1)*$J$9))/($B$11+$C$11+$F$11)</f>
        <v>0</v>
      </c>
      <c r="CZ279">
        <f>($B$11*$K$9+$C$11*$K$9+$F$11*((ET279+EL279)/MAX(ET279+EL279+EU279, 0.1)*$P$9+EU279/MAX(ET279+EL279+EU279, 0.1)*$Q$9))/($B$11+$C$11+$F$11)</f>
        <v>0</v>
      </c>
      <c r="DA279">
        <v>2.18</v>
      </c>
      <c r="DB279">
        <v>0.5</v>
      </c>
      <c r="DC279" t="s">
        <v>423</v>
      </c>
      <c r="DD279">
        <v>2</v>
      </c>
      <c r="DE279">
        <v>1758415105.5</v>
      </c>
      <c r="DF279">
        <v>420.372625</v>
      </c>
      <c r="DG279">
        <v>419.956</v>
      </c>
      <c r="DH279">
        <v>23.74439166666667</v>
      </c>
      <c r="DI279">
        <v>23.69930416666666</v>
      </c>
      <c r="DJ279">
        <v>419.8330416666667</v>
      </c>
      <c r="DK279">
        <v>23.57266666666667</v>
      </c>
      <c r="DL279">
        <v>500.0032083333334</v>
      </c>
      <c r="DM279">
        <v>90.26767083333334</v>
      </c>
      <c r="DN279">
        <v>0.05515871249999999</v>
      </c>
      <c r="DO279">
        <v>30.13559166666667</v>
      </c>
      <c r="DP279">
        <v>29.99332916666667</v>
      </c>
      <c r="DQ279">
        <v>999.9</v>
      </c>
      <c r="DR279">
        <v>0</v>
      </c>
      <c r="DS279">
        <v>0</v>
      </c>
      <c r="DT279">
        <v>9997.657083333334</v>
      </c>
      <c r="DU279">
        <v>0</v>
      </c>
      <c r="DV279">
        <v>0.505868</v>
      </c>
      <c r="DW279">
        <v>0.4166870416666666</v>
      </c>
      <c r="DX279">
        <v>430.5970416666667</v>
      </c>
      <c r="DY279">
        <v>430.15025</v>
      </c>
      <c r="DZ279">
        <v>0.04509974166666667</v>
      </c>
      <c r="EA279">
        <v>419.956</v>
      </c>
      <c r="EB279">
        <v>23.69930416666666</v>
      </c>
      <c r="EC279">
        <v>2.14335125</v>
      </c>
      <c r="ED279">
        <v>2.139280416666667</v>
      </c>
      <c r="EE279">
        <v>18.54506666666667</v>
      </c>
      <c r="EF279">
        <v>18.51470416666666</v>
      </c>
      <c r="EG279">
        <v>0.00500097</v>
      </c>
      <c r="EH279">
        <v>0</v>
      </c>
      <c r="EI279">
        <v>0</v>
      </c>
      <c r="EJ279">
        <v>0</v>
      </c>
      <c r="EK279">
        <v>218.9416666666667</v>
      </c>
      <c r="EL279">
        <v>0.00500097</v>
      </c>
      <c r="EM279">
        <v>-6.55</v>
      </c>
      <c r="EN279">
        <v>-2.558333333333334</v>
      </c>
      <c r="EO279">
        <v>35.708</v>
      </c>
      <c r="EP279">
        <v>39.50237499999999</v>
      </c>
      <c r="EQ279">
        <v>37.54408333333333</v>
      </c>
      <c r="ER279">
        <v>39.73929166666667</v>
      </c>
      <c r="ES279">
        <v>37.658625</v>
      </c>
      <c r="ET279">
        <v>0</v>
      </c>
      <c r="EU279">
        <v>0</v>
      </c>
      <c r="EV279">
        <v>0</v>
      </c>
      <c r="EW279">
        <v>1758415113.2</v>
      </c>
      <c r="EX279">
        <v>0</v>
      </c>
      <c r="EY279">
        <v>218.15</v>
      </c>
      <c r="EZ279">
        <v>17.15897439233735</v>
      </c>
      <c r="FA279">
        <v>-28.52307671117019</v>
      </c>
      <c r="FB279">
        <v>-6.526923076923077</v>
      </c>
      <c r="FC279">
        <v>15</v>
      </c>
      <c r="FD279">
        <v>0</v>
      </c>
      <c r="FE279" t="s">
        <v>424</v>
      </c>
      <c r="FF279">
        <v>1747247426.5</v>
      </c>
      <c r="FG279">
        <v>1747247420.5</v>
      </c>
      <c r="FH279">
        <v>0</v>
      </c>
      <c r="FI279">
        <v>1.027</v>
      </c>
      <c r="FJ279">
        <v>0.031</v>
      </c>
      <c r="FK279">
        <v>0.02</v>
      </c>
      <c r="FL279">
        <v>0.05</v>
      </c>
      <c r="FM279">
        <v>420</v>
      </c>
      <c r="FN279">
        <v>16</v>
      </c>
      <c r="FO279">
        <v>0.01</v>
      </c>
      <c r="FP279">
        <v>0.1</v>
      </c>
      <c r="FQ279">
        <v>0.4236794</v>
      </c>
      <c r="FR279">
        <v>-0.3608837673545967</v>
      </c>
      <c r="FS279">
        <v>0.04749763225035539</v>
      </c>
      <c r="FT279">
        <v>0</v>
      </c>
      <c r="FU279">
        <v>219.4235294117647</v>
      </c>
      <c r="FV279">
        <v>-11.45607338064918</v>
      </c>
      <c r="FW279">
        <v>6.931855656126303</v>
      </c>
      <c r="FX279">
        <v>-1</v>
      </c>
      <c r="FY279">
        <v>0.0444268325</v>
      </c>
      <c r="FZ279">
        <v>0.02413287242026258</v>
      </c>
      <c r="GA279">
        <v>0.003395999333067331</v>
      </c>
      <c r="GB279">
        <v>1</v>
      </c>
      <c r="GC279">
        <v>1</v>
      </c>
      <c r="GD279">
        <v>2</v>
      </c>
      <c r="GE279" t="s">
        <v>433</v>
      </c>
      <c r="GF279">
        <v>3.1365</v>
      </c>
      <c r="GG279">
        <v>2.71526</v>
      </c>
      <c r="GH279">
        <v>0.0937201</v>
      </c>
      <c r="GI279">
        <v>0.09285889999999999</v>
      </c>
      <c r="GJ279">
        <v>0.105182</v>
      </c>
      <c r="GK279">
        <v>0.103798</v>
      </c>
      <c r="GL279">
        <v>28830.8</v>
      </c>
      <c r="GM279">
        <v>28891.6</v>
      </c>
      <c r="GN279">
        <v>29573.9</v>
      </c>
      <c r="GO279">
        <v>29433.5</v>
      </c>
      <c r="GP279">
        <v>34970.6</v>
      </c>
      <c r="GQ279">
        <v>34937.5</v>
      </c>
      <c r="GR279">
        <v>41625.1</v>
      </c>
      <c r="GS279">
        <v>41819</v>
      </c>
      <c r="GT279">
        <v>1.922</v>
      </c>
      <c r="GU279">
        <v>1.87703</v>
      </c>
      <c r="GV279">
        <v>0.0837296</v>
      </c>
      <c r="GW279">
        <v>0</v>
      </c>
      <c r="GX279">
        <v>28.633</v>
      </c>
      <c r="GY279">
        <v>999.9</v>
      </c>
      <c r="GZ279">
        <v>58.8</v>
      </c>
      <c r="HA279">
        <v>30.7</v>
      </c>
      <c r="HB279">
        <v>28.8867</v>
      </c>
      <c r="HC279">
        <v>62.0247</v>
      </c>
      <c r="HD279">
        <v>27.8686</v>
      </c>
      <c r="HE279">
        <v>1</v>
      </c>
      <c r="HF279">
        <v>0.0988034</v>
      </c>
      <c r="HG279">
        <v>-1.42106</v>
      </c>
      <c r="HH279">
        <v>20.3526</v>
      </c>
      <c r="HI279">
        <v>5.22807</v>
      </c>
      <c r="HJ279">
        <v>12.0156</v>
      </c>
      <c r="HK279">
        <v>4.9915</v>
      </c>
      <c r="HL279">
        <v>3.289</v>
      </c>
      <c r="HM279">
        <v>9999</v>
      </c>
      <c r="HN279">
        <v>9999</v>
      </c>
      <c r="HO279">
        <v>9999</v>
      </c>
      <c r="HP279">
        <v>999.9</v>
      </c>
      <c r="HQ279">
        <v>1.86752</v>
      </c>
      <c r="HR279">
        <v>1.86662</v>
      </c>
      <c r="HS279">
        <v>1.866</v>
      </c>
      <c r="HT279">
        <v>1.86598</v>
      </c>
      <c r="HU279">
        <v>1.86783</v>
      </c>
      <c r="HV279">
        <v>1.87026</v>
      </c>
      <c r="HW279">
        <v>1.8689</v>
      </c>
      <c r="HX279">
        <v>1.87041</v>
      </c>
      <c r="HY279">
        <v>0</v>
      </c>
      <c r="HZ279">
        <v>0</v>
      </c>
      <c r="IA279">
        <v>0</v>
      </c>
      <c r="IB279">
        <v>0</v>
      </c>
      <c r="IC279" t="s">
        <v>426</v>
      </c>
      <c r="ID279" t="s">
        <v>427</v>
      </c>
      <c r="IE279" t="s">
        <v>428</v>
      </c>
      <c r="IF279" t="s">
        <v>428</v>
      </c>
      <c r="IG279" t="s">
        <v>428</v>
      </c>
      <c r="IH279" t="s">
        <v>428</v>
      </c>
      <c r="II279">
        <v>0</v>
      </c>
      <c r="IJ279">
        <v>100</v>
      </c>
      <c r="IK279">
        <v>100</v>
      </c>
      <c r="IL279">
        <v>0.54</v>
      </c>
      <c r="IM279">
        <v>0.1719</v>
      </c>
      <c r="IN279">
        <v>0.2733293791174444</v>
      </c>
      <c r="IO279">
        <v>0.0008355358253796512</v>
      </c>
      <c r="IP279">
        <v>-4.886686190924696E-07</v>
      </c>
      <c r="IQ279">
        <v>2.414133949906871E-11</v>
      </c>
      <c r="IR279">
        <v>-0.06279029043895908</v>
      </c>
      <c r="IS279">
        <v>-0.001004982055389802</v>
      </c>
      <c r="IT279">
        <v>0.0007271071577586355</v>
      </c>
      <c r="IU279">
        <v>-1.113211564567604E-05</v>
      </c>
      <c r="IV279">
        <v>10</v>
      </c>
      <c r="IW279">
        <v>2306</v>
      </c>
      <c r="IX279">
        <v>1</v>
      </c>
      <c r="IY279">
        <v>28</v>
      </c>
      <c r="IZ279">
        <v>186128.1</v>
      </c>
      <c r="JA279">
        <v>186128.2</v>
      </c>
      <c r="JB279">
        <v>1.03882</v>
      </c>
      <c r="JC279">
        <v>2.26685</v>
      </c>
      <c r="JD279">
        <v>1.39648</v>
      </c>
      <c r="JE279">
        <v>2.34131</v>
      </c>
      <c r="JF279">
        <v>1.49536</v>
      </c>
      <c r="JG279">
        <v>2.6709</v>
      </c>
      <c r="JH279">
        <v>36.105</v>
      </c>
      <c r="JI279">
        <v>24.1575</v>
      </c>
      <c r="JJ279">
        <v>18</v>
      </c>
      <c r="JK279">
        <v>490.099</v>
      </c>
      <c r="JL279">
        <v>451.658</v>
      </c>
      <c r="JM279">
        <v>30.5376</v>
      </c>
      <c r="JN279">
        <v>28.875</v>
      </c>
      <c r="JO279">
        <v>29.9999</v>
      </c>
      <c r="JP279">
        <v>28.7267</v>
      </c>
      <c r="JQ279">
        <v>28.6547</v>
      </c>
      <c r="JR279">
        <v>20.8207</v>
      </c>
      <c r="JS279">
        <v>25.6964</v>
      </c>
      <c r="JT279">
        <v>94.76860000000001</v>
      </c>
      <c r="JU279">
        <v>30.5277</v>
      </c>
      <c r="JV279">
        <v>420</v>
      </c>
      <c r="JW279">
        <v>23.7175</v>
      </c>
      <c r="JX279">
        <v>101.088</v>
      </c>
      <c r="JY279">
        <v>100.558</v>
      </c>
    </row>
    <row r="280" spans="1:285">
      <c r="A280">
        <v>264</v>
      </c>
      <c r="B280">
        <v>1758415115.5</v>
      </c>
      <c r="C280">
        <v>2240.400000095367</v>
      </c>
      <c r="D280" t="s">
        <v>960</v>
      </c>
      <c r="E280" t="s">
        <v>961</v>
      </c>
      <c r="F280">
        <v>5</v>
      </c>
      <c r="G280" t="s">
        <v>855</v>
      </c>
      <c r="H280" t="s">
        <v>420</v>
      </c>
      <c r="I280" t="s">
        <v>421</v>
      </c>
      <c r="J280">
        <v>1758415107.5</v>
      </c>
      <c r="K280">
        <f>(L280)/1000</f>
        <v>0</v>
      </c>
      <c r="L280">
        <f>1000*DL280*AJ280*(DH280-DI280)/(100*DA280*(1000-AJ280*DH280))</f>
        <v>0</v>
      </c>
      <c r="M280">
        <f>DL280*AJ280*(DG280-DF280*(1000-AJ280*DI280)/(1000-AJ280*DH280))/(100*DA280)</f>
        <v>0</v>
      </c>
      <c r="N280">
        <f>DF280 - IF(AJ280&gt;1, M280*DA280*100.0/(AL280), 0)</f>
        <v>0</v>
      </c>
      <c r="O280">
        <f>((U280-K280/2)*N280-M280)/(U280+K280/2)</f>
        <v>0</v>
      </c>
      <c r="P280">
        <f>O280*(DM280+DN280)/1000.0</f>
        <v>0</v>
      </c>
      <c r="Q280">
        <f>(DF280 - IF(AJ280&gt;1, M280*DA280*100.0/(AL280), 0))*(DM280+DN280)/1000.0</f>
        <v>0</v>
      </c>
      <c r="R280">
        <f>2.0/((1/T280-1/S280)+SIGN(T280)*SQRT((1/T280-1/S280)*(1/T280-1/S280) + 4*DB280/((DB280+1)*(DB280+1))*(2*1/T280*1/S280-1/S280*1/S280)))</f>
        <v>0</v>
      </c>
      <c r="S280">
        <f>IF(LEFT(DC280,1)&lt;&gt;"0",IF(LEFT(DC280,1)="1",3.0,DD280),$D$5+$E$5*(DT280*DM280/($K$5*1000))+$F$5*(DT280*DM280/($K$5*1000))*MAX(MIN(DA280,$J$5),$I$5)*MAX(MIN(DA280,$J$5),$I$5)+$G$5*MAX(MIN(DA280,$J$5),$I$5)*(DT280*DM280/($K$5*1000))+$H$5*(DT280*DM280/($K$5*1000))*(DT280*DM280/($K$5*1000)))</f>
        <v>0</v>
      </c>
      <c r="T280">
        <f>K280*(1000-(1000*0.61365*exp(17.502*X280/(240.97+X280))/(DM280+DN280)+DH280)/2)/(1000*0.61365*exp(17.502*X280/(240.97+X280))/(DM280+DN280)-DH280)</f>
        <v>0</v>
      </c>
      <c r="U280">
        <f>1/((DB280+1)/(R280/1.6)+1/(S280/1.37)) + DB280/((DB280+1)/(R280/1.6) + DB280/(S280/1.37))</f>
        <v>0</v>
      </c>
      <c r="V280">
        <f>(CW280*CZ280)</f>
        <v>0</v>
      </c>
      <c r="W280">
        <f>(DO280+(V280+2*0.95*5.67E-8*(((DO280+$B$7)+273)^4-(DO280+273)^4)-44100*K280)/(1.84*29.3*S280+8*0.95*5.67E-8*(DO280+273)^3))</f>
        <v>0</v>
      </c>
      <c r="X280">
        <f>($C$7*DP280+$D$7*DQ280+$E$7*W280)</f>
        <v>0</v>
      </c>
      <c r="Y280">
        <f>0.61365*exp(17.502*X280/(240.97+X280))</f>
        <v>0</v>
      </c>
      <c r="Z280">
        <f>(AA280/AB280*100)</f>
        <v>0</v>
      </c>
      <c r="AA280">
        <f>DH280*(DM280+DN280)/1000</f>
        <v>0</v>
      </c>
      <c r="AB280">
        <f>0.61365*exp(17.502*DO280/(240.97+DO280))</f>
        <v>0</v>
      </c>
      <c r="AC280">
        <f>(Y280-DH280*(DM280+DN280)/1000)</f>
        <v>0</v>
      </c>
      <c r="AD280">
        <f>(-K280*44100)</f>
        <v>0</v>
      </c>
      <c r="AE280">
        <f>2*29.3*S280*0.92*(DO280-X280)</f>
        <v>0</v>
      </c>
      <c r="AF280">
        <f>2*0.95*5.67E-8*(((DO280+$B$7)+273)^4-(X280+273)^4)</f>
        <v>0</v>
      </c>
      <c r="AG280">
        <f>V280+AF280+AD280+AE280</f>
        <v>0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MAX(0,($B$13+$C$13*DT280)/(1+$D$13*DT280)*DM280/(DO280+273)*$E$13)</f>
        <v>0</v>
      </c>
      <c r="AM280" t="s">
        <v>422</v>
      </c>
      <c r="AN280" t="s">
        <v>422</v>
      </c>
      <c r="AO280">
        <v>0</v>
      </c>
      <c r="AP280">
        <v>0</v>
      </c>
      <c r="AQ280">
        <f>1-AO280/AP280</f>
        <v>0</v>
      </c>
      <c r="AR280">
        <v>0</v>
      </c>
      <c r="AS280" t="s">
        <v>422</v>
      </c>
      <c r="AT280" t="s">
        <v>422</v>
      </c>
      <c r="AU280">
        <v>0</v>
      </c>
      <c r="AV280">
        <v>0</v>
      </c>
      <c r="AW280">
        <f>1-AU280/AV280</f>
        <v>0</v>
      </c>
      <c r="AX280">
        <v>0.5</v>
      </c>
      <c r="AY280">
        <f>CX280</f>
        <v>0</v>
      </c>
      <c r="AZ280">
        <f>M280</f>
        <v>0</v>
      </c>
      <c r="BA280">
        <f>AW280*AX280*AY280</f>
        <v>0</v>
      </c>
      <c r="BB280">
        <f>(AZ280-AR280)/AY280</f>
        <v>0</v>
      </c>
      <c r="BC280">
        <f>(AP280-AV280)/AV280</f>
        <v>0</v>
      </c>
      <c r="BD280">
        <f>AO280/(AQ280+AO280/AV280)</f>
        <v>0</v>
      </c>
      <c r="BE280" t="s">
        <v>422</v>
      </c>
      <c r="BF280">
        <v>0</v>
      </c>
      <c r="BG280">
        <f>IF(BF280&lt;&gt;0, BF280, BD280)</f>
        <v>0</v>
      </c>
      <c r="BH280">
        <f>1-BG280/AV280</f>
        <v>0</v>
      </c>
      <c r="BI280">
        <f>(AV280-AU280)/(AV280-BG280)</f>
        <v>0</v>
      </c>
      <c r="BJ280">
        <f>(AP280-AV280)/(AP280-BG280)</f>
        <v>0</v>
      </c>
      <c r="BK280">
        <f>(AV280-AU280)/(AV280-AO280)</f>
        <v>0</v>
      </c>
      <c r="BL280">
        <f>(AP280-AV280)/(AP280-AO280)</f>
        <v>0</v>
      </c>
      <c r="BM280">
        <f>(BI280*BG280/AU280)</f>
        <v>0</v>
      </c>
      <c r="BN280">
        <f>(1-BM280)</f>
        <v>0</v>
      </c>
      <c r="CW280">
        <f>$B$11*DU280+$C$11*DV280+$F$11*EG280*(1-EJ280)</f>
        <v>0</v>
      </c>
      <c r="CX280">
        <f>CW280*CY280</f>
        <v>0</v>
      </c>
      <c r="CY280">
        <f>($B$11*$D$9+$C$11*$D$9+$F$11*((ET280+EL280)/MAX(ET280+EL280+EU280, 0.1)*$I$9+EU280/MAX(ET280+EL280+EU280, 0.1)*$J$9))/($B$11+$C$11+$F$11)</f>
        <v>0</v>
      </c>
      <c r="CZ280">
        <f>($B$11*$K$9+$C$11*$K$9+$F$11*((ET280+EL280)/MAX(ET280+EL280+EU280, 0.1)*$P$9+EU280/MAX(ET280+EL280+EU280, 0.1)*$Q$9))/($B$11+$C$11+$F$11)</f>
        <v>0</v>
      </c>
      <c r="DA280">
        <v>2.18</v>
      </c>
      <c r="DB280">
        <v>0.5</v>
      </c>
      <c r="DC280" t="s">
        <v>423</v>
      </c>
      <c r="DD280">
        <v>2</v>
      </c>
      <c r="DE280">
        <v>1758415107.5</v>
      </c>
      <c r="DF280">
        <v>420.3667916666666</v>
      </c>
      <c r="DG280">
        <v>419.9563333333334</v>
      </c>
      <c r="DH280">
        <v>23.74555416666666</v>
      </c>
      <c r="DI280">
        <v>23.6992</v>
      </c>
      <c r="DJ280">
        <v>419.8272083333333</v>
      </c>
      <c r="DK280">
        <v>23.57381666666667</v>
      </c>
      <c r="DL280">
        <v>499.9975416666666</v>
      </c>
      <c r="DM280">
        <v>90.26754166666667</v>
      </c>
      <c r="DN280">
        <v>0.05514155416666666</v>
      </c>
      <c r="DO280">
        <v>30.1354625</v>
      </c>
      <c r="DP280">
        <v>29.9940375</v>
      </c>
      <c r="DQ280">
        <v>999.9</v>
      </c>
      <c r="DR280">
        <v>0</v>
      </c>
      <c r="DS280">
        <v>0</v>
      </c>
      <c r="DT280">
        <v>9997.708333333334</v>
      </c>
      <c r="DU280">
        <v>0</v>
      </c>
      <c r="DV280">
        <v>0.505868</v>
      </c>
      <c r="DW280">
        <v>0.41052125</v>
      </c>
      <c r="DX280">
        <v>430.5915833333333</v>
      </c>
      <c r="DY280">
        <v>430.1505416666667</v>
      </c>
      <c r="DZ280">
        <v>0.04636328333333334</v>
      </c>
      <c r="EA280">
        <v>419.9563333333334</v>
      </c>
      <c r="EB280">
        <v>23.6992</v>
      </c>
      <c r="EC280">
        <v>2.143453333333333</v>
      </c>
      <c r="ED280">
        <v>2.139268333333333</v>
      </c>
      <c r="EE280">
        <v>18.545825</v>
      </c>
      <c r="EF280">
        <v>18.51461666666667</v>
      </c>
      <c r="EG280">
        <v>0.00500097</v>
      </c>
      <c r="EH280">
        <v>0</v>
      </c>
      <c r="EI280">
        <v>0</v>
      </c>
      <c r="EJ280">
        <v>0</v>
      </c>
      <c r="EK280">
        <v>218.9333333333333</v>
      </c>
      <c r="EL280">
        <v>0.00500097</v>
      </c>
      <c r="EM280">
        <v>-5.887499999999999</v>
      </c>
      <c r="EN280">
        <v>-2.425</v>
      </c>
      <c r="EO280">
        <v>35.700125</v>
      </c>
      <c r="EP280">
        <v>39.465875</v>
      </c>
      <c r="EQ280">
        <v>37.52845833333333</v>
      </c>
      <c r="ER280">
        <v>39.69758333333333</v>
      </c>
      <c r="ES280">
        <v>37.64299999999999</v>
      </c>
      <c r="ET280">
        <v>0</v>
      </c>
      <c r="EU280">
        <v>0</v>
      </c>
      <c r="EV280">
        <v>0</v>
      </c>
      <c r="EW280">
        <v>1758415115.6</v>
      </c>
      <c r="EX280">
        <v>0</v>
      </c>
      <c r="EY280">
        <v>218.2807692307692</v>
      </c>
      <c r="EZ280">
        <v>2.35555536298145</v>
      </c>
      <c r="FA280">
        <v>-18.4752133942319</v>
      </c>
      <c r="FB280">
        <v>-5.846153846153846</v>
      </c>
      <c r="FC280">
        <v>15</v>
      </c>
      <c r="FD280">
        <v>0</v>
      </c>
      <c r="FE280" t="s">
        <v>424</v>
      </c>
      <c r="FF280">
        <v>1747247426.5</v>
      </c>
      <c r="FG280">
        <v>1747247420.5</v>
      </c>
      <c r="FH280">
        <v>0</v>
      </c>
      <c r="FI280">
        <v>1.027</v>
      </c>
      <c r="FJ280">
        <v>0.031</v>
      </c>
      <c r="FK280">
        <v>0.02</v>
      </c>
      <c r="FL280">
        <v>0.05</v>
      </c>
      <c r="FM280">
        <v>420</v>
      </c>
      <c r="FN280">
        <v>16</v>
      </c>
      <c r="FO280">
        <v>0.01</v>
      </c>
      <c r="FP280">
        <v>0.1</v>
      </c>
      <c r="FQ280">
        <v>0.4203863902439024</v>
      </c>
      <c r="FR280">
        <v>-0.3326008850174217</v>
      </c>
      <c r="FS280">
        <v>0.04692909457524818</v>
      </c>
      <c r="FT280">
        <v>0</v>
      </c>
      <c r="FU280">
        <v>218.5735294117647</v>
      </c>
      <c r="FV280">
        <v>-4.194041304219609</v>
      </c>
      <c r="FW280">
        <v>6.496981598880649</v>
      </c>
      <c r="FX280">
        <v>-1</v>
      </c>
      <c r="FY280">
        <v>0.04534666097560976</v>
      </c>
      <c r="FZ280">
        <v>0.03701557003484331</v>
      </c>
      <c r="GA280">
        <v>0.004195017234993407</v>
      </c>
      <c r="GB280">
        <v>1</v>
      </c>
      <c r="GC280">
        <v>1</v>
      </c>
      <c r="GD280">
        <v>2</v>
      </c>
      <c r="GE280" t="s">
        <v>433</v>
      </c>
      <c r="GF280">
        <v>3.13648</v>
      </c>
      <c r="GG280">
        <v>2.71531</v>
      </c>
      <c r="GH280">
        <v>0.0937182</v>
      </c>
      <c r="GI280">
        <v>0.09286129999999999</v>
      </c>
      <c r="GJ280">
        <v>0.105176</v>
      </c>
      <c r="GK280">
        <v>0.103796</v>
      </c>
      <c r="GL280">
        <v>28830.9</v>
      </c>
      <c r="GM280">
        <v>28891.7</v>
      </c>
      <c r="GN280">
        <v>29574</v>
      </c>
      <c r="GO280">
        <v>29433.7</v>
      </c>
      <c r="GP280">
        <v>34970.8</v>
      </c>
      <c r="GQ280">
        <v>34937.7</v>
      </c>
      <c r="GR280">
        <v>41625.1</v>
      </c>
      <c r="GS280">
        <v>41819.1</v>
      </c>
      <c r="GT280">
        <v>1.92197</v>
      </c>
      <c r="GU280">
        <v>1.87713</v>
      </c>
      <c r="GV280">
        <v>0.083603</v>
      </c>
      <c r="GW280">
        <v>0</v>
      </c>
      <c r="GX280">
        <v>28.6318</v>
      </c>
      <c r="GY280">
        <v>999.9</v>
      </c>
      <c r="GZ280">
        <v>58.7</v>
      </c>
      <c r="HA280">
        <v>30.7</v>
      </c>
      <c r="HB280">
        <v>28.8383</v>
      </c>
      <c r="HC280">
        <v>62.1847</v>
      </c>
      <c r="HD280">
        <v>27.9046</v>
      </c>
      <c r="HE280">
        <v>1</v>
      </c>
      <c r="HF280">
        <v>0.0987779</v>
      </c>
      <c r="HG280">
        <v>-1.39722</v>
      </c>
      <c r="HH280">
        <v>20.3526</v>
      </c>
      <c r="HI280">
        <v>5.22882</v>
      </c>
      <c r="HJ280">
        <v>12.0159</v>
      </c>
      <c r="HK280">
        <v>4.9917</v>
      </c>
      <c r="HL280">
        <v>3.289</v>
      </c>
      <c r="HM280">
        <v>9999</v>
      </c>
      <c r="HN280">
        <v>9999</v>
      </c>
      <c r="HO280">
        <v>9999</v>
      </c>
      <c r="HP280">
        <v>999.9</v>
      </c>
      <c r="HQ280">
        <v>1.86752</v>
      </c>
      <c r="HR280">
        <v>1.86663</v>
      </c>
      <c r="HS280">
        <v>1.866</v>
      </c>
      <c r="HT280">
        <v>1.86599</v>
      </c>
      <c r="HU280">
        <v>1.86783</v>
      </c>
      <c r="HV280">
        <v>1.87026</v>
      </c>
      <c r="HW280">
        <v>1.8689</v>
      </c>
      <c r="HX280">
        <v>1.87042</v>
      </c>
      <c r="HY280">
        <v>0</v>
      </c>
      <c r="HZ280">
        <v>0</v>
      </c>
      <c r="IA280">
        <v>0</v>
      </c>
      <c r="IB280">
        <v>0</v>
      </c>
      <c r="IC280" t="s">
        <v>426</v>
      </c>
      <c r="ID280" t="s">
        <v>427</v>
      </c>
      <c r="IE280" t="s">
        <v>428</v>
      </c>
      <c r="IF280" t="s">
        <v>428</v>
      </c>
      <c r="IG280" t="s">
        <v>428</v>
      </c>
      <c r="IH280" t="s">
        <v>428</v>
      </c>
      <c r="II280">
        <v>0</v>
      </c>
      <c r="IJ280">
        <v>100</v>
      </c>
      <c r="IK280">
        <v>100</v>
      </c>
      <c r="IL280">
        <v>0.54</v>
      </c>
      <c r="IM280">
        <v>0.1719</v>
      </c>
      <c r="IN280">
        <v>0.2733293791174444</v>
      </c>
      <c r="IO280">
        <v>0.0008355358253796512</v>
      </c>
      <c r="IP280">
        <v>-4.886686190924696E-07</v>
      </c>
      <c r="IQ280">
        <v>2.414133949906871E-11</v>
      </c>
      <c r="IR280">
        <v>-0.06279029043895908</v>
      </c>
      <c r="IS280">
        <v>-0.001004982055389802</v>
      </c>
      <c r="IT280">
        <v>0.0007271071577586355</v>
      </c>
      <c r="IU280">
        <v>-1.113211564567604E-05</v>
      </c>
      <c r="IV280">
        <v>10</v>
      </c>
      <c r="IW280">
        <v>2306</v>
      </c>
      <c r="IX280">
        <v>1</v>
      </c>
      <c r="IY280">
        <v>28</v>
      </c>
      <c r="IZ280">
        <v>186128.1</v>
      </c>
      <c r="JA280">
        <v>186128.2</v>
      </c>
      <c r="JB280">
        <v>1.04004</v>
      </c>
      <c r="JC280">
        <v>2.27051</v>
      </c>
      <c r="JD280">
        <v>1.39771</v>
      </c>
      <c r="JE280">
        <v>2.34253</v>
      </c>
      <c r="JF280">
        <v>1.49536</v>
      </c>
      <c r="JG280">
        <v>2.66357</v>
      </c>
      <c r="JH280">
        <v>36.105</v>
      </c>
      <c r="JI280">
        <v>24.1488</v>
      </c>
      <c r="JJ280">
        <v>18</v>
      </c>
      <c r="JK280">
        <v>490.073</v>
      </c>
      <c r="JL280">
        <v>451.711</v>
      </c>
      <c r="JM280">
        <v>30.5399</v>
      </c>
      <c r="JN280">
        <v>28.8746</v>
      </c>
      <c r="JO280">
        <v>29.9999</v>
      </c>
      <c r="JP280">
        <v>28.7255</v>
      </c>
      <c r="JQ280">
        <v>28.6535</v>
      </c>
      <c r="JR280">
        <v>20.8209</v>
      </c>
      <c r="JS280">
        <v>25.6964</v>
      </c>
      <c r="JT280">
        <v>94.76860000000001</v>
      </c>
      <c r="JU280">
        <v>30.5319</v>
      </c>
      <c r="JV280">
        <v>420</v>
      </c>
      <c r="JW280">
        <v>23.7175</v>
      </c>
      <c r="JX280">
        <v>101.088</v>
      </c>
      <c r="JY280">
        <v>100.559</v>
      </c>
    </row>
    <row r="281" spans="1:285">
      <c r="A281">
        <v>265</v>
      </c>
      <c r="B281">
        <v>1758415117.5</v>
      </c>
      <c r="C281">
        <v>2242.400000095367</v>
      </c>
      <c r="D281" t="s">
        <v>962</v>
      </c>
      <c r="E281" t="s">
        <v>963</v>
      </c>
      <c r="F281">
        <v>5</v>
      </c>
      <c r="G281" t="s">
        <v>855</v>
      </c>
      <c r="H281" t="s">
        <v>420</v>
      </c>
      <c r="I281" t="s">
        <v>421</v>
      </c>
      <c r="J281">
        <v>1758415109.5</v>
      </c>
      <c r="K281">
        <f>(L281)/1000</f>
        <v>0</v>
      </c>
      <c r="L281">
        <f>1000*DL281*AJ281*(DH281-DI281)/(100*DA281*(1000-AJ281*DH281))</f>
        <v>0</v>
      </c>
      <c r="M281">
        <f>DL281*AJ281*(DG281-DF281*(1000-AJ281*DI281)/(1000-AJ281*DH281))/(100*DA281)</f>
        <v>0</v>
      </c>
      <c r="N281">
        <f>DF281 - IF(AJ281&gt;1, M281*DA281*100.0/(AL281), 0)</f>
        <v>0</v>
      </c>
      <c r="O281">
        <f>((U281-K281/2)*N281-M281)/(U281+K281/2)</f>
        <v>0</v>
      </c>
      <c r="P281">
        <f>O281*(DM281+DN281)/1000.0</f>
        <v>0</v>
      </c>
      <c r="Q281">
        <f>(DF281 - IF(AJ281&gt;1, M281*DA281*100.0/(AL281), 0))*(DM281+DN281)/1000.0</f>
        <v>0</v>
      </c>
      <c r="R281">
        <f>2.0/((1/T281-1/S281)+SIGN(T281)*SQRT((1/T281-1/S281)*(1/T281-1/S281) + 4*DB281/((DB281+1)*(DB281+1))*(2*1/T281*1/S281-1/S281*1/S281)))</f>
        <v>0</v>
      </c>
      <c r="S281">
        <f>IF(LEFT(DC281,1)&lt;&gt;"0",IF(LEFT(DC281,1)="1",3.0,DD281),$D$5+$E$5*(DT281*DM281/($K$5*1000))+$F$5*(DT281*DM281/($K$5*1000))*MAX(MIN(DA281,$J$5),$I$5)*MAX(MIN(DA281,$J$5),$I$5)+$G$5*MAX(MIN(DA281,$J$5),$I$5)*(DT281*DM281/($K$5*1000))+$H$5*(DT281*DM281/($K$5*1000))*(DT281*DM281/($K$5*1000)))</f>
        <v>0</v>
      </c>
      <c r="T281">
        <f>K281*(1000-(1000*0.61365*exp(17.502*X281/(240.97+X281))/(DM281+DN281)+DH281)/2)/(1000*0.61365*exp(17.502*X281/(240.97+X281))/(DM281+DN281)-DH281)</f>
        <v>0</v>
      </c>
      <c r="U281">
        <f>1/((DB281+1)/(R281/1.6)+1/(S281/1.37)) + DB281/((DB281+1)/(R281/1.6) + DB281/(S281/1.37))</f>
        <v>0</v>
      </c>
      <c r="V281">
        <f>(CW281*CZ281)</f>
        <v>0</v>
      </c>
      <c r="W281">
        <f>(DO281+(V281+2*0.95*5.67E-8*(((DO281+$B$7)+273)^4-(DO281+273)^4)-44100*K281)/(1.84*29.3*S281+8*0.95*5.67E-8*(DO281+273)^3))</f>
        <v>0</v>
      </c>
      <c r="X281">
        <f>($C$7*DP281+$D$7*DQ281+$E$7*W281)</f>
        <v>0</v>
      </c>
      <c r="Y281">
        <f>0.61365*exp(17.502*X281/(240.97+X281))</f>
        <v>0</v>
      </c>
      <c r="Z281">
        <f>(AA281/AB281*100)</f>
        <v>0</v>
      </c>
      <c r="AA281">
        <f>DH281*(DM281+DN281)/1000</f>
        <v>0</v>
      </c>
      <c r="AB281">
        <f>0.61365*exp(17.502*DO281/(240.97+DO281))</f>
        <v>0</v>
      </c>
      <c r="AC281">
        <f>(Y281-DH281*(DM281+DN281)/1000)</f>
        <v>0</v>
      </c>
      <c r="AD281">
        <f>(-K281*44100)</f>
        <v>0</v>
      </c>
      <c r="AE281">
        <f>2*29.3*S281*0.92*(DO281-X281)</f>
        <v>0</v>
      </c>
      <c r="AF281">
        <f>2*0.95*5.67E-8*(((DO281+$B$7)+273)^4-(X281+273)^4)</f>
        <v>0</v>
      </c>
      <c r="AG281">
        <f>V281+AF281+AD281+AE281</f>
        <v>0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MAX(0,($B$13+$C$13*DT281)/(1+$D$13*DT281)*DM281/(DO281+273)*$E$13)</f>
        <v>0</v>
      </c>
      <c r="AM281" t="s">
        <v>422</v>
      </c>
      <c r="AN281" t="s">
        <v>422</v>
      </c>
      <c r="AO281">
        <v>0</v>
      </c>
      <c r="AP281">
        <v>0</v>
      </c>
      <c r="AQ281">
        <f>1-AO281/AP281</f>
        <v>0</v>
      </c>
      <c r="AR281">
        <v>0</v>
      </c>
      <c r="AS281" t="s">
        <v>422</v>
      </c>
      <c r="AT281" t="s">
        <v>422</v>
      </c>
      <c r="AU281">
        <v>0</v>
      </c>
      <c r="AV281">
        <v>0</v>
      </c>
      <c r="AW281">
        <f>1-AU281/AV281</f>
        <v>0</v>
      </c>
      <c r="AX281">
        <v>0.5</v>
      </c>
      <c r="AY281">
        <f>CX281</f>
        <v>0</v>
      </c>
      <c r="AZ281">
        <f>M281</f>
        <v>0</v>
      </c>
      <c r="BA281">
        <f>AW281*AX281*AY281</f>
        <v>0</v>
      </c>
      <c r="BB281">
        <f>(AZ281-AR281)/AY281</f>
        <v>0</v>
      </c>
      <c r="BC281">
        <f>(AP281-AV281)/AV281</f>
        <v>0</v>
      </c>
      <c r="BD281">
        <f>AO281/(AQ281+AO281/AV281)</f>
        <v>0</v>
      </c>
      <c r="BE281" t="s">
        <v>422</v>
      </c>
      <c r="BF281">
        <v>0</v>
      </c>
      <c r="BG281">
        <f>IF(BF281&lt;&gt;0, BF281, BD281)</f>
        <v>0</v>
      </c>
      <c r="BH281">
        <f>1-BG281/AV281</f>
        <v>0</v>
      </c>
      <c r="BI281">
        <f>(AV281-AU281)/(AV281-BG281)</f>
        <v>0</v>
      </c>
      <c r="BJ281">
        <f>(AP281-AV281)/(AP281-BG281)</f>
        <v>0</v>
      </c>
      <c r="BK281">
        <f>(AV281-AU281)/(AV281-AO281)</f>
        <v>0</v>
      </c>
      <c r="BL281">
        <f>(AP281-AV281)/(AP281-AO281)</f>
        <v>0</v>
      </c>
      <c r="BM281">
        <f>(BI281*BG281/AU281)</f>
        <v>0</v>
      </c>
      <c r="BN281">
        <f>(1-BM281)</f>
        <v>0</v>
      </c>
      <c r="CW281">
        <f>$B$11*DU281+$C$11*DV281+$F$11*EG281*(1-EJ281)</f>
        <v>0</v>
      </c>
      <c r="CX281">
        <f>CW281*CY281</f>
        <v>0</v>
      </c>
      <c r="CY281">
        <f>($B$11*$D$9+$C$11*$D$9+$F$11*((ET281+EL281)/MAX(ET281+EL281+EU281, 0.1)*$I$9+EU281/MAX(ET281+EL281+EU281, 0.1)*$J$9))/($B$11+$C$11+$F$11)</f>
        <v>0</v>
      </c>
      <c r="CZ281">
        <f>($B$11*$K$9+$C$11*$K$9+$F$11*((ET281+EL281)/MAX(ET281+EL281+EU281, 0.1)*$P$9+EU281/MAX(ET281+EL281+EU281, 0.1)*$Q$9))/($B$11+$C$11+$F$11)</f>
        <v>0</v>
      </c>
      <c r="DA281">
        <v>2.18</v>
      </c>
      <c r="DB281">
        <v>0.5</v>
      </c>
      <c r="DC281" t="s">
        <v>423</v>
      </c>
      <c r="DD281">
        <v>2</v>
      </c>
      <c r="DE281">
        <v>1758415109.5</v>
      </c>
      <c r="DF281">
        <v>420.3618333333333</v>
      </c>
      <c r="DG281">
        <v>419.9638750000001</v>
      </c>
      <c r="DH281">
        <v>23.74655</v>
      </c>
      <c r="DI281">
        <v>23.69891666666667</v>
      </c>
      <c r="DJ281">
        <v>419.8222499999999</v>
      </c>
      <c r="DK281">
        <v>23.57479583333334</v>
      </c>
      <c r="DL281">
        <v>499.9948333333334</v>
      </c>
      <c r="DM281">
        <v>90.26732083333333</v>
      </c>
      <c r="DN281">
        <v>0.05512805</v>
      </c>
      <c r="DO281">
        <v>30.1358375</v>
      </c>
      <c r="DP281">
        <v>29.99436666666667</v>
      </c>
      <c r="DQ281">
        <v>999.9</v>
      </c>
      <c r="DR281">
        <v>0</v>
      </c>
      <c r="DS281">
        <v>0</v>
      </c>
      <c r="DT281">
        <v>9998.255000000001</v>
      </c>
      <c r="DU281">
        <v>0</v>
      </c>
      <c r="DV281">
        <v>0.505868</v>
      </c>
      <c r="DW281">
        <v>0.3980917083333333</v>
      </c>
      <c r="DX281">
        <v>430.5869583333333</v>
      </c>
      <c r="DY281">
        <v>430.1580833333333</v>
      </c>
      <c r="DZ281">
        <v>0.0476404125</v>
      </c>
      <c r="EA281">
        <v>419.9638750000001</v>
      </c>
      <c r="EB281">
        <v>23.69891666666667</v>
      </c>
      <c r="EC281">
        <v>2.143537083333333</v>
      </c>
      <c r="ED281">
        <v>2.1392375</v>
      </c>
      <c r="EE281">
        <v>18.54645416666667</v>
      </c>
      <c r="EF281">
        <v>18.5143875</v>
      </c>
      <c r="EG281">
        <v>0.00500097</v>
      </c>
      <c r="EH281">
        <v>0</v>
      </c>
      <c r="EI281">
        <v>0</v>
      </c>
      <c r="EJ281">
        <v>0</v>
      </c>
      <c r="EK281">
        <v>219.8916666666667</v>
      </c>
      <c r="EL281">
        <v>0.00500097</v>
      </c>
      <c r="EM281">
        <v>-6.416666666666667</v>
      </c>
      <c r="EN281">
        <v>-2.4375</v>
      </c>
      <c r="EO281">
        <v>35.68708333333333</v>
      </c>
      <c r="EP281">
        <v>39.432</v>
      </c>
      <c r="EQ281">
        <v>37.51808333333333</v>
      </c>
      <c r="ER281">
        <v>39.65595833333333</v>
      </c>
      <c r="ES281">
        <v>37.62737499999999</v>
      </c>
      <c r="ET281">
        <v>0</v>
      </c>
      <c r="EU281">
        <v>0</v>
      </c>
      <c r="EV281">
        <v>0</v>
      </c>
      <c r="EW281">
        <v>1758415117.4</v>
      </c>
      <c r="EX281">
        <v>0</v>
      </c>
      <c r="EY281">
        <v>218.88</v>
      </c>
      <c r="EZ281">
        <v>14.66923086866645</v>
      </c>
      <c r="FA281">
        <v>-41.2769225454424</v>
      </c>
      <c r="FB281">
        <v>-5.876</v>
      </c>
      <c r="FC281">
        <v>15</v>
      </c>
      <c r="FD281">
        <v>0</v>
      </c>
      <c r="FE281" t="s">
        <v>424</v>
      </c>
      <c r="FF281">
        <v>1747247426.5</v>
      </c>
      <c r="FG281">
        <v>1747247420.5</v>
      </c>
      <c r="FH281">
        <v>0</v>
      </c>
      <c r="FI281">
        <v>1.027</v>
      </c>
      <c r="FJ281">
        <v>0.031</v>
      </c>
      <c r="FK281">
        <v>0.02</v>
      </c>
      <c r="FL281">
        <v>0.05</v>
      </c>
      <c r="FM281">
        <v>420</v>
      </c>
      <c r="FN281">
        <v>16</v>
      </c>
      <c r="FO281">
        <v>0.01</v>
      </c>
      <c r="FP281">
        <v>0.1</v>
      </c>
      <c r="FQ281">
        <v>0.41388325</v>
      </c>
      <c r="FR281">
        <v>-0.3327543939962506</v>
      </c>
      <c r="FS281">
        <v>0.0468503834193222</v>
      </c>
      <c r="FT281">
        <v>0</v>
      </c>
      <c r="FU281">
        <v>218.5558823529412</v>
      </c>
      <c r="FV281">
        <v>0.3834987923504385</v>
      </c>
      <c r="FW281">
        <v>6.396377245637728</v>
      </c>
      <c r="FX281">
        <v>-1</v>
      </c>
      <c r="FY281">
        <v>0.0460241875</v>
      </c>
      <c r="FZ281">
        <v>0.04266151632270172</v>
      </c>
      <c r="GA281">
        <v>0.004428433869111489</v>
      </c>
      <c r="GB281">
        <v>1</v>
      </c>
      <c r="GC281">
        <v>1</v>
      </c>
      <c r="GD281">
        <v>2</v>
      </c>
      <c r="GE281" t="s">
        <v>433</v>
      </c>
      <c r="GF281">
        <v>3.13646</v>
      </c>
      <c r="GG281">
        <v>2.71534</v>
      </c>
      <c r="GH281">
        <v>0.0937204</v>
      </c>
      <c r="GI281">
        <v>0.09286609999999999</v>
      </c>
      <c r="GJ281">
        <v>0.105177</v>
      </c>
      <c r="GK281">
        <v>0.103796</v>
      </c>
      <c r="GL281">
        <v>28830.7</v>
      </c>
      <c r="GM281">
        <v>28891.5</v>
      </c>
      <c r="GN281">
        <v>29573.8</v>
      </c>
      <c r="GO281">
        <v>29433.6</v>
      </c>
      <c r="GP281">
        <v>34970.7</v>
      </c>
      <c r="GQ281">
        <v>34937.6</v>
      </c>
      <c r="GR281">
        <v>41625.1</v>
      </c>
      <c r="GS281">
        <v>41819</v>
      </c>
      <c r="GT281">
        <v>1.92197</v>
      </c>
      <c r="GU281">
        <v>1.87698</v>
      </c>
      <c r="GV281">
        <v>0.0835434</v>
      </c>
      <c r="GW281">
        <v>0</v>
      </c>
      <c r="GX281">
        <v>28.6314</v>
      </c>
      <c r="GY281">
        <v>999.9</v>
      </c>
      <c r="GZ281">
        <v>58.7</v>
      </c>
      <c r="HA281">
        <v>30.7</v>
      </c>
      <c r="HB281">
        <v>28.8388</v>
      </c>
      <c r="HC281">
        <v>61.9247</v>
      </c>
      <c r="HD281">
        <v>27.9968</v>
      </c>
      <c r="HE281">
        <v>1</v>
      </c>
      <c r="HF281">
        <v>0.0986331</v>
      </c>
      <c r="HG281">
        <v>-1.38406</v>
      </c>
      <c r="HH281">
        <v>20.3526</v>
      </c>
      <c r="HI281">
        <v>5.22837</v>
      </c>
      <c r="HJ281">
        <v>12.0158</v>
      </c>
      <c r="HK281">
        <v>4.9916</v>
      </c>
      <c r="HL281">
        <v>3.28903</v>
      </c>
      <c r="HM281">
        <v>9999</v>
      </c>
      <c r="HN281">
        <v>9999</v>
      </c>
      <c r="HO281">
        <v>9999</v>
      </c>
      <c r="HP281">
        <v>999.9</v>
      </c>
      <c r="HQ281">
        <v>1.86752</v>
      </c>
      <c r="HR281">
        <v>1.86665</v>
      </c>
      <c r="HS281">
        <v>1.86599</v>
      </c>
      <c r="HT281">
        <v>1.86598</v>
      </c>
      <c r="HU281">
        <v>1.86783</v>
      </c>
      <c r="HV281">
        <v>1.87027</v>
      </c>
      <c r="HW281">
        <v>1.8689</v>
      </c>
      <c r="HX281">
        <v>1.87041</v>
      </c>
      <c r="HY281">
        <v>0</v>
      </c>
      <c r="HZ281">
        <v>0</v>
      </c>
      <c r="IA281">
        <v>0</v>
      </c>
      <c r="IB281">
        <v>0</v>
      </c>
      <c r="IC281" t="s">
        <v>426</v>
      </c>
      <c r="ID281" t="s">
        <v>427</v>
      </c>
      <c r="IE281" t="s">
        <v>428</v>
      </c>
      <c r="IF281" t="s">
        <v>428</v>
      </c>
      <c r="IG281" t="s">
        <v>428</v>
      </c>
      <c r="IH281" t="s">
        <v>428</v>
      </c>
      <c r="II281">
        <v>0</v>
      </c>
      <c r="IJ281">
        <v>100</v>
      </c>
      <c r="IK281">
        <v>100</v>
      </c>
      <c r="IL281">
        <v>0.54</v>
      </c>
      <c r="IM281">
        <v>0.1718</v>
      </c>
      <c r="IN281">
        <v>0.2733293791174444</v>
      </c>
      <c r="IO281">
        <v>0.0008355358253796512</v>
      </c>
      <c r="IP281">
        <v>-4.886686190924696E-07</v>
      </c>
      <c r="IQ281">
        <v>2.414133949906871E-11</v>
      </c>
      <c r="IR281">
        <v>-0.06279029043895908</v>
      </c>
      <c r="IS281">
        <v>-0.001004982055389802</v>
      </c>
      <c r="IT281">
        <v>0.0007271071577586355</v>
      </c>
      <c r="IU281">
        <v>-1.113211564567604E-05</v>
      </c>
      <c r="IV281">
        <v>10</v>
      </c>
      <c r="IW281">
        <v>2306</v>
      </c>
      <c r="IX281">
        <v>1</v>
      </c>
      <c r="IY281">
        <v>28</v>
      </c>
      <c r="IZ281">
        <v>186128.2</v>
      </c>
      <c r="JA281">
        <v>186128.3</v>
      </c>
      <c r="JB281">
        <v>1.04004</v>
      </c>
      <c r="JC281">
        <v>2.28149</v>
      </c>
      <c r="JD281">
        <v>1.39771</v>
      </c>
      <c r="JE281">
        <v>2.34131</v>
      </c>
      <c r="JF281">
        <v>1.49536</v>
      </c>
      <c r="JG281">
        <v>2.57202</v>
      </c>
      <c r="JH281">
        <v>36.105</v>
      </c>
      <c r="JI281">
        <v>24.14</v>
      </c>
      <c r="JJ281">
        <v>18</v>
      </c>
      <c r="JK281">
        <v>490.07</v>
      </c>
      <c r="JL281">
        <v>451.609</v>
      </c>
      <c r="JM281">
        <v>30.5405</v>
      </c>
      <c r="JN281">
        <v>28.8734</v>
      </c>
      <c r="JO281">
        <v>29.9999</v>
      </c>
      <c r="JP281">
        <v>28.7253</v>
      </c>
      <c r="JQ281">
        <v>28.6526</v>
      </c>
      <c r="JR281">
        <v>20.8208</v>
      </c>
      <c r="JS281">
        <v>25.6964</v>
      </c>
      <c r="JT281">
        <v>94.76860000000001</v>
      </c>
      <c r="JU281">
        <v>30.5319</v>
      </c>
      <c r="JV281">
        <v>420</v>
      </c>
      <c r="JW281">
        <v>23.7175</v>
      </c>
      <c r="JX281">
        <v>101.087</v>
      </c>
      <c r="JY281">
        <v>100.558</v>
      </c>
    </row>
    <row r="282" spans="1:285">
      <c r="A282">
        <v>266</v>
      </c>
      <c r="B282">
        <v>1758415119.5</v>
      </c>
      <c r="C282">
        <v>2244.400000095367</v>
      </c>
      <c r="D282" t="s">
        <v>964</v>
      </c>
      <c r="E282" t="s">
        <v>965</v>
      </c>
      <c r="F282">
        <v>5</v>
      </c>
      <c r="G282" t="s">
        <v>855</v>
      </c>
      <c r="H282" t="s">
        <v>420</v>
      </c>
      <c r="I282" t="s">
        <v>421</v>
      </c>
      <c r="J282">
        <v>1758415111.5</v>
      </c>
      <c r="K282">
        <f>(L282)/1000</f>
        <v>0</v>
      </c>
      <c r="L282">
        <f>1000*DL282*AJ282*(DH282-DI282)/(100*DA282*(1000-AJ282*DH282))</f>
        <v>0</v>
      </c>
      <c r="M282">
        <f>DL282*AJ282*(DG282-DF282*(1000-AJ282*DI282)/(1000-AJ282*DH282))/(100*DA282)</f>
        <v>0</v>
      </c>
      <c r="N282">
        <f>DF282 - IF(AJ282&gt;1, M282*DA282*100.0/(AL282), 0)</f>
        <v>0</v>
      </c>
      <c r="O282">
        <f>((U282-K282/2)*N282-M282)/(U282+K282/2)</f>
        <v>0</v>
      </c>
      <c r="P282">
        <f>O282*(DM282+DN282)/1000.0</f>
        <v>0</v>
      </c>
      <c r="Q282">
        <f>(DF282 - IF(AJ282&gt;1, M282*DA282*100.0/(AL282), 0))*(DM282+DN282)/1000.0</f>
        <v>0</v>
      </c>
      <c r="R282">
        <f>2.0/((1/T282-1/S282)+SIGN(T282)*SQRT((1/T282-1/S282)*(1/T282-1/S282) + 4*DB282/((DB282+1)*(DB282+1))*(2*1/T282*1/S282-1/S282*1/S282)))</f>
        <v>0</v>
      </c>
      <c r="S282">
        <f>IF(LEFT(DC282,1)&lt;&gt;"0",IF(LEFT(DC282,1)="1",3.0,DD282),$D$5+$E$5*(DT282*DM282/($K$5*1000))+$F$5*(DT282*DM282/($K$5*1000))*MAX(MIN(DA282,$J$5),$I$5)*MAX(MIN(DA282,$J$5),$I$5)+$G$5*MAX(MIN(DA282,$J$5),$I$5)*(DT282*DM282/($K$5*1000))+$H$5*(DT282*DM282/($K$5*1000))*(DT282*DM282/($K$5*1000)))</f>
        <v>0</v>
      </c>
      <c r="T282">
        <f>K282*(1000-(1000*0.61365*exp(17.502*X282/(240.97+X282))/(DM282+DN282)+DH282)/2)/(1000*0.61365*exp(17.502*X282/(240.97+X282))/(DM282+DN282)-DH282)</f>
        <v>0</v>
      </c>
      <c r="U282">
        <f>1/((DB282+1)/(R282/1.6)+1/(S282/1.37)) + DB282/((DB282+1)/(R282/1.6) + DB282/(S282/1.37))</f>
        <v>0</v>
      </c>
      <c r="V282">
        <f>(CW282*CZ282)</f>
        <v>0</v>
      </c>
      <c r="W282">
        <f>(DO282+(V282+2*0.95*5.67E-8*(((DO282+$B$7)+273)^4-(DO282+273)^4)-44100*K282)/(1.84*29.3*S282+8*0.95*5.67E-8*(DO282+273)^3))</f>
        <v>0</v>
      </c>
      <c r="X282">
        <f>($C$7*DP282+$D$7*DQ282+$E$7*W282)</f>
        <v>0</v>
      </c>
      <c r="Y282">
        <f>0.61365*exp(17.502*X282/(240.97+X282))</f>
        <v>0</v>
      </c>
      <c r="Z282">
        <f>(AA282/AB282*100)</f>
        <v>0</v>
      </c>
      <c r="AA282">
        <f>DH282*(DM282+DN282)/1000</f>
        <v>0</v>
      </c>
      <c r="AB282">
        <f>0.61365*exp(17.502*DO282/(240.97+DO282))</f>
        <v>0</v>
      </c>
      <c r="AC282">
        <f>(Y282-DH282*(DM282+DN282)/1000)</f>
        <v>0</v>
      </c>
      <c r="AD282">
        <f>(-K282*44100)</f>
        <v>0</v>
      </c>
      <c r="AE282">
        <f>2*29.3*S282*0.92*(DO282-X282)</f>
        <v>0</v>
      </c>
      <c r="AF282">
        <f>2*0.95*5.67E-8*(((DO282+$B$7)+273)^4-(X282+273)^4)</f>
        <v>0</v>
      </c>
      <c r="AG282">
        <f>V282+AF282+AD282+AE282</f>
        <v>0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MAX(0,($B$13+$C$13*DT282)/(1+$D$13*DT282)*DM282/(DO282+273)*$E$13)</f>
        <v>0</v>
      </c>
      <c r="AM282" t="s">
        <v>422</v>
      </c>
      <c r="AN282" t="s">
        <v>422</v>
      </c>
      <c r="AO282">
        <v>0</v>
      </c>
      <c r="AP282">
        <v>0</v>
      </c>
      <c r="AQ282">
        <f>1-AO282/AP282</f>
        <v>0</v>
      </c>
      <c r="AR282">
        <v>0</v>
      </c>
      <c r="AS282" t="s">
        <v>422</v>
      </c>
      <c r="AT282" t="s">
        <v>422</v>
      </c>
      <c r="AU282">
        <v>0</v>
      </c>
      <c r="AV282">
        <v>0</v>
      </c>
      <c r="AW282">
        <f>1-AU282/AV282</f>
        <v>0</v>
      </c>
      <c r="AX282">
        <v>0.5</v>
      </c>
      <c r="AY282">
        <f>CX282</f>
        <v>0</v>
      </c>
      <c r="AZ282">
        <f>M282</f>
        <v>0</v>
      </c>
      <c r="BA282">
        <f>AW282*AX282*AY282</f>
        <v>0</v>
      </c>
      <c r="BB282">
        <f>(AZ282-AR282)/AY282</f>
        <v>0</v>
      </c>
      <c r="BC282">
        <f>(AP282-AV282)/AV282</f>
        <v>0</v>
      </c>
      <c r="BD282">
        <f>AO282/(AQ282+AO282/AV282)</f>
        <v>0</v>
      </c>
      <c r="BE282" t="s">
        <v>422</v>
      </c>
      <c r="BF282">
        <v>0</v>
      </c>
      <c r="BG282">
        <f>IF(BF282&lt;&gt;0, BF282, BD282)</f>
        <v>0</v>
      </c>
      <c r="BH282">
        <f>1-BG282/AV282</f>
        <v>0</v>
      </c>
      <c r="BI282">
        <f>(AV282-AU282)/(AV282-BG282)</f>
        <v>0</v>
      </c>
      <c r="BJ282">
        <f>(AP282-AV282)/(AP282-BG282)</f>
        <v>0</v>
      </c>
      <c r="BK282">
        <f>(AV282-AU282)/(AV282-AO282)</f>
        <v>0</v>
      </c>
      <c r="BL282">
        <f>(AP282-AV282)/(AP282-AO282)</f>
        <v>0</v>
      </c>
      <c r="BM282">
        <f>(BI282*BG282/AU282)</f>
        <v>0</v>
      </c>
      <c r="BN282">
        <f>(1-BM282)</f>
        <v>0</v>
      </c>
      <c r="CW282">
        <f>$B$11*DU282+$C$11*DV282+$F$11*EG282*(1-EJ282)</f>
        <v>0</v>
      </c>
      <c r="CX282">
        <f>CW282*CY282</f>
        <v>0</v>
      </c>
      <c r="CY282">
        <f>($B$11*$D$9+$C$11*$D$9+$F$11*((ET282+EL282)/MAX(ET282+EL282+EU282, 0.1)*$I$9+EU282/MAX(ET282+EL282+EU282, 0.1)*$J$9))/($B$11+$C$11+$F$11)</f>
        <v>0</v>
      </c>
      <c r="CZ282">
        <f>($B$11*$K$9+$C$11*$K$9+$F$11*((ET282+EL282)/MAX(ET282+EL282+EU282, 0.1)*$P$9+EU282/MAX(ET282+EL282+EU282, 0.1)*$Q$9))/($B$11+$C$11+$F$11)</f>
        <v>0</v>
      </c>
      <c r="DA282">
        <v>2.18</v>
      </c>
      <c r="DB282">
        <v>0.5</v>
      </c>
      <c r="DC282" t="s">
        <v>423</v>
      </c>
      <c r="DD282">
        <v>2</v>
      </c>
      <c r="DE282">
        <v>1758415111.5</v>
      </c>
      <c r="DF282">
        <v>420.3667916666666</v>
      </c>
      <c r="DG282">
        <v>419.9681666666667</v>
      </c>
      <c r="DH282">
        <v>23.747625</v>
      </c>
      <c r="DI282">
        <v>23.6988625</v>
      </c>
      <c r="DJ282">
        <v>419.8272083333333</v>
      </c>
      <c r="DK282">
        <v>23.57585</v>
      </c>
      <c r="DL282">
        <v>499.9989583333333</v>
      </c>
      <c r="DM282">
        <v>90.26714166666666</v>
      </c>
      <c r="DN282">
        <v>0.0551002625</v>
      </c>
      <c r="DO282">
        <v>30.13614583333333</v>
      </c>
      <c r="DP282">
        <v>29.9934</v>
      </c>
      <c r="DQ282">
        <v>999.9</v>
      </c>
      <c r="DR282">
        <v>0</v>
      </c>
      <c r="DS282">
        <v>0</v>
      </c>
      <c r="DT282">
        <v>9999.533333333335</v>
      </c>
      <c r="DU282">
        <v>0</v>
      </c>
      <c r="DV282">
        <v>0.505868</v>
      </c>
      <c r="DW282">
        <v>0.398744</v>
      </c>
      <c r="DX282">
        <v>430.5925833333333</v>
      </c>
      <c r="DY282">
        <v>430.1625000000001</v>
      </c>
      <c r="DZ282">
        <v>0.04877067500000001</v>
      </c>
      <c r="EA282">
        <v>419.9681666666667</v>
      </c>
      <c r="EB282">
        <v>23.6988625</v>
      </c>
      <c r="EC282">
        <v>2.143629583333333</v>
      </c>
      <c r="ED282">
        <v>2.13922875</v>
      </c>
      <c r="EE282">
        <v>18.54715</v>
      </c>
      <c r="EF282">
        <v>18.51432083333333</v>
      </c>
      <c r="EG282">
        <v>0.00500097</v>
      </c>
      <c r="EH282">
        <v>0</v>
      </c>
      <c r="EI282">
        <v>0</v>
      </c>
      <c r="EJ282">
        <v>0</v>
      </c>
      <c r="EK282">
        <v>220.5416666666667</v>
      </c>
      <c r="EL282">
        <v>0.00500097</v>
      </c>
      <c r="EM282">
        <v>-6.662500000000001</v>
      </c>
      <c r="EN282">
        <v>-2.4875</v>
      </c>
      <c r="EO282">
        <v>35.67408333333334</v>
      </c>
      <c r="EP282">
        <v>39.40075</v>
      </c>
      <c r="EQ282">
        <v>37.50508333333334</v>
      </c>
      <c r="ER282">
        <v>39.61695833333334</v>
      </c>
      <c r="ES282">
        <v>37.61175</v>
      </c>
      <c r="ET282">
        <v>0</v>
      </c>
      <c r="EU282">
        <v>0</v>
      </c>
      <c r="EV282">
        <v>0</v>
      </c>
      <c r="EW282">
        <v>1758415119.2</v>
      </c>
      <c r="EX282">
        <v>0</v>
      </c>
      <c r="EY282">
        <v>219.7461538461539</v>
      </c>
      <c r="EZ282">
        <v>0.6837607181295819</v>
      </c>
      <c r="FA282">
        <v>2.635897883376841</v>
      </c>
      <c r="FB282">
        <v>-6.38846153846154</v>
      </c>
      <c r="FC282">
        <v>15</v>
      </c>
      <c r="FD282">
        <v>0</v>
      </c>
      <c r="FE282" t="s">
        <v>424</v>
      </c>
      <c r="FF282">
        <v>1747247426.5</v>
      </c>
      <c r="FG282">
        <v>1747247420.5</v>
      </c>
      <c r="FH282">
        <v>0</v>
      </c>
      <c r="FI282">
        <v>1.027</v>
      </c>
      <c r="FJ282">
        <v>0.031</v>
      </c>
      <c r="FK282">
        <v>0.02</v>
      </c>
      <c r="FL282">
        <v>0.05</v>
      </c>
      <c r="FM282">
        <v>420</v>
      </c>
      <c r="FN282">
        <v>16</v>
      </c>
      <c r="FO282">
        <v>0.01</v>
      </c>
      <c r="FP282">
        <v>0.1</v>
      </c>
      <c r="FQ282">
        <v>0.4113494878048781</v>
      </c>
      <c r="FR282">
        <v>-0.2289864459930313</v>
      </c>
      <c r="FS282">
        <v>0.04744926204783376</v>
      </c>
      <c r="FT282">
        <v>0</v>
      </c>
      <c r="FU282">
        <v>218.8529411764706</v>
      </c>
      <c r="FV282">
        <v>10.66157371694506</v>
      </c>
      <c r="FW282">
        <v>6.066020853618933</v>
      </c>
      <c r="FX282">
        <v>-1</v>
      </c>
      <c r="FY282">
        <v>0.04707616829268293</v>
      </c>
      <c r="FZ282">
        <v>0.04199829616724752</v>
      </c>
      <c r="GA282">
        <v>0.004460285270841691</v>
      </c>
      <c r="GB282">
        <v>1</v>
      </c>
      <c r="GC282">
        <v>1</v>
      </c>
      <c r="GD282">
        <v>2</v>
      </c>
      <c r="GE282" t="s">
        <v>433</v>
      </c>
      <c r="GF282">
        <v>3.13651</v>
      </c>
      <c r="GG282">
        <v>2.71519</v>
      </c>
      <c r="GH282">
        <v>0.0937327</v>
      </c>
      <c r="GI282">
        <v>0.0928552</v>
      </c>
      <c r="GJ282">
        <v>0.10518</v>
      </c>
      <c r="GK282">
        <v>0.103801</v>
      </c>
      <c r="GL282">
        <v>28830.6</v>
      </c>
      <c r="GM282">
        <v>28891.8</v>
      </c>
      <c r="GN282">
        <v>29574.2</v>
      </c>
      <c r="GO282">
        <v>29433.5</v>
      </c>
      <c r="GP282">
        <v>34970.9</v>
      </c>
      <c r="GQ282">
        <v>34937.5</v>
      </c>
      <c r="GR282">
        <v>41625.4</v>
      </c>
      <c r="GS282">
        <v>41819.1</v>
      </c>
      <c r="GT282">
        <v>1.9222</v>
      </c>
      <c r="GU282">
        <v>1.87698</v>
      </c>
      <c r="GV282">
        <v>0.0839531</v>
      </c>
      <c r="GW282">
        <v>0</v>
      </c>
      <c r="GX282">
        <v>28.6314</v>
      </c>
      <c r="GY282">
        <v>999.9</v>
      </c>
      <c r="GZ282">
        <v>58.7</v>
      </c>
      <c r="HA282">
        <v>30.7</v>
      </c>
      <c r="HB282">
        <v>28.8385</v>
      </c>
      <c r="HC282">
        <v>62.0247</v>
      </c>
      <c r="HD282">
        <v>27.8325</v>
      </c>
      <c r="HE282">
        <v>1</v>
      </c>
      <c r="HF282">
        <v>0.098346</v>
      </c>
      <c r="HG282">
        <v>-1.37336</v>
      </c>
      <c r="HH282">
        <v>20.3526</v>
      </c>
      <c r="HI282">
        <v>5.22747</v>
      </c>
      <c r="HJ282">
        <v>12.0155</v>
      </c>
      <c r="HK282">
        <v>4.9914</v>
      </c>
      <c r="HL282">
        <v>3.28903</v>
      </c>
      <c r="HM282">
        <v>9999</v>
      </c>
      <c r="HN282">
        <v>9999</v>
      </c>
      <c r="HO282">
        <v>9999</v>
      </c>
      <c r="HP282">
        <v>999.9</v>
      </c>
      <c r="HQ282">
        <v>1.86752</v>
      </c>
      <c r="HR282">
        <v>1.86665</v>
      </c>
      <c r="HS282">
        <v>1.86599</v>
      </c>
      <c r="HT282">
        <v>1.86597</v>
      </c>
      <c r="HU282">
        <v>1.86783</v>
      </c>
      <c r="HV282">
        <v>1.87027</v>
      </c>
      <c r="HW282">
        <v>1.8689</v>
      </c>
      <c r="HX282">
        <v>1.87041</v>
      </c>
      <c r="HY282">
        <v>0</v>
      </c>
      <c r="HZ282">
        <v>0</v>
      </c>
      <c r="IA282">
        <v>0</v>
      </c>
      <c r="IB282">
        <v>0</v>
      </c>
      <c r="IC282" t="s">
        <v>426</v>
      </c>
      <c r="ID282" t="s">
        <v>427</v>
      </c>
      <c r="IE282" t="s">
        <v>428</v>
      </c>
      <c r="IF282" t="s">
        <v>428</v>
      </c>
      <c r="IG282" t="s">
        <v>428</v>
      </c>
      <c r="IH282" t="s">
        <v>428</v>
      </c>
      <c r="II282">
        <v>0</v>
      </c>
      <c r="IJ282">
        <v>100</v>
      </c>
      <c r="IK282">
        <v>100</v>
      </c>
      <c r="IL282">
        <v>0.54</v>
      </c>
      <c r="IM282">
        <v>0.1719</v>
      </c>
      <c r="IN282">
        <v>0.2733293791174444</v>
      </c>
      <c r="IO282">
        <v>0.0008355358253796512</v>
      </c>
      <c r="IP282">
        <v>-4.886686190924696E-07</v>
      </c>
      <c r="IQ282">
        <v>2.414133949906871E-11</v>
      </c>
      <c r="IR282">
        <v>-0.06279029043895908</v>
      </c>
      <c r="IS282">
        <v>-0.001004982055389802</v>
      </c>
      <c r="IT282">
        <v>0.0007271071577586355</v>
      </c>
      <c r="IU282">
        <v>-1.113211564567604E-05</v>
      </c>
      <c r="IV282">
        <v>10</v>
      </c>
      <c r="IW282">
        <v>2306</v>
      </c>
      <c r="IX282">
        <v>1</v>
      </c>
      <c r="IY282">
        <v>28</v>
      </c>
      <c r="IZ282">
        <v>186128.2</v>
      </c>
      <c r="JA282">
        <v>186128.3</v>
      </c>
      <c r="JB282">
        <v>1.04004</v>
      </c>
      <c r="JC282">
        <v>2.25952</v>
      </c>
      <c r="JD282">
        <v>1.39648</v>
      </c>
      <c r="JE282">
        <v>2.34253</v>
      </c>
      <c r="JF282">
        <v>1.49536</v>
      </c>
      <c r="JG282">
        <v>2.69409</v>
      </c>
      <c r="JH282">
        <v>36.105</v>
      </c>
      <c r="JI282">
        <v>24.1575</v>
      </c>
      <c r="JJ282">
        <v>18</v>
      </c>
      <c r="JK282">
        <v>490.213</v>
      </c>
      <c r="JL282">
        <v>451.609</v>
      </c>
      <c r="JM282">
        <v>30.5407</v>
      </c>
      <c r="JN282">
        <v>28.8725</v>
      </c>
      <c r="JO282">
        <v>29.9999</v>
      </c>
      <c r="JP282">
        <v>28.7253</v>
      </c>
      <c r="JQ282">
        <v>28.6526</v>
      </c>
      <c r="JR282">
        <v>20.8238</v>
      </c>
      <c r="JS282">
        <v>25.6964</v>
      </c>
      <c r="JT282">
        <v>94.76860000000001</v>
      </c>
      <c r="JU282">
        <v>30.5319</v>
      </c>
      <c r="JV282">
        <v>420</v>
      </c>
      <c r="JW282">
        <v>23.7175</v>
      </c>
      <c r="JX282">
        <v>101.088</v>
      </c>
      <c r="JY282">
        <v>100.558</v>
      </c>
    </row>
    <row r="283" spans="1:285">
      <c r="A283">
        <v>267</v>
      </c>
      <c r="B283">
        <v>1758415121.5</v>
      </c>
      <c r="C283">
        <v>2246.400000095367</v>
      </c>
      <c r="D283" t="s">
        <v>966</v>
      </c>
      <c r="E283" t="s">
        <v>967</v>
      </c>
      <c r="F283">
        <v>5</v>
      </c>
      <c r="G283" t="s">
        <v>855</v>
      </c>
      <c r="H283" t="s">
        <v>420</v>
      </c>
      <c r="I283" t="s">
        <v>421</v>
      </c>
      <c r="J283">
        <v>1758415113.5</v>
      </c>
      <c r="K283">
        <f>(L283)/1000</f>
        <v>0</v>
      </c>
      <c r="L283">
        <f>1000*DL283*AJ283*(DH283-DI283)/(100*DA283*(1000-AJ283*DH283))</f>
        <v>0</v>
      </c>
      <c r="M283">
        <f>DL283*AJ283*(DG283-DF283*(1000-AJ283*DI283)/(1000-AJ283*DH283))/(100*DA283)</f>
        <v>0</v>
      </c>
      <c r="N283">
        <f>DF283 - IF(AJ283&gt;1, M283*DA283*100.0/(AL283), 0)</f>
        <v>0</v>
      </c>
      <c r="O283">
        <f>((U283-K283/2)*N283-M283)/(U283+K283/2)</f>
        <v>0</v>
      </c>
      <c r="P283">
        <f>O283*(DM283+DN283)/1000.0</f>
        <v>0</v>
      </c>
      <c r="Q283">
        <f>(DF283 - IF(AJ283&gt;1, M283*DA283*100.0/(AL283), 0))*(DM283+DN283)/1000.0</f>
        <v>0</v>
      </c>
      <c r="R283">
        <f>2.0/((1/T283-1/S283)+SIGN(T283)*SQRT((1/T283-1/S283)*(1/T283-1/S283) + 4*DB283/((DB283+1)*(DB283+1))*(2*1/T283*1/S283-1/S283*1/S283)))</f>
        <v>0</v>
      </c>
      <c r="S283">
        <f>IF(LEFT(DC283,1)&lt;&gt;"0",IF(LEFT(DC283,1)="1",3.0,DD283),$D$5+$E$5*(DT283*DM283/($K$5*1000))+$F$5*(DT283*DM283/($K$5*1000))*MAX(MIN(DA283,$J$5),$I$5)*MAX(MIN(DA283,$J$5),$I$5)+$G$5*MAX(MIN(DA283,$J$5),$I$5)*(DT283*DM283/($K$5*1000))+$H$5*(DT283*DM283/($K$5*1000))*(DT283*DM283/($K$5*1000)))</f>
        <v>0</v>
      </c>
      <c r="T283">
        <f>K283*(1000-(1000*0.61365*exp(17.502*X283/(240.97+X283))/(DM283+DN283)+DH283)/2)/(1000*0.61365*exp(17.502*X283/(240.97+X283))/(DM283+DN283)-DH283)</f>
        <v>0</v>
      </c>
      <c r="U283">
        <f>1/((DB283+1)/(R283/1.6)+1/(S283/1.37)) + DB283/((DB283+1)/(R283/1.6) + DB283/(S283/1.37))</f>
        <v>0</v>
      </c>
      <c r="V283">
        <f>(CW283*CZ283)</f>
        <v>0</v>
      </c>
      <c r="W283">
        <f>(DO283+(V283+2*0.95*5.67E-8*(((DO283+$B$7)+273)^4-(DO283+273)^4)-44100*K283)/(1.84*29.3*S283+8*0.95*5.67E-8*(DO283+273)^3))</f>
        <v>0</v>
      </c>
      <c r="X283">
        <f>($C$7*DP283+$D$7*DQ283+$E$7*W283)</f>
        <v>0</v>
      </c>
      <c r="Y283">
        <f>0.61365*exp(17.502*X283/(240.97+X283))</f>
        <v>0</v>
      </c>
      <c r="Z283">
        <f>(AA283/AB283*100)</f>
        <v>0</v>
      </c>
      <c r="AA283">
        <f>DH283*(DM283+DN283)/1000</f>
        <v>0</v>
      </c>
      <c r="AB283">
        <f>0.61365*exp(17.502*DO283/(240.97+DO283))</f>
        <v>0</v>
      </c>
      <c r="AC283">
        <f>(Y283-DH283*(DM283+DN283)/1000)</f>
        <v>0</v>
      </c>
      <c r="AD283">
        <f>(-K283*44100)</f>
        <v>0</v>
      </c>
      <c r="AE283">
        <f>2*29.3*S283*0.92*(DO283-X283)</f>
        <v>0</v>
      </c>
      <c r="AF283">
        <f>2*0.95*5.67E-8*(((DO283+$B$7)+273)^4-(X283+273)^4)</f>
        <v>0</v>
      </c>
      <c r="AG283">
        <f>V283+AF283+AD283+AE283</f>
        <v>0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MAX(0,($B$13+$C$13*DT283)/(1+$D$13*DT283)*DM283/(DO283+273)*$E$13)</f>
        <v>0</v>
      </c>
      <c r="AM283" t="s">
        <v>422</v>
      </c>
      <c r="AN283" t="s">
        <v>422</v>
      </c>
      <c r="AO283">
        <v>0</v>
      </c>
      <c r="AP283">
        <v>0</v>
      </c>
      <c r="AQ283">
        <f>1-AO283/AP283</f>
        <v>0</v>
      </c>
      <c r="AR283">
        <v>0</v>
      </c>
      <c r="AS283" t="s">
        <v>422</v>
      </c>
      <c r="AT283" t="s">
        <v>422</v>
      </c>
      <c r="AU283">
        <v>0</v>
      </c>
      <c r="AV283">
        <v>0</v>
      </c>
      <c r="AW283">
        <f>1-AU283/AV283</f>
        <v>0</v>
      </c>
      <c r="AX283">
        <v>0.5</v>
      </c>
      <c r="AY283">
        <f>CX283</f>
        <v>0</v>
      </c>
      <c r="AZ283">
        <f>M283</f>
        <v>0</v>
      </c>
      <c r="BA283">
        <f>AW283*AX283*AY283</f>
        <v>0</v>
      </c>
      <c r="BB283">
        <f>(AZ283-AR283)/AY283</f>
        <v>0</v>
      </c>
      <c r="BC283">
        <f>(AP283-AV283)/AV283</f>
        <v>0</v>
      </c>
      <c r="BD283">
        <f>AO283/(AQ283+AO283/AV283)</f>
        <v>0</v>
      </c>
      <c r="BE283" t="s">
        <v>422</v>
      </c>
      <c r="BF283">
        <v>0</v>
      </c>
      <c r="BG283">
        <f>IF(BF283&lt;&gt;0, BF283, BD283)</f>
        <v>0</v>
      </c>
      <c r="BH283">
        <f>1-BG283/AV283</f>
        <v>0</v>
      </c>
      <c r="BI283">
        <f>(AV283-AU283)/(AV283-BG283)</f>
        <v>0</v>
      </c>
      <c r="BJ283">
        <f>(AP283-AV283)/(AP283-BG283)</f>
        <v>0</v>
      </c>
      <c r="BK283">
        <f>(AV283-AU283)/(AV283-AO283)</f>
        <v>0</v>
      </c>
      <c r="BL283">
        <f>(AP283-AV283)/(AP283-AO283)</f>
        <v>0</v>
      </c>
      <c r="BM283">
        <f>(BI283*BG283/AU283)</f>
        <v>0</v>
      </c>
      <c r="BN283">
        <f>(1-BM283)</f>
        <v>0</v>
      </c>
      <c r="CW283">
        <f>$B$11*DU283+$C$11*DV283+$F$11*EG283*(1-EJ283)</f>
        <v>0</v>
      </c>
      <c r="CX283">
        <f>CW283*CY283</f>
        <v>0</v>
      </c>
      <c r="CY283">
        <f>($B$11*$D$9+$C$11*$D$9+$F$11*((ET283+EL283)/MAX(ET283+EL283+EU283, 0.1)*$I$9+EU283/MAX(ET283+EL283+EU283, 0.1)*$J$9))/($B$11+$C$11+$F$11)</f>
        <v>0</v>
      </c>
      <c r="CZ283">
        <f>($B$11*$K$9+$C$11*$K$9+$F$11*((ET283+EL283)/MAX(ET283+EL283+EU283, 0.1)*$P$9+EU283/MAX(ET283+EL283+EU283, 0.1)*$Q$9))/($B$11+$C$11+$F$11)</f>
        <v>0</v>
      </c>
      <c r="DA283">
        <v>2.18</v>
      </c>
      <c r="DB283">
        <v>0.5</v>
      </c>
      <c r="DC283" t="s">
        <v>423</v>
      </c>
      <c r="DD283">
        <v>2</v>
      </c>
      <c r="DE283">
        <v>1758415113.5</v>
      </c>
      <c r="DF283">
        <v>420.371375</v>
      </c>
      <c r="DG283">
        <v>419.96625</v>
      </c>
      <c r="DH283">
        <v>23.74860833333333</v>
      </c>
      <c r="DI283">
        <v>23.69887083333333</v>
      </c>
      <c r="DJ283">
        <v>419.8316666666667</v>
      </c>
      <c r="DK283">
        <v>23.57682083333333</v>
      </c>
      <c r="DL283">
        <v>500.00425</v>
      </c>
      <c r="DM283">
        <v>90.26699583333334</v>
      </c>
      <c r="DN283">
        <v>0.05505373333333333</v>
      </c>
      <c r="DO283">
        <v>30.136325</v>
      </c>
      <c r="DP283">
        <v>29.99312916666667</v>
      </c>
      <c r="DQ283">
        <v>999.9</v>
      </c>
      <c r="DR283">
        <v>0</v>
      </c>
      <c r="DS283">
        <v>0</v>
      </c>
      <c r="DT283">
        <v>9999.532499999999</v>
      </c>
      <c r="DU283">
        <v>0</v>
      </c>
      <c r="DV283">
        <v>0.505868</v>
      </c>
      <c r="DW283">
        <v>0.4052124583333334</v>
      </c>
      <c r="DX283">
        <v>430.5975833333334</v>
      </c>
      <c r="DY283">
        <v>430.1605</v>
      </c>
      <c r="DZ283">
        <v>0.04974270833333333</v>
      </c>
      <c r="EA283">
        <v>419.96625</v>
      </c>
      <c r="EB283">
        <v>23.69887083333333</v>
      </c>
      <c r="EC283">
        <v>2.143714583333333</v>
      </c>
      <c r="ED283">
        <v>2.139225416666667</v>
      </c>
      <c r="EE283">
        <v>18.54777916666667</v>
      </c>
      <c r="EF283">
        <v>18.5143</v>
      </c>
      <c r="EG283">
        <v>0.00500097</v>
      </c>
      <c r="EH283">
        <v>0</v>
      </c>
      <c r="EI283">
        <v>0</v>
      </c>
      <c r="EJ283">
        <v>0</v>
      </c>
      <c r="EK283">
        <v>220.1666666666667</v>
      </c>
      <c r="EL283">
        <v>0.00500097</v>
      </c>
      <c r="EM283">
        <v>-6.833333333333333</v>
      </c>
      <c r="EN283">
        <v>-2.295833333333333</v>
      </c>
      <c r="EO283">
        <v>35.66633333333333</v>
      </c>
      <c r="EP283">
        <v>39.37208333333333</v>
      </c>
      <c r="EQ283">
        <v>37.48945833333334</v>
      </c>
      <c r="ER283">
        <v>39.57525</v>
      </c>
      <c r="ES283">
        <v>37.596125</v>
      </c>
      <c r="ET283">
        <v>0</v>
      </c>
      <c r="EU283">
        <v>0</v>
      </c>
      <c r="EV283">
        <v>0</v>
      </c>
      <c r="EW283">
        <v>1758415121.6</v>
      </c>
      <c r="EX283">
        <v>0</v>
      </c>
      <c r="EY283">
        <v>220.35</v>
      </c>
      <c r="EZ283">
        <v>18.78632462873662</v>
      </c>
      <c r="FA283">
        <v>13.32649636315647</v>
      </c>
      <c r="FB283">
        <v>-7.269230769230769</v>
      </c>
      <c r="FC283">
        <v>15</v>
      </c>
      <c r="FD283">
        <v>0</v>
      </c>
      <c r="FE283" t="s">
        <v>424</v>
      </c>
      <c r="FF283">
        <v>1747247426.5</v>
      </c>
      <c r="FG283">
        <v>1747247420.5</v>
      </c>
      <c r="FH283">
        <v>0</v>
      </c>
      <c r="FI283">
        <v>1.027</v>
      </c>
      <c r="FJ283">
        <v>0.031</v>
      </c>
      <c r="FK283">
        <v>0.02</v>
      </c>
      <c r="FL283">
        <v>0.05</v>
      </c>
      <c r="FM283">
        <v>420</v>
      </c>
      <c r="FN283">
        <v>16</v>
      </c>
      <c r="FO283">
        <v>0.01</v>
      </c>
      <c r="FP283">
        <v>0.1</v>
      </c>
      <c r="FQ283">
        <v>0.413180625</v>
      </c>
      <c r="FR283">
        <v>-0.01209006754221526</v>
      </c>
      <c r="FS283">
        <v>0.05222571883789034</v>
      </c>
      <c r="FT283">
        <v>1</v>
      </c>
      <c r="FU283">
        <v>219.0882352941177</v>
      </c>
      <c r="FV283">
        <v>11.18410989755808</v>
      </c>
      <c r="FW283">
        <v>5.961285131179759</v>
      </c>
      <c r="FX283">
        <v>-1</v>
      </c>
      <c r="FY283">
        <v>0.0479548575</v>
      </c>
      <c r="FZ283">
        <v>0.03782661050656656</v>
      </c>
      <c r="GA283">
        <v>0.004122716729226464</v>
      </c>
      <c r="GB283">
        <v>1</v>
      </c>
      <c r="GC283">
        <v>2</v>
      </c>
      <c r="GD283">
        <v>2</v>
      </c>
      <c r="GE283" t="s">
        <v>425</v>
      </c>
      <c r="GF283">
        <v>3.13647</v>
      </c>
      <c r="GG283">
        <v>2.71511</v>
      </c>
      <c r="GH283">
        <v>0.0937219</v>
      </c>
      <c r="GI283">
        <v>0.0928552</v>
      </c>
      <c r="GJ283">
        <v>0.105174</v>
      </c>
      <c r="GK283">
        <v>0.103799</v>
      </c>
      <c r="GL283">
        <v>28830.8</v>
      </c>
      <c r="GM283">
        <v>28891.8</v>
      </c>
      <c r="GN283">
        <v>29574</v>
      </c>
      <c r="GO283">
        <v>29433.5</v>
      </c>
      <c r="GP283">
        <v>34970.9</v>
      </c>
      <c r="GQ283">
        <v>34937.6</v>
      </c>
      <c r="GR283">
        <v>41625.2</v>
      </c>
      <c r="GS283">
        <v>41819.1</v>
      </c>
      <c r="GT283">
        <v>1.92225</v>
      </c>
      <c r="GU283">
        <v>1.87707</v>
      </c>
      <c r="GV283">
        <v>0.0841245</v>
      </c>
      <c r="GW283">
        <v>0</v>
      </c>
      <c r="GX283">
        <v>28.6305</v>
      </c>
      <c r="GY283">
        <v>999.9</v>
      </c>
      <c r="GZ283">
        <v>58.8</v>
      </c>
      <c r="HA283">
        <v>30.7</v>
      </c>
      <c r="HB283">
        <v>28.8894</v>
      </c>
      <c r="HC283">
        <v>62.1547</v>
      </c>
      <c r="HD283">
        <v>28.0168</v>
      </c>
      <c r="HE283">
        <v>1</v>
      </c>
      <c r="HF283">
        <v>0.0982343</v>
      </c>
      <c r="HG283">
        <v>-1.36587</v>
      </c>
      <c r="HH283">
        <v>20.3526</v>
      </c>
      <c r="HI283">
        <v>5.22762</v>
      </c>
      <c r="HJ283">
        <v>12.015</v>
      </c>
      <c r="HK283">
        <v>4.99145</v>
      </c>
      <c r="HL283">
        <v>3.289</v>
      </c>
      <c r="HM283">
        <v>9999</v>
      </c>
      <c r="HN283">
        <v>9999</v>
      </c>
      <c r="HO283">
        <v>9999</v>
      </c>
      <c r="HP283">
        <v>999.9</v>
      </c>
      <c r="HQ283">
        <v>1.86752</v>
      </c>
      <c r="HR283">
        <v>1.86664</v>
      </c>
      <c r="HS283">
        <v>1.866</v>
      </c>
      <c r="HT283">
        <v>1.86598</v>
      </c>
      <c r="HU283">
        <v>1.86783</v>
      </c>
      <c r="HV283">
        <v>1.87027</v>
      </c>
      <c r="HW283">
        <v>1.8689</v>
      </c>
      <c r="HX283">
        <v>1.87042</v>
      </c>
      <c r="HY283">
        <v>0</v>
      </c>
      <c r="HZ283">
        <v>0</v>
      </c>
      <c r="IA283">
        <v>0</v>
      </c>
      <c r="IB283">
        <v>0</v>
      </c>
      <c r="IC283" t="s">
        <v>426</v>
      </c>
      <c r="ID283" t="s">
        <v>427</v>
      </c>
      <c r="IE283" t="s">
        <v>428</v>
      </c>
      <c r="IF283" t="s">
        <v>428</v>
      </c>
      <c r="IG283" t="s">
        <v>428</v>
      </c>
      <c r="IH283" t="s">
        <v>428</v>
      </c>
      <c r="II283">
        <v>0</v>
      </c>
      <c r="IJ283">
        <v>100</v>
      </c>
      <c r="IK283">
        <v>100</v>
      </c>
      <c r="IL283">
        <v>0.54</v>
      </c>
      <c r="IM283">
        <v>0.1718</v>
      </c>
      <c r="IN283">
        <v>0.2733293791174444</v>
      </c>
      <c r="IO283">
        <v>0.0008355358253796512</v>
      </c>
      <c r="IP283">
        <v>-4.886686190924696E-07</v>
      </c>
      <c r="IQ283">
        <v>2.414133949906871E-11</v>
      </c>
      <c r="IR283">
        <v>-0.06279029043895908</v>
      </c>
      <c r="IS283">
        <v>-0.001004982055389802</v>
      </c>
      <c r="IT283">
        <v>0.0007271071577586355</v>
      </c>
      <c r="IU283">
        <v>-1.113211564567604E-05</v>
      </c>
      <c r="IV283">
        <v>10</v>
      </c>
      <c r="IW283">
        <v>2306</v>
      </c>
      <c r="IX283">
        <v>1</v>
      </c>
      <c r="IY283">
        <v>28</v>
      </c>
      <c r="IZ283">
        <v>186128.2</v>
      </c>
      <c r="JA283">
        <v>186128.4</v>
      </c>
      <c r="JB283">
        <v>1.04004</v>
      </c>
      <c r="JC283">
        <v>2.28149</v>
      </c>
      <c r="JD283">
        <v>1.39771</v>
      </c>
      <c r="JE283">
        <v>2.34497</v>
      </c>
      <c r="JF283">
        <v>1.49536</v>
      </c>
      <c r="JG283">
        <v>2.52197</v>
      </c>
      <c r="JH283">
        <v>36.105</v>
      </c>
      <c r="JI283">
        <v>24.1488</v>
      </c>
      <c r="JJ283">
        <v>18</v>
      </c>
      <c r="JK283">
        <v>490.244</v>
      </c>
      <c r="JL283">
        <v>451.672</v>
      </c>
      <c r="JM283">
        <v>30.5405</v>
      </c>
      <c r="JN283">
        <v>28.8725</v>
      </c>
      <c r="JO283">
        <v>30</v>
      </c>
      <c r="JP283">
        <v>28.7253</v>
      </c>
      <c r="JQ283">
        <v>28.6526</v>
      </c>
      <c r="JR283">
        <v>20.8235</v>
      </c>
      <c r="JS283">
        <v>25.6964</v>
      </c>
      <c r="JT283">
        <v>94.76860000000001</v>
      </c>
      <c r="JU283">
        <v>30.5356</v>
      </c>
      <c r="JV283">
        <v>420</v>
      </c>
      <c r="JW283">
        <v>23.7175</v>
      </c>
      <c r="JX283">
        <v>101.088</v>
      </c>
      <c r="JY283">
        <v>100.558</v>
      </c>
    </row>
    <row r="284" spans="1:285">
      <c r="A284">
        <v>268</v>
      </c>
      <c r="B284">
        <v>1758415123.5</v>
      </c>
      <c r="C284">
        <v>2248.400000095367</v>
      </c>
      <c r="D284" t="s">
        <v>968</v>
      </c>
      <c r="E284" t="s">
        <v>969</v>
      </c>
      <c r="F284">
        <v>5</v>
      </c>
      <c r="G284" t="s">
        <v>855</v>
      </c>
      <c r="H284" t="s">
        <v>420</v>
      </c>
      <c r="I284" t="s">
        <v>421</v>
      </c>
      <c r="J284">
        <v>1758415115.5</v>
      </c>
      <c r="K284">
        <f>(L284)/1000</f>
        <v>0</v>
      </c>
      <c r="L284">
        <f>1000*DL284*AJ284*(DH284-DI284)/(100*DA284*(1000-AJ284*DH284))</f>
        <v>0</v>
      </c>
      <c r="M284">
        <f>DL284*AJ284*(DG284-DF284*(1000-AJ284*DI284)/(1000-AJ284*DH284))/(100*DA284)</f>
        <v>0</v>
      </c>
      <c r="N284">
        <f>DF284 - IF(AJ284&gt;1, M284*DA284*100.0/(AL284), 0)</f>
        <v>0</v>
      </c>
      <c r="O284">
        <f>((U284-K284/2)*N284-M284)/(U284+K284/2)</f>
        <v>0</v>
      </c>
      <c r="P284">
        <f>O284*(DM284+DN284)/1000.0</f>
        <v>0</v>
      </c>
      <c r="Q284">
        <f>(DF284 - IF(AJ284&gt;1, M284*DA284*100.0/(AL284), 0))*(DM284+DN284)/1000.0</f>
        <v>0</v>
      </c>
      <c r="R284">
        <f>2.0/((1/T284-1/S284)+SIGN(T284)*SQRT((1/T284-1/S284)*(1/T284-1/S284) + 4*DB284/((DB284+1)*(DB284+1))*(2*1/T284*1/S284-1/S284*1/S284)))</f>
        <v>0</v>
      </c>
      <c r="S284">
        <f>IF(LEFT(DC284,1)&lt;&gt;"0",IF(LEFT(DC284,1)="1",3.0,DD284),$D$5+$E$5*(DT284*DM284/($K$5*1000))+$F$5*(DT284*DM284/($K$5*1000))*MAX(MIN(DA284,$J$5),$I$5)*MAX(MIN(DA284,$J$5),$I$5)+$G$5*MAX(MIN(DA284,$J$5),$I$5)*(DT284*DM284/($K$5*1000))+$H$5*(DT284*DM284/($K$5*1000))*(DT284*DM284/($K$5*1000)))</f>
        <v>0</v>
      </c>
      <c r="T284">
        <f>K284*(1000-(1000*0.61365*exp(17.502*X284/(240.97+X284))/(DM284+DN284)+DH284)/2)/(1000*0.61365*exp(17.502*X284/(240.97+X284))/(DM284+DN284)-DH284)</f>
        <v>0</v>
      </c>
      <c r="U284">
        <f>1/((DB284+1)/(R284/1.6)+1/(S284/1.37)) + DB284/((DB284+1)/(R284/1.6) + DB284/(S284/1.37))</f>
        <v>0</v>
      </c>
      <c r="V284">
        <f>(CW284*CZ284)</f>
        <v>0</v>
      </c>
      <c r="W284">
        <f>(DO284+(V284+2*0.95*5.67E-8*(((DO284+$B$7)+273)^4-(DO284+273)^4)-44100*K284)/(1.84*29.3*S284+8*0.95*5.67E-8*(DO284+273)^3))</f>
        <v>0</v>
      </c>
      <c r="X284">
        <f>($C$7*DP284+$D$7*DQ284+$E$7*W284)</f>
        <v>0</v>
      </c>
      <c r="Y284">
        <f>0.61365*exp(17.502*X284/(240.97+X284))</f>
        <v>0</v>
      </c>
      <c r="Z284">
        <f>(AA284/AB284*100)</f>
        <v>0</v>
      </c>
      <c r="AA284">
        <f>DH284*(DM284+DN284)/1000</f>
        <v>0</v>
      </c>
      <c r="AB284">
        <f>0.61365*exp(17.502*DO284/(240.97+DO284))</f>
        <v>0</v>
      </c>
      <c r="AC284">
        <f>(Y284-DH284*(DM284+DN284)/1000)</f>
        <v>0</v>
      </c>
      <c r="AD284">
        <f>(-K284*44100)</f>
        <v>0</v>
      </c>
      <c r="AE284">
        <f>2*29.3*S284*0.92*(DO284-X284)</f>
        <v>0</v>
      </c>
      <c r="AF284">
        <f>2*0.95*5.67E-8*(((DO284+$B$7)+273)^4-(X284+273)^4)</f>
        <v>0</v>
      </c>
      <c r="AG284">
        <f>V284+AF284+AD284+AE284</f>
        <v>0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MAX(0,($B$13+$C$13*DT284)/(1+$D$13*DT284)*DM284/(DO284+273)*$E$13)</f>
        <v>0</v>
      </c>
      <c r="AM284" t="s">
        <v>422</v>
      </c>
      <c r="AN284" t="s">
        <v>422</v>
      </c>
      <c r="AO284">
        <v>0</v>
      </c>
      <c r="AP284">
        <v>0</v>
      </c>
      <c r="AQ284">
        <f>1-AO284/AP284</f>
        <v>0</v>
      </c>
      <c r="AR284">
        <v>0</v>
      </c>
      <c r="AS284" t="s">
        <v>422</v>
      </c>
      <c r="AT284" t="s">
        <v>422</v>
      </c>
      <c r="AU284">
        <v>0</v>
      </c>
      <c r="AV284">
        <v>0</v>
      </c>
      <c r="AW284">
        <f>1-AU284/AV284</f>
        <v>0</v>
      </c>
      <c r="AX284">
        <v>0.5</v>
      </c>
      <c r="AY284">
        <f>CX284</f>
        <v>0</v>
      </c>
      <c r="AZ284">
        <f>M284</f>
        <v>0</v>
      </c>
      <c r="BA284">
        <f>AW284*AX284*AY284</f>
        <v>0</v>
      </c>
      <c r="BB284">
        <f>(AZ284-AR284)/AY284</f>
        <v>0</v>
      </c>
      <c r="BC284">
        <f>(AP284-AV284)/AV284</f>
        <v>0</v>
      </c>
      <c r="BD284">
        <f>AO284/(AQ284+AO284/AV284)</f>
        <v>0</v>
      </c>
      <c r="BE284" t="s">
        <v>422</v>
      </c>
      <c r="BF284">
        <v>0</v>
      </c>
      <c r="BG284">
        <f>IF(BF284&lt;&gt;0, BF284, BD284)</f>
        <v>0</v>
      </c>
      <c r="BH284">
        <f>1-BG284/AV284</f>
        <v>0</v>
      </c>
      <c r="BI284">
        <f>(AV284-AU284)/(AV284-BG284)</f>
        <v>0</v>
      </c>
      <c r="BJ284">
        <f>(AP284-AV284)/(AP284-BG284)</f>
        <v>0</v>
      </c>
      <c r="BK284">
        <f>(AV284-AU284)/(AV284-AO284)</f>
        <v>0</v>
      </c>
      <c r="BL284">
        <f>(AP284-AV284)/(AP284-AO284)</f>
        <v>0</v>
      </c>
      <c r="BM284">
        <f>(BI284*BG284/AU284)</f>
        <v>0</v>
      </c>
      <c r="BN284">
        <f>(1-BM284)</f>
        <v>0</v>
      </c>
      <c r="CW284">
        <f>$B$11*DU284+$C$11*DV284+$F$11*EG284*(1-EJ284)</f>
        <v>0</v>
      </c>
      <c r="CX284">
        <f>CW284*CY284</f>
        <v>0</v>
      </c>
      <c r="CY284">
        <f>($B$11*$D$9+$C$11*$D$9+$F$11*((ET284+EL284)/MAX(ET284+EL284+EU284, 0.1)*$I$9+EU284/MAX(ET284+EL284+EU284, 0.1)*$J$9))/($B$11+$C$11+$F$11)</f>
        <v>0</v>
      </c>
      <c r="CZ284">
        <f>($B$11*$K$9+$C$11*$K$9+$F$11*((ET284+EL284)/MAX(ET284+EL284+EU284, 0.1)*$P$9+EU284/MAX(ET284+EL284+EU284, 0.1)*$Q$9))/($B$11+$C$11+$F$11)</f>
        <v>0</v>
      </c>
      <c r="DA284">
        <v>2.18</v>
      </c>
      <c r="DB284">
        <v>0.5</v>
      </c>
      <c r="DC284" t="s">
        <v>423</v>
      </c>
      <c r="DD284">
        <v>2</v>
      </c>
      <c r="DE284">
        <v>1758415115.5</v>
      </c>
      <c r="DF284">
        <v>420.3666249999999</v>
      </c>
      <c r="DG284">
        <v>419.9694583333333</v>
      </c>
      <c r="DH284">
        <v>23.74933333333333</v>
      </c>
      <c r="DI284">
        <v>23.6987125</v>
      </c>
      <c r="DJ284">
        <v>419.8269166666667</v>
      </c>
      <c r="DK284">
        <v>23.57753333333333</v>
      </c>
      <c r="DL284">
        <v>500.0018333333333</v>
      </c>
      <c r="DM284">
        <v>90.26685416666665</v>
      </c>
      <c r="DN284">
        <v>0.05503169166666667</v>
      </c>
      <c r="DO284">
        <v>30.13673333333334</v>
      </c>
      <c r="DP284">
        <v>29.9941375</v>
      </c>
      <c r="DQ284">
        <v>999.9</v>
      </c>
      <c r="DR284">
        <v>0</v>
      </c>
      <c r="DS284">
        <v>0</v>
      </c>
      <c r="DT284">
        <v>9998.903333333334</v>
      </c>
      <c r="DU284">
        <v>0</v>
      </c>
      <c r="DV284">
        <v>0.505868</v>
      </c>
      <c r="DW284">
        <v>0.3972473750000001</v>
      </c>
      <c r="DX284">
        <v>430.593</v>
      </c>
      <c r="DY284">
        <v>430.16375</v>
      </c>
      <c r="DZ284">
        <v>0.05062223333333333</v>
      </c>
      <c r="EA284">
        <v>419.9694583333333</v>
      </c>
      <c r="EB284">
        <v>23.6987125</v>
      </c>
      <c r="EC284">
        <v>2.143776666666667</v>
      </c>
      <c r="ED284">
        <v>2.1392075</v>
      </c>
      <c r="EE284">
        <v>18.5482375</v>
      </c>
      <c r="EF284">
        <v>18.5141625</v>
      </c>
      <c r="EG284">
        <v>0.00500097</v>
      </c>
      <c r="EH284">
        <v>0</v>
      </c>
      <c r="EI284">
        <v>0</v>
      </c>
      <c r="EJ284">
        <v>0</v>
      </c>
      <c r="EK284">
        <v>219.2333333333333</v>
      </c>
      <c r="EL284">
        <v>0.00500097</v>
      </c>
      <c r="EM284">
        <v>-6.091666666666666</v>
      </c>
      <c r="EN284">
        <v>-2.2</v>
      </c>
      <c r="EO284">
        <v>35.65858333333333</v>
      </c>
      <c r="EP284">
        <v>39.34083333333333</v>
      </c>
      <c r="EQ284">
        <v>37.479</v>
      </c>
      <c r="ER284">
        <v>39.53620833333333</v>
      </c>
      <c r="ES284">
        <v>37.58049999999999</v>
      </c>
      <c r="ET284">
        <v>0</v>
      </c>
      <c r="EU284">
        <v>0</v>
      </c>
      <c r="EV284">
        <v>0</v>
      </c>
      <c r="EW284">
        <v>1758415123.4</v>
      </c>
      <c r="EX284">
        <v>0</v>
      </c>
      <c r="EY284">
        <v>219.716</v>
      </c>
      <c r="EZ284">
        <v>4.484615333005659</v>
      </c>
      <c r="FA284">
        <v>30.57692337348846</v>
      </c>
      <c r="FB284">
        <v>-6.808</v>
      </c>
      <c r="FC284">
        <v>15</v>
      </c>
      <c r="FD284">
        <v>0</v>
      </c>
      <c r="FE284" t="s">
        <v>424</v>
      </c>
      <c r="FF284">
        <v>1747247426.5</v>
      </c>
      <c r="FG284">
        <v>1747247420.5</v>
      </c>
      <c r="FH284">
        <v>0</v>
      </c>
      <c r="FI284">
        <v>1.027</v>
      </c>
      <c r="FJ284">
        <v>0.031</v>
      </c>
      <c r="FK284">
        <v>0.02</v>
      </c>
      <c r="FL284">
        <v>0.05</v>
      </c>
      <c r="FM284">
        <v>420</v>
      </c>
      <c r="FN284">
        <v>16</v>
      </c>
      <c r="FO284">
        <v>0.01</v>
      </c>
      <c r="FP284">
        <v>0.1</v>
      </c>
      <c r="FQ284">
        <v>0.4078503658536585</v>
      </c>
      <c r="FR284">
        <v>0.0618842508710808</v>
      </c>
      <c r="FS284">
        <v>0.05340134451708126</v>
      </c>
      <c r="FT284">
        <v>1</v>
      </c>
      <c r="FU284">
        <v>219.2823529411764</v>
      </c>
      <c r="FV284">
        <v>9.399541587636536</v>
      </c>
      <c r="FW284">
        <v>6.552972858725817</v>
      </c>
      <c r="FX284">
        <v>-1</v>
      </c>
      <c r="FY284">
        <v>0.04884646585365854</v>
      </c>
      <c r="FZ284">
        <v>0.02830228432055743</v>
      </c>
      <c r="GA284">
        <v>0.00359316062694519</v>
      </c>
      <c r="GB284">
        <v>1</v>
      </c>
      <c r="GC284">
        <v>2</v>
      </c>
      <c r="GD284">
        <v>2</v>
      </c>
      <c r="GE284" t="s">
        <v>425</v>
      </c>
      <c r="GF284">
        <v>3.13644</v>
      </c>
      <c r="GG284">
        <v>2.71534</v>
      </c>
      <c r="GH284">
        <v>0.09370970000000001</v>
      </c>
      <c r="GI284">
        <v>0.0928683</v>
      </c>
      <c r="GJ284">
        <v>0.105173</v>
      </c>
      <c r="GK284">
        <v>0.103797</v>
      </c>
      <c r="GL284">
        <v>28830.9</v>
      </c>
      <c r="GM284">
        <v>28891.3</v>
      </c>
      <c r="GN284">
        <v>29573.7</v>
      </c>
      <c r="GO284">
        <v>29433.5</v>
      </c>
      <c r="GP284">
        <v>34970.5</v>
      </c>
      <c r="GQ284">
        <v>34937.6</v>
      </c>
      <c r="GR284">
        <v>41624.6</v>
      </c>
      <c r="GS284">
        <v>41819.1</v>
      </c>
      <c r="GT284">
        <v>1.92192</v>
      </c>
      <c r="GU284">
        <v>1.87725</v>
      </c>
      <c r="GV284">
        <v>0.08410960000000001</v>
      </c>
      <c r="GW284">
        <v>0</v>
      </c>
      <c r="GX284">
        <v>28.6293</v>
      </c>
      <c r="GY284">
        <v>999.9</v>
      </c>
      <c r="GZ284">
        <v>58.7</v>
      </c>
      <c r="HA284">
        <v>30.7</v>
      </c>
      <c r="HB284">
        <v>28.8396</v>
      </c>
      <c r="HC284">
        <v>61.8947</v>
      </c>
      <c r="HD284">
        <v>27.8646</v>
      </c>
      <c r="HE284">
        <v>1</v>
      </c>
      <c r="HF284">
        <v>0.0982851</v>
      </c>
      <c r="HG284">
        <v>-1.36425</v>
      </c>
      <c r="HH284">
        <v>20.3527</v>
      </c>
      <c r="HI284">
        <v>5.22792</v>
      </c>
      <c r="HJ284">
        <v>12.0149</v>
      </c>
      <c r="HK284">
        <v>4.9916</v>
      </c>
      <c r="HL284">
        <v>3.28903</v>
      </c>
      <c r="HM284">
        <v>9999</v>
      </c>
      <c r="HN284">
        <v>9999</v>
      </c>
      <c r="HO284">
        <v>9999</v>
      </c>
      <c r="HP284">
        <v>999.9</v>
      </c>
      <c r="HQ284">
        <v>1.86752</v>
      </c>
      <c r="HR284">
        <v>1.86663</v>
      </c>
      <c r="HS284">
        <v>1.866</v>
      </c>
      <c r="HT284">
        <v>1.86599</v>
      </c>
      <c r="HU284">
        <v>1.86783</v>
      </c>
      <c r="HV284">
        <v>1.87026</v>
      </c>
      <c r="HW284">
        <v>1.8689</v>
      </c>
      <c r="HX284">
        <v>1.87042</v>
      </c>
      <c r="HY284">
        <v>0</v>
      </c>
      <c r="HZ284">
        <v>0</v>
      </c>
      <c r="IA284">
        <v>0</v>
      </c>
      <c r="IB284">
        <v>0</v>
      </c>
      <c r="IC284" t="s">
        <v>426</v>
      </c>
      <c r="ID284" t="s">
        <v>427</v>
      </c>
      <c r="IE284" t="s">
        <v>428</v>
      </c>
      <c r="IF284" t="s">
        <v>428</v>
      </c>
      <c r="IG284" t="s">
        <v>428</v>
      </c>
      <c r="IH284" t="s">
        <v>428</v>
      </c>
      <c r="II284">
        <v>0</v>
      </c>
      <c r="IJ284">
        <v>100</v>
      </c>
      <c r="IK284">
        <v>100</v>
      </c>
      <c r="IL284">
        <v>0.54</v>
      </c>
      <c r="IM284">
        <v>0.1718</v>
      </c>
      <c r="IN284">
        <v>0.2733293791174444</v>
      </c>
      <c r="IO284">
        <v>0.0008355358253796512</v>
      </c>
      <c r="IP284">
        <v>-4.886686190924696E-07</v>
      </c>
      <c r="IQ284">
        <v>2.414133949906871E-11</v>
      </c>
      <c r="IR284">
        <v>-0.06279029043895908</v>
      </c>
      <c r="IS284">
        <v>-0.001004982055389802</v>
      </c>
      <c r="IT284">
        <v>0.0007271071577586355</v>
      </c>
      <c r="IU284">
        <v>-1.113211564567604E-05</v>
      </c>
      <c r="IV284">
        <v>10</v>
      </c>
      <c r="IW284">
        <v>2306</v>
      </c>
      <c r="IX284">
        <v>1</v>
      </c>
      <c r="IY284">
        <v>28</v>
      </c>
      <c r="IZ284">
        <v>186128.3</v>
      </c>
      <c r="JA284">
        <v>186128.4</v>
      </c>
      <c r="JB284">
        <v>1.04004</v>
      </c>
      <c r="JC284">
        <v>2.26807</v>
      </c>
      <c r="JD284">
        <v>1.39648</v>
      </c>
      <c r="JE284">
        <v>2.34253</v>
      </c>
      <c r="JF284">
        <v>1.49536</v>
      </c>
      <c r="JG284">
        <v>2.67944</v>
      </c>
      <c r="JH284">
        <v>36.105</v>
      </c>
      <c r="JI284">
        <v>24.1575</v>
      </c>
      <c r="JJ284">
        <v>18</v>
      </c>
      <c r="JK284">
        <v>490.039</v>
      </c>
      <c r="JL284">
        <v>451.781</v>
      </c>
      <c r="JM284">
        <v>30.5403</v>
      </c>
      <c r="JN284">
        <v>28.8725</v>
      </c>
      <c r="JO284">
        <v>30</v>
      </c>
      <c r="JP284">
        <v>28.7253</v>
      </c>
      <c r="JQ284">
        <v>28.6526</v>
      </c>
      <c r="JR284">
        <v>20.8215</v>
      </c>
      <c r="JS284">
        <v>25.6964</v>
      </c>
      <c r="JT284">
        <v>94.76860000000001</v>
      </c>
      <c r="JU284">
        <v>30.5356</v>
      </c>
      <c r="JV284">
        <v>420</v>
      </c>
      <c r="JW284">
        <v>23.7175</v>
      </c>
      <c r="JX284">
        <v>101.087</v>
      </c>
      <c r="JY284">
        <v>100.558</v>
      </c>
    </row>
    <row r="285" spans="1:285">
      <c r="A285">
        <v>269</v>
      </c>
      <c r="B285">
        <v>1758415125.5</v>
      </c>
      <c r="C285">
        <v>2250.400000095367</v>
      </c>
      <c r="D285" t="s">
        <v>970</v>
      </c>
      <c r="E285" t="s">
        <v>971</v>
      </c>
      <c r="F285">
        <v>5</v>
      </c>
      <c r="G285" t="s">
        <v>855</v>
      </c>
      <c r="H285" t="s">
        <v>420</v>
      </c>
      <c r="I285" t="s">
        <v>421</v>
      </c>
      <c r="J285">
        <v>1758415117.5</v>
      </c>
      <c r="K285">
        <f>(L285)/1000</f>
        <v>0</v>
      </c>
      <c r="L285">
        <f>1000*DL285*AJ285*(DH285-DI285)/(100*DA285*(1000-AJ285*DH285))</f>
        <v>0</v>
      </c>
      <c r="M285">
        <f>DL285*AJ285*(DG285-DF285*(1000-AJ285*DI285)/(1000-AJ285*DH285))/(100*DA285)</f>
        <v>0</v>
      </c>
      <c r="N285">
        <f>DF285 - IF(AJ285&gt;1, M285*DA285*100.0/(AL285), 0)</f>
        <v>0</v>
      </c>
      <c r="O285">
        <f>((U285-K285/2)*N285-M285)/(U285+K285/2)</f>
        <v>0</v>
      </c>
      <c r="P285">
        <f>O285*(DM285+DN285)/1000.0</f>
        <v>0</v>
      </c>
      <c r="Q285">
        <f>(DF285 - IF(AJ285&gt;1, M285*DA285*100.0/(AL285), 0))*(DM285+DN285)/1000.0</f>
        <v>0</v>
      </c>
      <c r="R285">
        <f>2.0/((1/T285-1/S285)+SIGN(T285)*SQRT((1/T285-1/S285)*(1/T285-1/S285) + 4*DB285/((DB285+1)*(DB285+1))*(2*1/T285*1/S285-1/S285*1/S285)))</f>
        <v>0</v>
      </c>
      <c r="S285">
        <f>IF(LEFT(DC285,1)&lt;&gt;"0",IF(LEFT(DC285,1)="1",3.0,DD285),$D$5+$E$5*(DT285*DM285/($K$5*1000))+$F$5*(DT285*DM285/($K$5*1000))*MAX(MIN(DA285,$J$5),$I$5)*MAX(MIN(DA285,$J$5),$I$5)+$G$5*MAX(MIN(DA285,$J$5),$I$5)*(DT285*DM285/($K$5*1000))+$H$5*(DT285*DM285/($K$5*1000))*(DT285*DM285/($K$5*1000)))</f>
        <v>0</v>
      </c>
      <c r="T285">
        <f>K285*(1000-(1000*0.61365*exp(17.502*X285/(240.97+X285))/(DM285+DN285)+DH285)/2)/(1000*0.61365*exp(17.502*X285/(240.97+X285))/(DM285+DN285)-DH285)</f>
        <v>0</v>
      </c>
      <c r="U285">
        <f>1/((DB285+1)/(R285/1.6)+1/(S285/1.37)) + DB285/((DB285+1)/(R285/1.6) + DB285/(S285/1.37))</f>
        <v>0</v>
      </c>
      <c r="V285">
        <f>(CW285*CZ285)</f>
        <v>0</v>
      </c>
      <c r="W285">
        <f>(DO285+(V285+2*0.95*5.67E-8*(((DO285+$B$7)+273)^4-(DO285+273)^4)-44100*K285)/(1.84*29.3*S285+8*0.95*5.67E-8*(DO285+273)^3))</f>
        <v>0</v>
      </c>
      <c r="X285">
        <f>($C$7*DP285+$D$7*DQ285+$E$7*W285)</f>
        <v>0</v>
      </c>
      <c r="Y285">
        <f>0.61365*exp(17.502*X285/(240.97+X285))</f>
        <v>0</v>
      </c>
      <c r="Z285">
        <f>(AA285/AB285*100)</f>
        <v>0</v>
      </c>
      <c r="AA285">
        <f>DH285*(DM285+DN285)/1000</f>
        <v>0</v>
      </c>
      <c r="AB285">
        <f>0.61365*exp(17.502*DO285/(240.97+DO285))</f>
        <v>0</v>
      </c>
      <c r="AC285">
        <f>(Y285-DH285*(DM285+DN285)/1000)</f>
        <v>0</v>
      </c>
      <c r="AD285">
        <f>(-K285*44100)</f>
        <v>0</v>
      </c>
      <c r="AE285">
        <f>2*29.3*S285*0.92*(DO285-X285)</f>
        <v>0</v>
      </c>
      <c r="AF285">
        <f>2*0.95*5.67E-8*(((DO285+$B$7)+273)^4-(X285+273)^4)</f>
        <v>0</v>
      </c>
      <c r="AG285">
        <f>V285+AF285+AD285+AE285</f>
        <v>0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MAX(0,($B$13+$C$13*DT285)/(1+$D$13*DT285)*DM285/(DO285+273)*$E$13)</f>
        <v>0</v>
      </c>
      <c r="AM285" t="s">
        <v>422</v>
      </c>
      <c r="AN285" t="s">
        <v>422</v>
      </c>
      <c r="AO285">
        <v>0</v>
      </c>
      <c r="AP285">
        <v>0</v>
      </c>
      <c r="AQ285">
        <f>1-AO285/AP285</f>
        <v>0</v>
      </c>
      <c r="AR285">
        <v>0</v>
      </c>
      <c r="AS285" t="s">
        <v>422</v>
      </c>
      <c r="AT285" t="s">
        <v>422</v>
      </c>
      <c r="AU285">
        <v>0</v>
      </c>
      <c r="AV285">
        <v>0</v>
      </c>
      <c r="AW285">
        <f>1-AU285/AV285</f>
        <v>0</v>
      </c>
      <c r="AX285">
        <v>0.5</v>
      </c>
      <c r="AY285">
        <f>CX285</f>
        <v>0</v>
      </c>
      <c r="AZ285">
        <f>M285</f>
        <v>0</v>
      </c>
      <c r="BA285">
        <f>AW285*AX285*AY285</f>
        <v>0</v>
      </c>
      <c r="BB285">
        <f>(AZ285-AR285)/AY285</f>
        <v>0</v>
      </c>
      <c r="BC285">
        <f>(AP285-AV285)/AV285</f>
        <v>0</v>
      </c>
      <c r="BD285">
        <f>AO285/(AQ285+AO285/AV285)</f>
        <v>0</v>
      </c>
      <c r="BE285" t="s">
        <v>422</v>
      </c>
      <c r="BF285">
        <v>0</v>
      </c>
      <c r="BG285">
        <f>IF(BF285&lt;&gt;0, BF285, BD285)</f>
        <v>0</v>
      </c>
      <c r="BH285">
        <f>1-BG285/AV285</f>
        <v>0</v>
      </c>
      <c r="BI285">
        <f>(AV285-AU285)/(AV285-BG285)</f>
        <v>0</v>
      </c>
      <c r="BJ285">
        <f>(AP285-AV285)/(AP285-BG285)</f>
        <v>0</v>
      </c>
      <c r="BK285">
        <f>(AV285-AU285)/(AV285-AO285)</f>
        <v>0</v>
      </c>
      <c r="BL285">
        <f>(AP285-AV285)/(AP285-AO285)</f>
        <v>0</v>
      </c>
      <c r="BM285">
        <f>(BI285*BG285/AU285)</f>
        <v>0</v>
      </c>
      <c r="BN285">
        <f>(1-BM285)</f>
        <v>0</v>
      </c>
      <c r="CW285">
        <f>$B$11*DU285+$C$11*DV285+$F$11*EG285*(1-EJ285)</f>
        <v>0</v>
      </c>
      <c r="CX285">
        <f>CW285*CY285</f>
        <v>0</v>
      </c>
      <c r="CY285">
        <f>($B$11*$D$9+$C$11*$D$9+$F$11*((ET285+EL285)/MAX(ET285+EL285+EU285, 0.1)*$I$9+EU285/MAX(ET285+EL285+EU285, 0.1)*$J$9))/($B$11+$C$11+$F$11)</f>
        <v>0</v>
      </c>
      <c r="CZ285">
        <f>($B$11*$K$9+$C$11*$K$9+$F$11*((ET285+EL285)/MAX(ET285+EL285+EU285, 0.1)*$P$9+EU285/MAX(ET285+EL285+EU285, 0.1)*$Q$9))/($B$11+$C$11+$F$11)</f>
        <v>0</v>
      </c>
      <c r="DA285">
        <v>2.18</v>
      </c>
      <c r="DB285">
        <v>0.5</v>
      </c>
      <c r="DC285" t="s">
        <v>423</v>
      </c>
      <c r="DD285">
        <v>2</v>
      </c>
      <c r="DE285">
        <v>1758415117.5</v>
      </c>
      <c r="DF285">
        <v>420.3664999999999</v>
      </c>
      <c r="DG285">
        <v>419.975625</v>
      </c>
      <c r="DH285">
        <v>23.7497</v>
      </c>
      <c r="DI285">
        <v>23.69857083333333</v>
      </c>
      <c r="DJ285">
        <v>419.8267083333333</v>
      </c>
      <c r="DK285">
        <v>23.57789583333333</v>
      </c>
      <c r="DL285">
        <v>500.0064166666667</v>
      </c>
      <c r="DM285">
        <v>90.26684583333333</v>
      </c>
      <c r="DN285">
        <v>0.05502829166666667</v>
      </c>
      <c r="DO285">
        <v>30.13695833333334</v>
      </c>
      <c r="DP285">
        <v>29.9953375</v>
      </c>
      <c r="DQ285">
        <v>999.9</v>
      </c>
      <c r="DR285">
        <v>0</v>
      </c>
      <c r="DS285">
        <v>0</v>
      </c>
      <c r="DT285">
        <v>9998.8025</v>
      </c>
      <c r="DU285">
        <v>0</v>
      </c>
      <c r="DV285">
        <v>0.505868</v>
      </c>
      <c r="DW285">
        <v>0.3908666666666667</v>
      </c>
      <c r="DX285">
        <v>430.5929583333333</v>
      </c>
      <c r="DY285">
        <v>430.17</v>
      </c>
      <c r="DZ285">
        <v>0.05113284583333333</v>
      </c>
      <c r="EA285">
        <v>419.975625</v>
      </c>
      <c r="EB285">
        <v>23.69857083333333</v>
      </c>
      <c r="EC285">
        <v>2.14381</v>
      </c>
      <c r="ED285">
        <v>2.139194583333333</v>
      </c>
      <c r="EE285">
        <v>18.54848333333333</v>
      </c>
      <c r="EF285">
        <v>18.5140625</v>
      </c>
      <c r="EG285">
        <v>0.00500097</v>
      </c>
      <c r="EH285">
        <v>0</v>
      </c>
      <c r="EI285">
        <v>0</v>
      </c>
      <c r="EJ285">
        <v>0</v>
      </c>
      <c r="EK285">
        <v>219.0791666666667</v>
      </c>
      <c r="EL285">
        <v>0.00500097</v>
      </c>
      <c r="EM285">
        <v>-5.4375</v>
      </c>
      <c r="EN285">
        <v>-2</v>
      </c>
      <c r="EO285">
        <v>35.65083333333333</v>
      </c>
      <c r="EP285">
        <v>39.31220833333333</v>
      </c>
      <c r="EQ285">
        <v>37.46595833333333</v>
      </c>
      <c r="ER285">
        <v>39.49720833333333</v>
      </c>
      <c r="ES285">
        <v>37.56487499999999</v>
      </c>
      <c r="ET285">
        <v>0</v>
      </c>
      <c r="EU285">
        <v>0</v>
      </c>
      <c r="EV285">
        <v>0</v>
      </c>
      <c r="EW285">
        <v>1758415125.2</v>
      </c>
      <c r="EX285">
        <v>0</v>
      </c>
      <c r="EY285">
        <v>219.6846153846154</v>
      </c>
      <c r="EZ285">
        <v>-22.47521375728578</v>
      </c>
      <c r="FA285">
        <v>43.78803460934419</v>
      </c>
      <c r="FB285">
        <v>-6.284615384615384</v>
      </c>
      <c r="FC285">
        <v>15</v>
      </c>
      <c r="FD285">
        <v>0</v>
      </c>
      <c r="FE285" t="s">
        <v>424</v>
      </c>
      <c r="FF285">
        <v>1747247426.5</v>
      </c>
      <c r="FG285">
        <v>1747247420.5</v>
      </c>
      <c r="FH285">
        <v>0</v>
      </c>
      <c r="FI285">
        <v>1.027</v>
      </c>
      <c r="FJ285">
        <v>0.031</v>
      </c>
      <c r="FK285">
        <v>0.02</v>
      </c>
      <c r="FL285">
        <v>0.05</v>
      </c>
      <c r="FM285">
        <v>420</v>
      </c>
      <c r="FN285">
        <v>16</v>
      </c>
      <c r="FO285">
        <v>0.01</v>
      </c>
      <c r="FP285">
        <v>0.1</v>
      </c>
      <c r="FQ285">
        <v>0.39804465</v>
      </c>
      <c r="FR285">
        <v>0.0005271894934316018</v>
      </c>
      <c r="FS285">
        <v>0.05841324831258317</v>
      </c>
      <c r="FT285">
        <v>1</v>
      </c>
      <c r="FU285">
        <v>219.1382352941176</v>
      </c>
      <c r="FV285">
        <v>-9.669977144024255</v>
      </c>
      <c r="FW285">
        <v>6.652289066704001</v>
      </c>
      <c r="FX285">
        <v>-1</v>
      </c>
      <c r="FY285">
        <v>0.049626885</v>
      </c>
      <c r="FZ285">
        <v>0.02023018986866784</v>
      </c>
      <c r="GA285">
        <v>0.002970372168984049</v>
      </c>
      <c r="GB285">
        <v>1</v>
      </c>
      <c r="GC285">
        <v>2</v>
      </c>
      <c r="GD285">
        <v>2</v>
      </c>
      <c r="GE285" t="s">
        <v>425</v>
      </c>
      <c r="GF285">
        <v>3.13648</v>
      </c>
      <c r="GG285">
        <v>2.71559</v>
      </c>
      <c r="GH285">
        <v>0.09371549999999999</v>
      </c>
      <c r="GI285">
        <v>0.0928696</v>
      </c>
      <c r="GJ285">
        <v>0.105177</v>
      </c>
      <c r="GK285">
        <v>0.103797</v>
      </c>
      <c r="GL285">
        <v>28830.7</v>
      </c>
      <c r="GM285">
        <v>28891.6</v>
      </c>
      <c r="GN285">
        <v>29573.7</v>
      </c>
      <c r="GO285">
        <v>29433.8</v>
      </c>
      <c r="GP285">
        <v>34970.2</v>
      </c>
      <c r="GQ285">
        <v>34938</v>
      </c>
      <c r="GR285">
        <v>41624.4</v>
      </c>
      <c r="GS285">
        <v>41819.5</v>
      </c>
      <c r="GT285">
        <v>1.92197</v>
      </c>
      <c r="GU285">
        <v>1.8772</v>
      </c>
      <c r="GV285">
        <v>0.0836626</v>
      </c>
      <c r="GW285">
        <v>0</v>
      </c>
      <c r="GX285">
        <v>28.6289</v>
      </c>
      <c r="GY285">
        <v>999.9</v>
      </c>
      <c r="GZ285">
        <v>58.7</v>
      </c>
      <c r="HA285">
        <v>30.7</v>
      </c>
      <c r="HB285">
        <v>28.8384</v>
      </c>
      <c r="HC285">
        <v>62.0847</v>
      </c>
      <c r="HD285">
        <v>27.8846</v>
      </c>
      <c r="HE285">
        <v>1</v>
      </c>
      <c r="HF285">
        <v>0.0982774</v>
      </c>
      <c r="HG285">
        <v>-1.35844</v>
      </c>
      <c r="HH285">
        <v>20.3528</v>
      </c>
      <c r="HI285">
        <v>5.22807</v>
      </c>
      <c r="HJ285">
        <v>12.0155</v>
      </c>
      <c r="HK285">
        <v>4.99155</v>
      </c>
      <c r="HL285">
        <v>3.28903</v>
      </c>
      <c r="HM285">
        <v>9999</v>
      </c>
      <c r="HN285">
        <v>9999</v>
      </c>
      <c r="HO285">
        <v>9999</v>
      </c>
      <c r="HP285">
        <v>999.9</v>
      </c>
      <c r="HQ285">
        <v>1.86752</v>
      </c>
      <c r="HR285">
        <v>1.86663</v>
      </c>
      <c r="HS285">
        <v>1.866</v>
      </c>
      <c r="HT285">
        <v>1.86598</v>
      </c>
      <c r="HU285">
        <v>1.86783</v>
      </c>
      <c r="HV285">
        <v>1.87027</v>
      </c>
      <c r="HW285">
        <v>1.8689</v>
      </c>
      <c r="HX285">
        <v>1.87042</v>
      </c>
      <c r="HY285">
        <v>0</v>
      </c>
      <c r="HZ285">
        <v>0</v>
      </c>
      <c r="IA285">
        <v>0</v>
      </c>
      <c r="IB285">
        <v>0</v>
      </c>
      <c r="IC285" t="s">
        <v>426</v>
      </c>
      <c r="ID285" t="s">
        <v>427</v>
      </c>
      <c r="IE285" t="s">
        <v>428</v>
      </c>
      <c r="IF285" t="s">
        <v>428</v>
      </c>
      <c r="IG285" t="s">
        <v>428</v>
      </c>
      <c r="IH285" t="s">
        <v>428</v>
      </c>
      <c r="II285">
        <v>0</v>
      </c>
      <c r="IJ285">
        <v>100</v>
      </c>
      <c r="IK285">
        <v>100</v>
      </c>
      <c r="IL285">
        <v>0.54</v>
      </c>
      <c r="IM285">
        <v>0.1718</v>
      </c>
      <c r="IN285">
        <v>0.2733293791174444</v>
      </c>
      <c r="IO285">
        <v>0.0008355358253796512</v>
      </c>
      <c r="IP285">
        <v>-4.886686190924696E-07</v>
      </c>
      <c r="IQ285">
        <v>2.414133949906871E-11</v>
      </c>
      <c r="IR285">
        <v>-0.06279029043895908</v>
      </c>
      <c r="IS285">
        <v>-0.001004982055389802</v>
      </c>
      <c r="IT285">
        <v>0.0007271071577586355</v>
      </c>
      <c r="IU285">
        <v>-1.113211564567604E-05</v>
      </c>
      <c r="IV285">
        <v>10</v>
      </c>
      <c r="IW285">
        <v>2306</v>
      </c>
      <c r="IX285">
        <v>1</v>
      </c>
      <c r="IY285">
        <v>28</v>
      </c>
      <c r="IZ285">
        <v>186128.3</v>
      </c>
      <c r="JA285">
        <v>186128.4</v>
      </c>
      <c r="JB285">
        <v>1.04004</v>
      </c>
      <c r="JC285">
        <v>2.26807</v>
      </c>
      <c r="JD285">
        <v>1.39648</v>
      </c>
      <c r="JE285">
        <v>2.34253</v>
      </c>
      <c r="JF285">
        <v>1.49536</v>
      </c>
      <c r="JG285">
        <v>2.68188</v>
      </c>
      <c r="JH285">
        <v>36.105</v>
      </c>
      <c r="JI285">
        <v>24.1488</v>
      </c>
      <c r="JJ285">
        <v>18</v>
      </c>
      <c r="JK285">
        <v>490.063</v>
      </c>
      <c r="JL285">
        <v>451.75</v>
      </c>
      <c r="JM285">
        <v>30.5403</v>
      </c>
      <c r="JN285">
        <v>28.8722</v>
      </c>
      <c r="JO285">
        <v>30</v>
      </c>
      <c r="JP285">
        <v>28.7243</v>
      </c>
      <c r="JQ285">
        <v>28.6526</v>
      </c>
      <c r="JR285">
        <v>20.8221</v>
      </c>
      <c r="JS285">
        <v>25.6964</v>
      </c>
      <c r="JT285">
        <v>94.76860000000001</v>
      </c>
      <c r="JU285">
        <v>30.5361</v>
      </c>
      <c r="JV285">
        <v>420</v>
      </c>
      <c r="JW285">
        <v>23.7175</v>
      </c>
      <c r="JX285">
        <v>101.086</v>
      </c>
      <c r="JY285">
        <v>100.559</v>
      </c>
    </row>
    <row r="286" spans="1:285">
      <c r="A286">
        <v>270</v>
      </c>
      <c r="B286">
        <v>1758415127.5</v>
      </c>
      <c r="C286">
        <v>2252.400000095367</v>
      </c>
      <c r="D286" t="s">
        <v>972</v>
      </c>
      <c r="E286" t="s">
        <v>973</v>
      </c>
      <c r="F286">
        <v>5</v>
      </c>
      <c r="G286" t="s">
        <v>855</v>
      </c>
      <c r="H286" t="s">
        <v>420</v>
      </c>
      <c r="I286" t="s">
        <v>421</v>
      </c>
      <c r="J286">
        <v>1758415119.5</v>
      </c>
      <c r="K286">
        <f>(L286)/1000</f>
        <v>0</v>
      </c>
      <c r="L286">
        <f>1000*DL286*AJ286*(DH286-DI286)/(100*DA286*(1000-AJ286*DH286))</f>
        <v>0</v>
      </c>
      <c r="M286">
        <f>DL286*AJ286*(DG286-DF286*(1000-AJ286*DI286)/(1000-AJ286*DH286))/(100*DA286)</f>
        <v>0</v>
      </c>
      <c r="N286">
        <f>DF286 - IF(AJ286&gt;1, M286*DA286*100.0/(AL286), 0)</f>
        <v>0</v>
      </c>
      <c r="O286">
        <f>((U286-K286/2)*N286-M286)/(U286+K286/2)</f>
        <v>0</v>
      </c>
      <c r="P286">
        <f>O286*(DM286+DN286)/1000.0</f>
        <v>0</v>
      </c>
      <c r="Q286">
        <f>(DF286 - IF(AJ286&gt;1, M286*DA286*100.0/(AL286), 0))*(DM286+DN286)/1000.0</f>
        <v>0</v>
      </c>
      <c r="R286">
        <f>2.0/((1/T286-1/S286)+SIGN(T286)*SQRT((1/T286-1/S286)*(1/T286-1/S286) + 4*DB286/((DB286+1)*(DB286+1))*(2*1/T286*1/S286-1/S286*1/S286)))</f>
        <v>0</v>
      </c>
      <c r="S286">
        <f>IF(LEFT(DC286,1)&lt;&gt;"0",IF(LEFT(DC286,1)="1",3.0,DD286),$D$5+$E$5*(DT286*DM286/($K$5*1000))+$F$5*(DT286*DM286/($K$5*1000))*MAX(MIN(DA286,$J$5),$I$5)*MAX(MIN(DA286,$J$5),$I$5)+$G$5*MAX(MIN(DA286,$J$5),$I$5)*(DT286*DM286/($K$5*1000))+$H$5*(DT286*DM286/($K$5*1000))*(DT286*DM286/($K$5*1000)))</f>
        <v>0</v>
      </c>
      <c r="T286">
        <f>K286*(1000-(1000*0.61365*exp(17.502*X286/(240.97+X286))/(DM286+DN286)+DH286)/2)/(1000*0.61365*exp(17.502*X286/(240.97+X286))/(DM286+DN286)-DH286)</f>
        <v>0</v>
      </c>
      <c r="U286">
        <f>1/((DB286+1)/(R286/1.6)+1/(S286/1.37)) + DB286/((DB286+1)/(R286/1.6) + DB286/(S286/1.37))</f>
        <v>0</v>
      </c>
      <c r="V286">
        <f>(CW286*CZ286)</f>
        <v>0</v>
      </c>
      <c r="W286">
        <f>(DO286+(V286+2*0.95*5.67E-8*(((DO286+$B$7)+273)^4-(DO286+273)^4)-44100*K286)/(1.84*29.3*S286+8*0.95*5.67E-8*(DO286+273)^3))</f>
        <v>0</v>
      </c>
      <c r="X286">
        <f>($C$7*DP286+$D$7*DQ286+$E$7*W286)</f>
        <v>0</v>
      </c>
      <c r="Y286">
        <f>0.61365*exp(17.502*X286/(240.97+X286))</f>
        <v>0</v>
      </c>
      <c r="Z286">
        <f>(AA286/AB286*100)</f>
        <v>0</v>
      </c>
      <c r="AA286">
        <f>DH286*(DM286+DN286)/1000</f>
        <v>0</v>
      </c>
      <c r="AB286">
        <f>0.61365*exp(17.502*DO286/(240.97+DO286))</f>
        <v>0</v>
      </c>
      <c r="AC286">
        <f>(Y286-DH286*(DM286+DN286)/1000)</f>
        <v>0</v>
      </c>
      <c r="AD286">
        <f>(-K286*44100)</f>
        <v>0</v>
      </c>
      <c r="AE286">
        <f>2*29.3*S286*0.92*(DO286-X286)</f>
        <v>0</v>
      </c>
      <c r="AF286">
        <f>2*0.95*5.67E-8*(((DO286+$B$7)+273)^4-(X286+273)^4)</f>
        <v>0</v>
      </c>
      <c r="AG286">
        <f>V286+AF286+AD286+AE286</f>
        <v>0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MAX(0,($B$13+$C$13*DT286)/(1+$D$13*DT286)*DM286/(DO286+273)*$E$13)</f>
        <v>0</v>
      </c>
      <c r="AM286" t="s">
        <v>422</v>
      </c>
      <c r="AN286" t="s">
        <v>422</v>
      </c>
      <c r="AO286">
        <v>0</v>
      </c>
      <c r="AP286">
        <v>0</v>
      </c>
      <c r="AQ286">
        <f>1-AO286/AP286</f>
        <v>0</v>
      </c>
      <c r="AR286">
        <v>0</v>
      </c>
      <c r="AS286" t="s">
        <v>422</v>
      </c>
      <c r="AT286" t="s">
        <v>422</v>
      </c>
      <c r="AU286">
        <v>0</v>
      </c>
      <c r="AV286">
        <v>0</v>
      </c>
      <c r="AW286">
        <f>1-AU286/AV286</f>
        <v>0</v>
      </c>
      <c r="AX286">
        <v>0.5</v>
      </c>
      <c r="AY286">
        <f>CX286</f>
        <v>0</v>
      </c>
      <c r="AZ286">
        <f>M286</f>
        <v>0</v>
      </c>
      <c r="BA286">
        <f>AW286*AX286*AY286</f>
        <v>0</v>
      </c>
      <c r="BB286">
        <f>(AZ286-AR286)/AY286</f>
        <v>0</v>
      </c>
      <c r="BC286">
        <f>(AP286-AV286)/AV286</f>
        <v>0</v>
      </c>
      <c r="BD286">
        <f>AO286/(AQ286+AO286/AV286)</f>
        <v>0</v>
      </c>
      <c r="BE286" t="s">
        <v>422</v>
      </c>
      <c r="BF286">
        <v>0</v>
      </c>
      <c r="BG286">
        <f>IF(BF286&lt;&gt;0, BF286, BD286)</f>
        <v>0</v>
      </c>
      <c r="BH286">
        <f>1-BG286/AV286</f>
        <v>0</v>
      </c>
      <c r="BI286">
        <f>(AV286-AU286)/(AV286-BG286)</f>
        <v>0</v>
      </c>
      <c r="BJ286">
        <f>(AP286-AV286)/(AP286-BG286)</f>
        <v>0</v>
      </c>
      <c r="BK286">
        <f>(AV286-AU286)/(AV286-AO286)</f>
        <v>0</v>
      </c>
      <c r="BL286">
        <f>(AP286-AV286)/(AP286-AO286)</f>
        <v>0</v>
      </c>
      <c r="BM286">
        <f>(BI286*BG286/AU286)</f>
        <v>0</v>
      </c>
      <c r="BN286">
        <f>(1-BM286)</f>
        <v>0</v>
      </c>
      <c r="CW286">
        <f>$B$11*DU286+$C$11*DV286+$F$11*EG286*(1-EJ286)</f>
        <v>0</v>
      </c>
      <c r="CX286">
        <f>CW286*CY286</f>
        <v>0</v>
      </c>
      <c r="CY286">
        <f>($B$11*$D$9+$C$11*$D$9+$F$11*((ET286+EL286)/MAX(ET286+EL286+EU286, 0.1)*$I$9+EU286/MAX(ET286+EL286+EU286, 0.1)*$J$9))/($B$11+$C$11+$F$11)</f>
        <v>0</v>
      </c>
      <c r="CZ286">
        <f>($B$11*$K$9+$C$11*$K$9+$F$11*((ET286+EL286)/MAX(ET286+EL286+EU286, 0.1)*$P$9+EU286/MAX(ET286+EL286+EU286, 0.1)*$Q$9))/($B$11+$C$11+$F$11)</f>
        <v>0</v>
      </c>
      <c r="DA286">
        <v>2.18</v>
      </c>
      <c r="DB286">
        <v>0.5</v>
      </c>
      <c r="DC286" t="s">
        <v>423</v>
      </c>
      <c r="DD286">
        <v>2</v>
      </c>
      <c r="DE286">
        <v>1758415119.5</v>
      </c>
      <c r="DF286">
        <v>420.3720416666667</v>
      </c>
      <c r="DG286">
        <v>419.974625</v>
      </c>
      <c r="DH286">
        <v>23.74985</v>
      </c>
      <c r="DI286">
        <v>23.6985375</v>
      </c>
      <c r="DJ286">
        <v>419.8322916666667</v>
      </c>
      <c r="DK286">
        <v>23.57804166666667</v>
      </c>
      <c r="DL286">
        <v>500.0030833333333</v>
      </c>
      <c r="DM286">
        <v>90.2668875</v>
      </c>
      <c r="DN286">
        <v>0.05504193750000001</v>
      </c>
      <c r="DO286">
        <v>30.13687083333333</v>
      </c>
      <c r="DP286">
        <v>29.99597083333333</v>
      </c>
      <c r="DQ286">
        <v>999.9</v>
      </c>
      <c r="DR286">
        <v>0</v>
      </c>
      <c r="DS286">
        <v>0</v>
      </c>
      <c r="DT286">
        <v>9999.374166666666</v>
      </c>
      <c r="DU286">
        <v>0</v>
      </c>
      <c r="DV286">
        <v>0.505868</v>
      </c>
      <c r="DW286">
        <v>0.397454625</v>
      </c>
      <c r="DX286">
        <v>430.5987499999999</v>
      </c>
      <c r="DY286">
        <v>430.1689166666667</v>
      </c>
      <c r="DZ286">
        <v>0.05131380416666666</v>
      </c>
      <c r="EA286">
        <v>419.974625</v>
      </c>
      <c r="EB286">
        <v>23.6985375</v>
      </c>
      <c r="EC286">
        <v>2.143824166666667</v>
      </c>
      <c r="ED286">
        <v>2.1391925</v>
      </c>
      <c r="EE286">
        <v>18.54859166666667</v>
      </c>
      <c r="EF286">
        <v>18.51405</v>
      </c>
      <c r="EG286">
        <v>0.00500097</v>
      </c>
      <c r="EH286">
        <v>0</v>
      </c>
      <c r="EI286">
        <v>0</v>
      </c>
      <c r="EJ286">
        <v>0</v>
      </c>
      <c r="EK286">
        <v>218.8791666666667</v>
      </c>
      <c r="EL286">
        <v>0.00500097</v>
      </c>
      <c r="EM286">
        <v>-5.258333333333334</v>
      </c>
      <c r="EN286">
        <v>-1.783333333333333</v>
      </c>
      <c r="EO286">
        <v>35.63783333333333</v>
      </c>
      <c r="EP286">
        <v>39.28095833333333</v>
      </c>
      <c r="EQ286">
        <v>37.45033333333333</v>
      </c>
      <c r="ER286">
        <v>39.45808333333333</v>
      </c>
      <c r="ES286">
        <v>37.54925</v>
      </c>
      <c r="ET286">
        <v>0</v>
      </c>
      <c r="EU286">
        <v>0</v>
      </c>
      <c r="EV286">
        <v>0</v>
      </c>
      <c r="EW286">
        <v>1758415127.6</v>
      </c>
      <c r="EX286">
        <v>0</v>
      </c>
      <c r="EY286">
        <v>219.4346153846154</v>
      </c>
      <c r="EZ286">
        <v>2.42393153084189</v>
      </c>
      <c r="FA286">
        <v>-7.1692303984201</v>
      </c>
      <c r="FB286">
        <v>-5.780769230769229</v>
      </c>
      <c r="FC286">
        <v>15</v>
      </c>
      <c r="FD286">
        <v>0</v>
      </c>
      <c r="FE286" t="s">
        <v>424</v>
      </c>
      <c r="FF286">
        <v>1747247426.5</v>
      </c>
      <c r="FG286">
        <v>1747247420.5</v>
      </c>
      <c r="FH286">
        <v>0</v>
      </c>
      <c r="FI286">
        <v>1.027</v>
      </c>
      <c r="FJ286">
        <v>0.031</v>
      </c>
      <c r="FK286">
        <v>0.02</v>
      </c>
      <c r="FL286">
        <v>0.05</v>
      </c>
      <c r="FM286">
        <v>420</v>
      </c>
      <c r="FN286">
        <v>16</v>
      </c>
      <c r="FO286">
        <v>0.01</v>
      </c>
      <c r="FP286">
        <v>0.1</v>
      </c>
      <c r="FQ286">
        <v>0.3887865609756098</v>
      </c>
      <c r="FR286">
        <v>0.03222917770034864</v>
      </c>
      <c r="FS286">
        <v>0.05774851106603393</v>
      </c>
      <c r="FT286">
        <v>1</v>
      </c>
      <c r="FU286">
        <v>219.5058823529411</v>
      </c>
      <c r="FV286">
        <v>6.606569876860355</v>
      </c>
      <c r="FW286">
        <v>7.95239295012627</v>
      </c>
      <c r="FX286">
        <v>-1</v>
      </c>
      <c r="FY286">
        <v>0.0505159487804878</v>
      </c>
      <c r="FZ286">
        <v>0.009742248083623804</v>
      </c>
      <c r="GA286">
        <v>0.001962275500550188</v>
      </c>
      <c r="GB286">
        <v>1</v>
      </c>
      <c r="GC286">
        <v>2</v>
      </c>
      <c r="GD286">
        <v>2</v>
      </c>
      <c r="GE286" t="s">
        <v>425</v>
      </c>
      <c r="GF286">
        <v>3.13646</v>
      </c>
      <c r="GG286">
        <v>2.71565</v>
      </c>
      <c r="GH286">
        <v>0.09371690000000001</v>
      </c>
      <c r="GI286">
        <v>0.09285980000000001</v>
      </c>
      <c r="GJ286">
        <v>0.105184</v>
      </c>
      <c r="GK286">
        <v>0.103799</v>
      </c>
      <c r="GL286">
        <v>28830.4</v>
      </c>
      <c r="GM286">
        <v>28892</v>
      </c>
      <c r="GN286">
        <v>29573.4</v>
      </c>
      <c r="GO286">
        <v>29433.9</v>
      </c>
      <c r="GP286">
        <v>34969.9</v>
      </c>
      <c r="GQ286">
        <v>34938</v>
      </c>
      <c r="GR286">
        <v>41624.4</v>
      </c>
      <c r="GS286">
        <v>41819.6</v>
      </c>
      <c r="GT286">
        <v>1.92208</v>
      </c>
      <c r="GU286">
        <v>1.8771</v>
      </c>
      <c r="GV286">
        <v>0.08355079999999999</v>
      </c>
      <c r="GW286">
        <v>0</v>
      </c>
      <c r="GX286">
        <v>28.6289</v>
      </c>
      <c r="GY286">
        <v>999.9</v>
      </c>
      <c r="GZ286">
        <v>58.7</v>
      </c>
      <c r="HA286">
        <v>30.7</v>
      </c>
      <c r="HB286">
        <v>28.8408</v>
      </c>
      <c r="HC286">
        <v>62.1247</v>
      </c>
      <c r="HD286">
        <v>28.0008</v>
      </c>
      <c r="HE286">
        <v>1</v>
      </c>
      <c r="HF286">
        <v>0.0982266</v>
      </c>
      <c r="HG286">
        <v>-1.35443</v>
      </c>
      <c r="HH286">
        <v>20.3529</v>
      </c>
      <c r="HI286">
        <v>5.22822</v>
      </c>
      <c r="HJ286">
        <v>12.0156</v>
      </c>
      <c r="HK286">
        <v>4.9916</v>
      </c>
      <c r="HL286">
        <v>3.28903</v>
      </c>
      <c r="HM286">
        <v>9999</v>
      </c>
      <c r="HN286">
        <v>9999</v>
      </c>
      <c r="HO286">
        <v>9999</v>
      </c>
      <c r="HP286">
        <v>999.9</v>
      </c>
      <c r="HQ286">
        <v>1.86752</v>
      </c>
      <c r="HR286">
        <v>1.86664</v>
      </c>
      <c r="HS286">
        <v>1.86599</v>
      </c>
      <c r="HT286">
        <v>1.86599</v>
      </c>
      <c r="HU286">
        <v>1.86783</v>
      </c>
      <c r="HV286">
        <v>1.87027</v>
      </c>
      <c r="HW286">
        <v>1.8689</v>
      </c>
      <c r="HX286">
        <v>1.87042</v>
      </c>
      <c r="HY286">
        <v>0</v>
      </c>
      <c r="HZ286">
        <v>0</v>
      </c>
      <c r="IA286">
        <v>0</v>
      </c>
      <c r="IB286">
        <v>0</v>
      </c>
      <c r="IC286" t="s">
        <v>426</v>
      </c>
      <c r="ID286" t="s">
        <v>427</v>
      </c>
      <c r="IE286" t="s">
        <v>428</v>
      </c>
      <c r="IF286" t="s">
        <v>428</v>
      </c>
      <c r="IG286" t="s">
        <v>428</v>
      </c>
      <c r="IH286" t="s">
        <v>428</v>
      </c>
      <c r="II286">
        <v>0</v>
      </c>
      <c r="IJ286">
        <v>100</v>
      </c>
      <c r="IK286">
        <v>100</v>
      </c>
      <c r="IL286">
        <v>0.54</v>
      </c>
      <c r="IM286">
        <v>0.1719</v>
      </c>
      <c r="IN286">
        <v>0.2733293791174444</v>
      </c>
      <c r="IO286">
        <v>0.0008355358253796512</v>
      </c>
      <c r="IP286">
        <v>-4.886686190924696E-07</v>
      </c>
      <c r="IQ286">
        <v>2.414133949906871E-11</v>
      </c>
      <c r="IR286">
        <v>-0.06279029043895908</v>
      </c>
      <c r="IS286">
        <v>-0.001004982055389802</v>
      </c>
      <c r="IT286">
        <v>0.0007271071577586355</v>
      </c>
      <c r="IU286">
        <v>-1.113211564567604E-05</v>
      </c>
      <c r="IV286">
        <v>10</v>
      </c>
      <c r="IW286">
        <v>2306</v>
      </c>
      <c r="IX286">
        <v>1</v>
      </c>
      <c r="IY286">
        <v>28</v>
      </c>
      <c r="IZ286">
        <v>186128.4</v>
      </c>
      <c r="JA286">
        <v>186128.5</v>
      </c>
      <c r="JB286">
        <v>1.04004</v>
      </c>
      <c r="JC286">
        <v>2.28516</v>
      </c>
      <c r="JD286">
        <v>1.39648</v>
      </c>
      <c r="JE286">
        <v>2.34253</v>
      </c>
      <c r="JF286">
        <v>1.49536</v>
      </c>
      <c r="JG286">
        <v>2.53174</v>
      </c>
      <c r="JH286">
        <v>36.105</v>
      </c>
      <c r="JI286">
        <v>24.1488</v>
      </c>
      <c r="JJ286">
        <v>18</v>
      </c>
      <c r="JK286">
        <v>490.116</v>
      </c>
      <c r="JL286">
        <v>451.681</v>
      </c>
      <c r="JM286">
        <v>30.5397</v>
      </c>
      <c r="JN286">
        <v>28.8709</v>
      </c>
      <c r="JO286">
        <v>30</v>
      </c>
      <c r="JP286">
        <v>28.7231</v>
      </c>
      <c r="JQ286">
        <v>28.6517</v>
      </c>
      <c r="JR286">
        <v>20.8251</v>
      </c>
      <c r="JS286">
        <v>25.6964</v>
      </c>
      <c r="JT286">
        <v>94.76860000000001</v>
      </c>
      <c r="JU286">
        <v>30.5361</v>
      </c>
      <c r="JV286">
        <v>420</v>
      </c>
      <c r="JW286">
        <v>23.7175</v>
      </c>
      <c r="JX286">
        <v>101.086</v>
      </c>
      <c r="JY286">
        <v>100.56</v>
      </c>
    </row>
    <row r="287" spans="1:285">
      <c r="A287">
        <v>271</v>
      </c>
      <c r="B287">
        <v>1758415490.6</v>
      </c>
      <c r="C287">
        <v>2615.5</v>
      </c>
      <c r="D287" t="s">
        <v>974</v>
      </c>
      <c r="E287" t="s">
        <v>975</v>
      </c>
      <c r="F287">
        <v>5</v>
      </c>
      <c r="G287" t="s">
        <v>976</v>
      </c>
      <c r="H287" t="s">
        <v>420</v>
      </c>
      <c r="I287" t="s">
        <v>421</v>
      </c>
      <c r="J287">
        <v>1758415482.849999</v>
      </c>
      <c r="K287">
        <f>(L287)/1000</f>
        <v>0</v>
      </c>
      <c r="L287">
        <f>1000*DL287*AJ287*(DH287-DI287)/(100*DA287*(1000-AJ287*DH287))</f>
        <v>0</v>
      </c>
      <c r="M287">
        <f>DL287*AJ287*(DG287-DF287*(1000-AJ287*DI287)/(1000-AJ287*DH287))/(100*DA287)</f>
        <v>0</v>
      </c>
      <c r="N287">
        <f>DF287 - IF(AJ287&gt;1, M287*DA287*100.0/(AL287), 0)</f>
        <v>0</v>
      </c>
      <c r="O287">
        <f>((U287-K287/2)*N287-M287)/(U287+K287/2)</f>
        <v>0</v>
      </c>
      <c r="P287">
        <f>O287*(DM287+DN287)/1000.0</f>
        <v>0</v>
      </c>
      <c r="Q287">
        <f>(DF287 - IF(AJ287&gt;1, M287*DA287*100.0/(AL287), 0))*(DM287+DN287)/1000.0</f>
        <v>0</v>
      </c>
      <c r="R287">
        <f>2.0/((1/T287-1/S287)+SIGN(T287)*SQRT((1/T287-1/S287)*(1/T287-1/S287) + 4*DB287/((DB287+1)*(DB287+1))*(2*1/T287*1/S287-1/S287*1/S287)))</f>
        <v>0</v>
      </c>
      <c r="S287">
        <f>IF(LEFT(DC287,1)&lt;&gt;"0",IF(LEFT(DC287,1)="1",3.0,DD287),$D$5+$E$5*(DT287*DM287/($K$5*1000))+$F$5*(DT287*DM287/($K$5*1000))*MAX(MIN(DA287,$J$5),$I$5)*MAX(MIN(DA287,$J$5),$I$5)+$G$5*MAX(MIN(DA287,$J$5),$I$5)*(DT287*DM287/($K$5*1000))+$H$5*(DT287*DM287/($K$5*1000))*(DT287*DM287/($K$5*1000)))</f>
        <v>0</v>
      </c>
      <c r="T287">
        <f>K287*(1000-(1000*0.61365*exp(17.502*X287/(240.97+X287))/(DM287+DN287)+DH287)/2)/(1000*0.61365*exp(17.502*X287/(240.97+X287))/(DM287+DN287)-DH287)</f>
        <v>0</v>
      </c>
      <c r="U287">
        <f>1/((DB287+1)/(R287/1.6)+1/(S287/1.37)) + DB287/((DB287+1)/(R287/1.6) + DB287/(S287/1.37))</f>
        <v>0</v>
      </c>
      <c r="V287">
        <f>(CW287*CZ287)</f>
        <v>0</v>
      </c>
      <c r="W287">
        <f>(DO287+(V287+2*0.95*5.67E-8*(((DO287+$B$7)+273)^4-(DO287+273)^4)-44100*K287)/(1.84*29.3*S287+8*0.95*5.67E-8*(DO287+273)^3))</f>
        <v>0</v>
      </c>
      <c r="X287">
        <f>($C$7*DP287+$D$7*DQ287+$E$7*W287)</f>
        <v>0</v>
      </c>
      <c r="Y287">
        <f>0.61365*exp(17.502*X287/(240.97+X287))</f>
        <v>0</v>
      </c>
      <c r="Z287">
        <f>(AA287/AB287*100)</f>
        <v>0</v>
      </c>
      <c r="AA287">
        <f>DH287*(DM287+DN287)/1000</f>
        <v>0</v>
      </c>
      <c r="AB287">
        <f>0.61365*exp(17.502*DO287/(240.97+DO287))</f>
        <v>0</v>
      </c>
      <c r="AC287">
        <f>(Y287-DH287*(DM287+DN287)/1000)</f>
        <v>0</v>
      </c>
      <c r="AD287">
        <f>(-K287*44100)</f>
        <v>0</v>
      </c>
      <c r="AE287">
        <f>2*29.3*S287*0.92*(DO287-X287)</f>
        <v>0</v>
      </c>
      <c r="AF287">
        <f>2*0.95*5.67E-8*(((DO287+$B$7)+273)^4-(X287+273)^4)</f>
        <v>0</v>
      </c>
      <c r="AG287">
        <f>V287+AF287+AD287+AE287</f>
        <v>0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MAX(0,($B$13+$C$13*DT287)/(1+$D$13*DT287)*DM287/(DO287+273)*$E$13)</f>
        <v>0</v>
      </c>
      <c r="AM287" t="s">
        <v>422</v>
      </c>
      <c r="AN287" t="s">
        <v>422</v>
      </c>
      <c r="AO287">
        <v>0</v>
      </c>
      <c r="AP287">
        <v>0</v>
      </c>
      <c r="AQ287">
        <f>1-AO287/AP287</f>
        <v>0</v>
      </c>
      <c r="AR287">
        <v>0</v>
      </c>
      <c r="AS287" t="s">
        <v>422</v>
      </c>
      <c r="AT287" t="s">
        <v>422</v>
      </c>
      <c r="AU287">
        <v>0</v>
      </c>
      <c r="AV287">
        <v>0</v>
      </c>
      <c r="AW287">
        <f>1-AU287/AV287</f>
        <v>0</v>
      </c>
      <c r="AX287">
        <v>0.5</v>
      </c>
      <c r="AY287">
        <f>CX287</f>
        <v>0</v>
      </c>
      <c r="AZ287">
        <f>M287</f>
        <v>0</v>
      </c>
      <c r="BA287">
        <f>AW287*AX287*AY287</f>
        <v>0</v>
      </c>
      <c r="BB287">
        <f>(AZ287-AR287)/AY287</f>
        <v>0</v>
      </c>
      <c r="BC287">
        <f>(AP287-AV287)/AV287</f>
        <v>0</v>
      </c>
      <c r="BD287">
        <f>AO287/(AQ287+AO287/AV287)</f>
        <v>0</v>
      </c>
      <c r="BE287" t="s">
        <v>422</v>
      </c>
      <c r="BF287">
        <v>0</v>
      </c>
      <c r="BG287">
        <f>IF(BF287&lt;&gt;0, BF287, BD287)</f>
        <v>0</v>
      </c>
      <c r="BH287">
        <f>1-BG287/AV287</f>
        <v>0</v>
      </c>
      <c r="BI287">
        <f>(AV287-AU287)/(AV287-BG287)</f>
        <v>0</v>
      </c>
      <c r="BJ287">
        <f>(AP287-AV287)/(AP287-BG287)</f>
        <v>0</v>
      </c>
      <c r="BK287">
        <f>(AV287-AU287)/(AV287-AO287)</f>
        <v>0</v>
      </c>
      <c r="BL287">
        <f>(AP287-AV287)/(AP287-AO287)</f>
        <v>0</v>
      </c>
      <c r="BM287">
        <f>(BI287*BG287/AU287)</f>
        <v>0</v>
      </c>
      <c r="BN287">
        <f>(1-BM287)</f>
        <v>0</v>
      </c>
      <c r="CW287">
        <f>$B$11*DU287+$C$11*DV287+$F$11*EG287*(1-EJ287)</f>
        <v>0</v>
      </c>
      <c r="CX287">
        <f>CW287*CY287</f>
        <v>0</v>
      </c>
      <c r="CY287">
        <f>($B$11*$D$9+$C$11*$D$9+$F$11*((ET287+EL287)/MAX(ET287+EL287+EU287, 0.1)*$I$9+EU287/MAX(ET287+EL287+EU287, 0.1)*$J$9))/($B$11+$C$11+$F$11)</f>
        <v>0</v>
      </c>
      <c r="CZ287">
        <f>($B$11*$K$9+$C$11*$K$9+$F$11*((ET287+EL287)/MAX(ET287+EL287+EU287, 0.1)*$P$9+EU287/MAX(ET287+EL287+EU287, 0.1)*$Q$9))/($B$11+$C$11+$F$11)</f>
        <v>0</v>
      </c>
      <c r="DA287">
        <v>2.96</v>
      </c>
      <c r="DB287">
        <v>0.5</v>
      </c>
      <c r="DC287" t="s">
        <v>423</v>
      </c>
      <c r="DD287">
        <v>2</v>
      </c>
      <c r="DE287">
        <v>1758415482.849999</v>
      </c>
      <c r="DF287">
        <v>419.9691666666666</v>
      </c>
      <c r="DG287">
        <v>420.0004</v>
      </c>
      <c r="DH287">
        <v>24.84302666666667</v>
      </c>
      <c r="DI287">
        <v>24.25326666666667</v>
      </c>
      <c r="DJ287">
        <v>419.4296333333333</v>
      </c>
      <c r="DK287">
        <v>24.65544666666667</v>
      </c>
      <c r="DL287">
        <v>499.9975333333333</v>
      </c>
      <c r="DM287">
        <v>90.27141666666665</v>
      </c>
      <c r="DN287">
        <v>0.05454173666666667</v>
      </c>
      <c r="DO287">
        <v>30.87578666666667</v>
      </c>
      <c r="DP287">
        <v>30.07664333333333</v>
      </c>
      <c r="DQ287">
        <v>999.9000000000002</v>
      </c>
      <c r="DR287">
        <v>0</v>
      </c>
      <c r="DS287">
        <v>0</v>
      </c>
      <c r="DT287">
        <v>10004.017</v>
      </c>
      <c r="DU287">
        <v>0</v>
      </c>
      <c r="DV287">
        <v>0.7869059999999997</v>
      </c>
      <c r="DW287">
        <v>-0.0312510174</v>
      </c>
      <c r="DX287">
        <v>430.6683333333333</v>
      </c>
      <c r="DY287">
        <v>430.4399333333333</v>
      </c>
      <c r="DZ287">
        <v>0.5897684333333333</v>
      </c>
      <c r="EA287">
        <v>420.0004</v>
      </c>
      <c r="EB287">
        <v>24.25326666666667</v>
      </c>
      <c r="EC287">
        <v>2.242615333333333</v>
      </c>
      <c r="ED287">
        <v>2.189376333333334</v>
      </c>
      <c r="EE287">
        <v>19.27003</v>
      </c>
      <c r="EF287">
        <v>18.88477666666667</v>
      </c>
      <c r="EG287">
        <v>0.005000969999999999</v>
      </c>
      <c r="EH287">
        <v>0</v>
      </c>
      <c r="EI287">
        <v>0</v>
      </c>
      <c r="EJ287">
        <v>0</v>
      </c>
      <c r="EK287">
        <v>228.6966666666667</v>
      </c>
      <c r="EL287">
        <v>0.005000969999999999</v>
      </c>
      <c r="EM287">
        <v>-7.466666666666668</v>
      </c>
      <c r="EN287">
        <v>-1.873333333333333</v>
      </c>
      <c r="EO287">
        <v>35.81226666666667</v>
      </c>
      <c r="EP287">
        <v>41.09139999999998</v>
      </c>
      <c r="EQ287">
        <v>38.02059999999999</v>
      </c>
      <c r="ER287">
        <v>41.79973333333332</v>
      </c>
      <c r="ES287">
        <v>38.55386666666666</v>
      </c>
      <c r="ET287">
        <v>0</v>
      </c>
      <c r="EU287">
        <v>0</v>
      </c>
      <c r="EV287">
        <v>0</v>
      </c>
      <c r="EW287">
        <v>1758415490.6</v>
      </c>
      <c r="EX287">
        <v>0</v>
      </c>
      <c r="EY287">
        <v>229.888</v>
      </c>
      <c r="EZ287">
        <v>2.461538202523131</v>
      </c>
      <c r="FA287">
        <v>-29.0615388132411</v>
      </c>
      <c r="FB287">
        <v>-7.552</v>
      </c>
      <c r="FC287">
        <v>15</v>
      </c>
      <c r="FD287">
        <v>0</v>
      </c>
      <c r="FE287" t="s">
        <v>424</v>
      </c>
      <c r="FF287">
        <v>1747247426.5</v>
      </c>
      <c r="FG287">
        <v>1747247420.5</v>
      </c>
      <c r="FH287">
        <v>0</v>
      </c>
      <c r="FI287">
        <v>1.027</v>
      </c>
      <c r="FJ287">
        <v>0.031</v>
      </c>
      <c r="FK287">
        <v>0.02</v>
      </c>
      <c r="FL287">
        <v>0.05</v>
      </c>
      <c r="FM287">
        <v>420</v>
      </c>
      <c r="FN287">
        <v>16</v>
      </c>
      <c r="FO287">
        <v>0.01</v>
      </c>
      <c r="FP287">
        <v>0.1</v>
      </c>
      <c r="FQ287">
        <v>-0.03553237855</v>
      </c>
      <c r="FR287">
        <v>0.1376393235196999</v>
      </c>
      <c r="FS287">
        <v>0.03743183848141527</v>
      </c>
      <c r="FT287">
        <v>0</v>
      </c>
      <c r="FU287">
        <v>229.7441176470588</v>
      </c>
      <c r="FV287">
        <v>-3.796791461063596</v>
      </c>
      <c r="FW287">
        <v>6.999461793446969</v>
      </c>
      <c r="FX287">
        <v>-1</v>
      </c>
      <c r="FY287">
        <v>0.586231425</v>
      </c>
      <c r="FZ287">
        <v>0.058668574108817</v>
      </c>
      <c r="GA287">
        <v>0.007015908786064355</v>
      </c>
      <c r="GB287">
        <v>1</v>
      </c>
      <c r="GC287">
        <v>1</v>
      </c>
      <c r="GD287">
        <v>2</v>
      </c>
      <c r="GE287" t="s">
        <v>433</v>
      </c>
      <c r="GF287">
        <v>3.1367</v>
      </c>
      <c r="GG287">
        <v>2.71477</v>
      </c>
      <c r="GH287">
        <v>0.09367060000000001</v>
      </c>
      <c r="GI287">
        <v>0.092879</v>
      </c>
      <c r="GJ287">
        <v>0.108524</v>
      </c>
      <c r="GK287">
        <v>0.105484</v>
      </c>
      <c r="GL287">
        <v>28831.3</v>
      </c>
      <c r="GM287">
        <v>28891.3</v>
      </c>
      <c r="GN287">
        <v>29572.8</v>
      </c>
      <c r="GO287">
        <v>29433.7</v>
      </c>
      <c r="GP287">
        <v>34837.2</v>
      </c>
      <c r="GQ287">
        <v>34871.4</v>
      </c>
      <c r="GR287">
        <v>41623.8</v>
      </c>
      <c r="GS287">
        <v>41819.7</v>
      </c>
      <c r="GT287">
        <v>1.92278</v>
      </c>
      <c r="GU287">
        <v>1.87777</v>
      </c>
      <c r="GV287">
        <v>0.0619292</v>
      </c>
      <c r="GW287">
        <v>0</v>
      </c>
      <c r="GX287">
        <v>29.0814</v>
      </c>
      <c r="GY287">
        <v>999.9</v>
      </c>
      <c r="GZ287">
        <v>58.5</v>
      </c>
      <c r="HA287">
        <v>30.8</v>
      </c>
      <c r="HB287">
        <v>28.9041</v>
      </c>
      <c r="HC287">
        <v>62.1439</v>
      </c>
      <c r="HD287">
        <v>27.8165</v>
      </c>
      <c r="HE287">
        <v>1</v>
      </c>
      <c r="HF287">
        <v>0.0976982</v>
      </c>
      <c r="HG287">
        <v>-1.34158</v>
      </c>
      <c r="HH287">
        <v>20.3549</v>
      </c>
      <c r="HI287">
        <v>5.22792</v>
      </c>
      <c r="HJ287">
        <v>12.0158</v>
      </c>
      <c r="HK287">
        <v>4.9915</v>
      </c>
      <c r="HL287">
        <v>3.28905</v>
      </c>
      <c r="HM287">
        <v>9999</v>
      </c>
      <c r="HN287">
        <v>9999</v>
      </c>
      <c r="HO287">
        <v>9999</v>
      </c>
      <c r="HP287">
        <v>999.9</v>
      </c>
      <c r="HQ287">
        <v>1.86752</v>
      </c>
      <c r="HR287">
        <v>1.86661</v>
      </c>
      <c r="HS287">
        <v>1.86599</v>
      </c>
      <c r="HT287">
        <v>1.86596</v>
      </c>
      <c r="HU287">
        <v>1.86783</v>
      </c>
      <c r="HV287">
        <v>1.87026</v>
      </c>
      <c r="HW287">
        <v>1.8689</v>
      </c>
      <c r="HX287">
        <v>1.87041</v>
      </c>
      <c r="HY287">
        <v>0</v>
      </c>
      <c r="HZ287">
        <v>0</v>
      </c>
      <c r="IA287">
        <v>0</v>
      </c>
      <c r="IB287">
        <v>0</v>
      </c>
      <c r="IC287" t="s">
        <v>426</v>
      </c>
      <c r="ID287" t="s">
        <v>427</v>
      </c>
      <c r="IE287" t="s">
        <v>428</v>
      </c>
      <c r="IF287" t="s">
        <v>428</v>
      </c>
      <c r="IG287" t="s">
        <v>428</v>
      </c>
      <c r="IH287" t="s">
        <v>428</v>
      </c>
      <c r="II287">
        <v>0</v>
      </c>
      <c r="IJ287">
        <v>100</v>
      </c>
      <c r="IK287">
        <v>100</v>
      </c>
      <c r="IL287">
        <v>0.54</v>
      </c>
      <c r="IM287">
        <v>0.1875</v>
      </c>
      <c r="IN287">
        <v>0.2733293791174444</v>
      </c>
      <c r="IO287">
        <v>0.0008355358253796512</v>
      </c>
      <c r="IP287">
        <v>-4.886686190924696E-07</v>
      </c>
      <c r="IQ287">
        <v>2.414133949906871E-11</v>
      </c>
      <c r="IR287">
        <v>-0.06279029043895908</v>
      </c>
      <c r="IS287">
        <v>-0.001004982055389802</v>
      </c>
      <c r="IT287">
        <v>0.0007271071577586355</v>
      </c>
      <c r="IU287">
        <v>-1.113211564567604E-05</v>
      </c>
      <c r="IV287">
        <v>10</v>
      </c>
      <c r="IW287">
        <v>2306</v>
      </c>
      <c r="IX287">
        <v>1</v>
      </c>
      <c r="IY287">
        <v>28</v>
      </c>
      <c r="IZ287">
        <v>186134.4</v>
      </c>
      <c r="JA287">
        <v>186134.5</v>
      </c>
      <c r="JB287">
        <v>1.04126</v>
      </c>
      <c r="JC287">
        <v>2.27905</v>
      </c>
      <c r="JD287">
        <v>1.39648</v>
      </c>
      <c r="JE287">
        <v>2.34253</v>
      </c>
      <c r="JF287">
        <v>1.49536</v>
      </c>
      <c r="JG287">
        <v>2.57935</v>
      </c>
      <c r="JH287">
        <v>36.1285</v>
      </c>
      <c r="JI287">
        <v>24.1488</v>
      </c>
      <c r="JJ287">
        <v>18</v>
      </c>
      <c r="JK287">
        <v>490.261</v>
      </c>
      <c r="JL287">
        <v>451.778</v>
      </c>
      <c r="JM287">
        <v>31.9003</v>
      </c>
      <c r="JN287">
        <v>28.8553</v>
      </c>
      <c r="JO287">
        <v>29.9995</v>
      </c>
      <c r="JP287">
        <v>28.6861</v>
      </c>
      <c r="JQ287">
        <v>28.6095</v>
      </c>
      <c r="JR287">
        <v>20.8456</v>
      </c>
      <c r="JS287">
        <v>23.5654</v>
      </c>
      <c r="JT287">
        <v>94.7728</v>
      </c>
      <c r="JU287">
        <v>31.8049</v>
      </c>
      <c r="JV287">
        <v>420</v>
      </c>
      <c r="JW287">
        <v>24.1683</v>
      </c>
      <c r="JX287">
        <v>101.084</v>
      </c>
      <c r="JY287">
        <v>100.559</v>
      </c>
    </row>
    <row r="288" spans="1:285">
      <c r="A288">
        <v>272</v>
      </c>
      <c r="B288">
        <v>1758415492.6</v>
      </c>
      <c r="C288">
        <v>2617.5</v>
      </c>
      <c r="D288" t="s">
        <v>977</v>
      </c>
      <c r="E288" t="s">
        <v>978</v>
      </c>
      <c r="F288">
        <v>5</v>
      </c>
      <c r="G288" t="s">
        <v>976</v>
      </c>
      <c r="H288" t="s">
        <v>420</v>
      </c>
      <c r="I288" t="s">
        <v>421</v>
      </c>
      <c r="J288">
        <v>1758415484.651724</v>
      </c>
      <c r="K288">
        <f>(L288)/1000</f>
        <v>0</v>
      </c>
      <c r="L288">
        <f>1000*DL288*AJ288*(DH288-DI288)/(100*DA288*(1000-AJ288*DH288))</f>
        <v>0</v>
      </c>
      <c r="M288">
        <f>DL288*AJ288*(DG288-DF288*(1000-AJ288*DI288)/(1000-AJ288*DH288))/(100*DA288)</f>
        <v>0</v>
      </c>
      <c r="N288">
        <f>DF288 - IF(AJ288&gt;1, M288*DA288*100.0/(AL288), 0)</f>
        <v>0</v>
      </c>
      <c r="O288">
        <f>((U288-K288/2)*N288-M288)/(U288+K288/2)</f>
        <v>0</v>
      </c>
      <c r="P288">
        <f>O288*(DM288+DN288)/1000.0</f>
        <v>0</v>
      </c>
      <c r="Q288">
        <f>(DF288 - IF(AJ288&gt;1, M288*DA288*100.0/(AL288), 0))*(DM288+DN288)/1000.0</f>
        <v>0</v>
      </c>
      <c r="R288">
        <f>2.0/((1/T288-1/S288)+SIGN(T288)*SQRT((1/T288-1/S288)*(1/T288-1/S288) + 4*DB288/((DB288+1)*(DB288+1))*(2*1/T288*1/S288-1/S288*1/S288)))</f>
        <v>0</v>
      </c>
      <c r="S288">
        <f>IF(LEFT(DC288,1)&lt;&gt;"0",IF(LEFT(DC288,1)="1",3.0,DD288),$D$5+$E$5*(DT288*DM288/($K$5*1000))+$F$5*(DT288*DM288/($K$5*1000))*MAX(MIN(DA288,$J$5),$I$5)*MAX(MIN(DA288,$J$5),$I$5)+$G$5*MAX(MIN(DA288,$J$5),$I$5)*(DT288*DM288/($K$5*1000))+$H$5*(DT288*DM288/($K$5*1000))*(DT288*DM288/($K$5*1000)))</f>
        <v>0</v>
      </c>
      <c r="T288">
        <f>K288*(1000-(1000*0.61365*exp(17.502*X288/(240.97+X288))/(DM288+DN288)+DH288)/2)/(1000*0.61365*exp(17.502*X288/(240.97+X288))/(DM288+DN288)-DH288)</f>
        <v>0</v>
      </c>
      <c r="U288">
        <f>1/((DB288+1)/(R288/1.6)+1/(S288/1.37)) + DB288/((DB288+1)/(R288/1.6) + DB288/(S288/1.37))</f>
        <v>0</v>
      </c>
      <c r="V288">
        <f>(CW288*CZ288)</f>
        <v>0</v>
      </c>
      <c r="W288">
        <f>(DO288+(V288+2*0.95*5.67E-8*(((DO288+$B$7)+273)^4-(DO288+273)^4)-44100*K288)/(1.84*29.3*S288+8*0.95*5.67E-8*(DO288+273)^3))</f>
        <v>0</v>
      </c>
      <c r="X288">
        <f>($C$7*DP288+$D$7*DQ288+$E$7*W288)</f>
        <v>0</v>
      </c>
      <c r="Y288">
        <f>0.61365*exp(17.502*X288/(240.97+X288))</f>
        <v>0</v>
      </c>
      <c r="Z288">
        <f>(AA288/AB288*100)</f>
        <v>0</v>
      </c>
      <c r="AA288">
        <f>DH288*(DM288+DN288)/1000</f>
        <v>0</v>
      </c>
      <c r="AB288">
        <f>0.61365*exp(17.502*DO288/(240.97+DO288))</f>
        <v>0</v>
      </c>
      <c r="AC288">
        <f>(Y288-DH288*(DM288+DN288)/1000)</f>
        <v>0</v>
      </c>
      <c r="AD288">
        <f>(-K288*44100)</f>
        <v>0</v>
      </c>
      <c r="AE288">
        <f>2*29.3*S288*0.92*(DO288-X288)</f>
        <v>0</v>
      </c>
      <c r="AF288">
        <f>2*0.95*5.67E-8*(((DO288+$B$7)+273)^4-(X288+273)^4)</f>
        <v>0</v>
      </c>
      <c r="AG288">
        <f>V288+AF288+AD288+AE288</f>
        <v>0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MAX(0,($B$13+$C$13*DT288)/(1+$D$13*DT288)*DM288/(DO288+273)*$E$13)</f>
        <v>0</v>
      </c>
      <c r="AM288" t="s">
        <v>422</v>
      </c>
      <c r="AN288" t="s">
        <v>422</v>
      </c>
      <c r="AO288">
        <v>0</v>
      </c>
      <c r="AP288">
        <v>0</v>
      </c>
      <c r="AQ288">
        <f>1-AO288/AP288</f>
        <v>0</v>
      </c>
      <c r="AR288">
        <v>0</v>
      </c>
      <c r="AS288" t="s">
        <v>422</v>
      </c>
      <c r="AT288" t="s">
        <v>422</v>
      </c>
      <c r="AU288">
        <v>0</v>
      </c>
      <c r="AV288">
        <v>0</v>
      </c>
      <c r="AW288">
        <f>1-AU288/AV288</f>
        <v>0</v>
      </c>
      <c r="AX288">
        <v>0.5</v>
      </c>
      <c r="AY288">
        <f>CX288</f>
        <v>0</v>
      </c>
      <c r="AZ288">
        <f>M288</f>
        <v>0</v>
      </c>
      <c r="BA288">
        <f>AW288*AX288*AY288</f>
        <v>0</v>
      </c>
      <c r="BB288">
        <f>(AZ288-AR288)/AY288</f>
        <v>0</v>
      </c>
      <c r="BC288">
        <f>(AP288-AV288)/AV288</f>
        <v>0</v>
      </c>
      <c r="BD288">
        <f>AO288/(AQ288+AO288/AV288)</f>
        <v>0</v>
      </c>
      <c r="BE288" t="s">
        <v>422</v>
      </c>
      <c r="BF288">
        <v>0</v>
      </c>
      <c r="BG288">
        <f>IF(BF288&lt;&gt;0, BF288, BD288)</f>
        <v>0</v>
      </c>
      <c r="BH288">
        <f>1-BG288/AV288</f>
        <v>0</v>
      </c>
      <c r="BI288">
        <f>(AV288-AU288)/(AV288-BG288)</f>
        <v>0</v>
      </c>
      <c r="BJ288">
        <f>(AP288-AV288)/(AP288-BG288)</f>
        <v>0</v>
      </c>
      <c r="BK288">
        <f>(AV288-AU288)/(AV288-AO288)</f>
        <v>0</v>
      </c>
      <c r="BL288">
        <f>(AP288-AV288)/(AP288-AO288)</f>
        <v>0</v>
      </c>
      <c r="BM288">
        <f>(BI288*BG288/AU288)</f>
        <v>0</v>
      </c>
      <c r="BN288">
        <f>(1-BM288)</f>
        <v>0</v>
      </c>
      <c r="CW288">
        <f>$B$11*DU288+$C$11*DV288+$F$11*EG288*(1-EJ288)</f>
        <v>0</v>
      </c>
      <c r="CX288">
        <f>CW288*CY288</f>
        <v>0</v>
      </c>
      <c r="CY288">
        <f>($B$11*$D$9+$C$11*$D$9+$F$11*((ET288+EL288)/MAX(ET288+EL288+EU288, 0.1)*$I$9+EU288/MAX(ET288+EL288+EU288, 0.1)*$J$9))/($B$11+$C$11+$F$11)</f>
        <v>0</v>
      </c>
      <c r="CZ288">
        <f>($B$11*$K$9+$C$11*$K$9+$F$11*((ET288+EL288)/MAX(ET288+EL288+EU288, 0.1)*$P$9+EU288/MAX(ET288+EL288+EU288, 0.1)*$Q$9))/($B$11+$C$11+$F$11)</f>
        <v>0</v>
      </c>
      <c r="DA288">
        <v>2.96</v>
      </c>
      <c r="DB288">
        <v>0.5</v>
      </c>
      <c r="DC288" t="s">
        <v>423</v>
      </c>
      <c r="DD288">
        <v>2</v>
      </c>
      <c r="DE288">
        <v>1758415484.651724</v>
      </c>
      <c r="DF288">
        <v>419.9677586206897</v>
      </c>
      <c r="DG288">
        <v>419.996827586207</v>
      </c>
      <c r="DH288">
        <v>24.84314827586206</v>
      </c>
      <c r="DI288">
        <v>24.25277241379311</v>
      </c>
      <c r="DJ288">
        <v>419.4282413793104</v>
      </c>
      <c r="DK288">
        <v>24.65556551724138</v>
      </c>
      <c r="DL288">
        <v>500.0056896551724</v>
      </c>
      <c r="DM288">
        <v>90.27135172413793</v>
      </c>
      <c r="DN288">
        <v>0.05451876206896551</v>
      </c>
      <c r="DO288">
        <v>30.88020000000001</v>
      </c>
      <c r="DP288">
        <v>30.08203793103448</v>
      </c>
      <c r="DQ288">
        <v>999.9000000000002</v>
      </c>
      <c r="DR288">
        <v>0</v>
      </c>
      <c r="DS288">
        <v>0</v>
      </c>
      <c r="DT288">
        <v>10002.99</v>
      </c>
      <c r="DU288">
        <v>0</v>
      </c>
      <c r="DV288">
        <v>0.7869059999999997</v>
      </c>
      <c r="DW288">
        <v>-0.02904853868965518</v>
      </c>
      <c r="DX288">
        <v>430.6669655172414</v>
      </c>
      <c r="DY288">
        <v>430.4360689655172</v>
      </c>
      <c r="DZ288">
        <v>0.5903797241379311</v>
      </c>
      <c r="EA288">
        <v>419.996827586207</v>
      </c>
      <c r="EB288">
        <v>24.25277241379311</v>
      </c>
      <c r="EC288">
        <v>2.242624827586207</v>
      </c>
      <c r="ED288">
        <v>2.18933</v>
      </c>
      <c r="EE288">
        <v>19.2701</v>
      </c>
      <c r="EF288">
        <v>18.88444137931034</v>
      </c>
      <c r="EG288">
        <v>0.00500097</v>
      </c>
      <c r="EH288">
        <v>0</v>
      </c>
      <c r="EI288">
        <v>0</v>
      </c>
      <c r="EJ288">
        <v>0</v>
      </c>
      <c r="EK288">
        <v>229.3241379310345</v>
      </c>
      <c r="EL288">
        <v>0.00500097</v>
      </c>
      <c r="EM288">
        <v>-9.262068965517242</v>
      </c>
      <c r="EN288">
        <v>-2.220689655172414</v>
      </c>
      <c r="EO288">
        <v>35.8273448275862</v>
      </c>
      <c r="EP288">
        <v>41.11389655172412</v>
      </c>
      <c r="EQ288">
        <v>38.03641379310344</v>
      </c>
      <c r="ER288">
        <v>41.83382758620688</v>
      </c>
      <c r="ES288">
        <v>38.56865517241379</v>
      </c>
      <c r="ET288">
        <v>0</v>
      </c>
      <c r="EU288">
        <v>0</v>
      </c>
      <c r="EV288">
        <v>0</v>
      </c>
      <c r="EW288">
        <v>1758415492.4</v>
      </c>
      <c r="EX288">
        <v>0</v>
      </c>
      <c r="EY288">
        <v>230.6269230769231</v>
      </c>
      <c r="EZ288">
        <v>-12.35897453369956</v>
      </c>
      <c r="FA288">
        <v>0.7452988577547349</v>
      </c>
      <c r="FB288">
        <v>-8.992307692307692</v>
      </c>
      <c r="FC288">
        <v>15</v>
      </c>
      <c r="FD288">
        <v>0</v>
      </c>
      <c r="FE288" t="s">
        <v>424</v>
      </c>
      <c r="FF288">
        <v>1747247426.5</v>
      </c>
      <c r="FG288">
        <v>1747247420.5</v>
      </c>
      <c r="FH288">
        <v>0</v>
      </c>
      <c r="FI288">
        <v>1.027</v>
      </c>
      <c r="FJ288">
        <v>0.031</v>
      </c>
      <c r="FK288">
        <v>0.02</v>
      </c>
      <c r="FL288">
        <v>0.05</v>
      </c>
      <c r="FM288">
        <v>420</v>
      </c>
      <c r="FN288">
        <v>16</v>
      </c>
      <c r="FO288">
        <v>0.01</v>
      </c>
      <c r="FP288">
        <v>0.1</v>
      </c>
      <c r="FQ288">
        <v>-0.03641491492682927</v>
      </c>
      <c r="FR288">
        <v>0.1109229752195121</v>
      </c>
      <c r="FS288">
        <v>0.0381929148745165</v>
      </c>
      <c r="FT288">
        <v>0</v>
      </c>
      <c r="FU288">
        <v>229.9176470588235</v>
      </c>
      <c r="FV288">
        <v>4.003055689406691</v>
      </c>
      <c r="FW288">
        <v>7.138564305658439</v>
      </c>
      <c r="FX288">
        <v>-1</v>
      </c>
      <c r="FY288">
        <v>0.5874051463414635</v>
      </c>
      <c r="FZ288">
        <v>0.04096710104529646</v>
      </c>
      <c r="GA288">
        <v>0.005405006385506369</v>
      </c>
      <c r="GB288">
        <v>1</v>
      </c>
      <c r="GC288">
        <v>1</v>
      </c>
      <c r="GD288">
        <v>2</v>
      </c>
      <c r="GE288" t="s">
        <v>433</v>
      </c>
      <c r="GF288">
        <v>3.13662</v>
      </c>
      <c r="GG288">
        <v>2.7149</v>
      </c>
      <c r="GH288">
        <v>0.0936744</v>
      </c>
      <c r="GI288">
        <v>0.0928981</v>
      </c>
      <c r="GJ288">
        <v>0.108518</v>
      </c>
      <c r="GK288">
        <v>0.105475</v>
      </c>
      <c r="GL288">
        <v>28831.3</v>
      </c>
      <c r="GM288">
        <v>28891</v>
      </c>
      <c r="GN288">
        <v>29572.9</v>
      </c>
      <c r="GO288">
        <v>29434</v>
      </c>
      <c r="GP288">
        <v>34837.4</v>
      </c>
      <c r="GQ288">
        <v>34871.9</v>
      </c>
      <c r="GR288">
        <v>41623.8</v>
      </c>
      <c r="GS288">
        <v>41820</v>
      </c>
      <c r="GT288">
        <v>1.92253</v>
      </c>
      <c r="GU288">
        <v>1.87792</v>
      </c>
      <c r="GV288">
        <v>0.0621006</v>
      </c>
      <c r="GW288">
        <v>0</v>
      </c>
      <c r="GX288">
        <v>29.0818</v>
      </c>
      <c r="GY288">
        <v>999.9</v>
      </c>
      <c r="GZ288">
        <v>58.5</v>
      </c>
      <c r="HA288">
        <v>30.7</v>
      </c>
      <c r="HB288">
        <v>28.7403</v>
      </c>
      <c r="HC288">
        <v>62.0939</v>
      </c>
      <c r="HD288">
        <v>27.9768</v>
      </c>
      <c r="HE288">
        <v>1</v>
      </c>
      <c r="HF288">
        <v>0.09745429999999999</v>
      </c>
      <c r="HG288">
        <v>-1.30407</v>
      </c>
      <c r="HH288">
        <v>20.3553</v>
      </c>
      <c r="HI288">
        <v>5.22792</v>
      </c>
      <c r="HJ288">
        <v>12.0158</v>
      </c>
      <c r="HK288">
        <v>4.9916</v>
      </c>
      <c r="HL288">
        <v>3.28908</v>
      </c>
      <c r="HM288">
        <v>9999</v>
      </c>
      <c r="HN288">
        <v>9999</v>
      </c>
      <c r="HO288">
        <v>9999</v>
      </c>
      <c r="HP288">
        <v>999.9</v>
      </c>
      <c r="HQ288">
        <v>1.86752</v>
      </c>
      <c r="HR288">
        <v>1.86661</v>
      </c>
      <c r="HS288">
        <v>1.866</v>
      </c>
      <c r="HT288">
        <v>1.86596</v>
      </c>
      <c r="HU288">
        <v>1.86783</v>
      </c>
      <c r="HV288">
        <v>1.87026</v>
      </c>
      <c r="HW288">
        <v>1.8689</v>
      </c>
      <c r="HX288">
        <v>1.87041</v>
      </c>
      <c r="HY288">
        <v>0</v>
      </c>
      <c r="HZ288">
        <v>0</v>
      </c>
      <c r="IA288">
        <v>0</v>
      </c>
      <c r="IB288">
        <v>0</v>
      </c>
      <c r="IC288" t="s">
        <v>426</v>
      </c>
      <c r="ID288" t="s">
        <v>427</v>
      </c>
      <c r="IE288" t="s">
        <v>428</v>
      </c>
      <c r="IF288" t="s">
        <v>428</v>
      </c>
      <c r="IG288" t="s">
        <v>428</v>
      </c>
      <c r="IH288" t="s">
        <v>428</v>
      </c>
      <c r="II288">
        <v>0</v>
      </c>
      <c r="IJ288">
        <v>100</v>
      </c>
      <c r="IK288">
        <v>100</v>
      </c>
      <c r="IL288">
        <v>0.54</v>
      </c>
      <c r="IM288">
        <v>0.1875</v>
      </c>
      <c r="IN288">
        <v>0.2733293791174444</v>
      </c>
      <c r="IO288">
        <v>0.0008355358253796512</v>
      </c>
      <c r="IP288">
        <v>-4.886686190924696E-07</v>
      </c>
      <c r="IQ288">
        <v>2.414133949906871E-11</v>
      </c>
      <c r="IR288">
        <v>-0.06279029043895908</v>
      </c>
      <c r="IS288">
        <v>-0.001004982055389802</v>
      </c>
      <c r="IT288">
        <v>0.0007271071577586355</v>
      </c>
      <c r="IU288">
        <v>-1.113211564567604E-05</v>
      </c>
      <c r="IV288">
        <v>10</v>
      </c>
      <c r="IW288">
        <v>2306</v>
      </c>
      <c r="IX288">
        <v>1</v>
      </c>
      <c r="IY288">
        <v>28</v>
      </c>
      <c r="IZ288">
        <v>186134.4</v>
      </c>
      <c r="JA288">
        <v>186134.5</v>
      </c>
      <c r="JB288">
        <v>1.04004</v>
      </c>
      <c r="JC288">
        <v>2.26807</v>
      </c>
      <c r="JD288">
        <v>1.39648</v>
      </c>
      <c r="JE288">
        <v>2.34131</v>
      </c>
      <c r="JF288">
        <v>1.49536</v>
      </c>
      <c r="JG288">
        <v>2.63794</v>
      </c>
      <c r="JH288">
        <v>36.1285</v>
      </c>
      <c r="JI288">
        <v>24.1575</v>
      </c>
      <c r="JJ288">
        <v>18</v>
      </c>
      <c r="JK288">
        <v>490.103</v>
      </c>
      <c r="JL288">
        <v>451.872</v>
      </c>
      <c r="JM288">
        <v>31.8511</v>
      </c>
      <c r="JN288">
        <v>28.8553</v>
      </c>
      <c r="JO288">
        <v>29.9996</v>
      </c>
      <c r="JP288">
        <v>28.6861</v>
      </c>
      <c r="JQ288">
        <v>28.6095</v>
      </c>
      <c r="JR288">
        <v>20.8414</v>
      </c>
      <c r="JS288">
        <v>23.5654</v>
      </c>
      <c r="JT288">
        <v>94.7728</v>
      </c>
      <c r="JU288">
        <v>31.8049</v>
      </c>
      <c r="JV288">
        <v>420</v>
      </c>
      <c r="JW288">
        <v>24.1649</v>
      </c>
      <c r="JX288">
        <v>101.084</v>
      </c>
      <c r="JY288">
        <v>100.56</v>
      </c>
    </row>
    <row r="289" spans="1:285">
      <c r="A289">
        <v>273</v>
      </c>
      <c r="B289">
        <v>1758415494.6</v>
      </c>
      <c r="C289">
        <v>2619.5</v>
      </c>
      <c r="D289" t="s">
        <v>979</v>
      </c>
      <c r="E289" t="s">
        <v>980</v>
      </c>
      <c r="F289">
        <v>5</v>
      </c>
      <c r="G289" t="s">
        <v>976</v>
      </c>
      <c r="H289" t="s">
        <v>420</v>
      </c>
      <c r="I289" t="s">
        <v>421</v>
      </c>
      <c r="J289">
        <v>1758415486.510714</v>
      </c>
      <c r="K289">
        <f>(L289)/1000</f>
        <v>0</v>
      </c>
      <c r="L289">
        <f>1000*DL289*AJ289*(DH289-DI289)/(100*DA289*(1000-AJ289*DH289))</f>
        <v>0</v>
      </c>
      <c r="M289">
        <f>DL289*AJ289*(DG289-DF289*(1000-AJ289*DI289)/(1000-AJ289*DH289))/(100*DA289)</f>
        <v>0</v>
      </c>
      <c r="N289">
        <f>DF289 - IF(AJ289&gt;1, M289*DA289*100.0/(AL289), 0)</f>
        <v>0</v>
      </c>
      <c r="O289">
        <f>((U289-K289/2)*N289-M289)/(U289+K289/2)</f>
        <v>0</v>
      </c>
      <c r="P289">
        <f>O289*(DM289+DN289)/1000.0</f>
        <v>0</v>
      </c>
      <c r="Q289">
        <f>(DF289 - IF(AJ289&gt;1, M289*DA289*100.0/(AL289), 0))*(DM289+DN289)/1000.0</f>
        <v>0</v>
      </c>
      <c r="R289">
        <f>2.0/((1/T289-1/S289)+SIGN(T289)*SQRT((1/T289-1/S289)*(1/T289-1/S289) + 4*DB289/((DB289+1)*(DB289+1))*(2*1/T289*1/S289-1/S289*1/S289)))</f>
        <v>0</v>
      </c>
      <c r="S289">
        <f>IF(LEFT(DC289,1)&lt;&gt;"0",IF(LEFT(DC289,1)="1",3.0,DD289),$D$5+$E$5*(DT289*DM289/($K$5*1000))+$F$5*(DT289*DM289/($K$5*1000))*MAX(MIN(DA289,$J$5),$I$5)*MAX(MIN(DA289,$J$5),$I$5)+$G$5*MAX(MIN(DA289,$J$5),$I$5)*(DT289*DM289/($K$5*1000))+$H$5*(DT289*DM289/($K$5*1000))*(DT289*DM289/($K$5*1000)))</f>
        <v>0</v>
      </c>
      <c r="T289">
        <f>K289*(1000-(1000*0.61365*exp(17.502*X289/(240.97+X289))/(DM289+DN289)+DH289)/2)/(1000*0.61365*exp(17.502*X289/(240.97+X289))/(DM289+DN289)-DH289)</f>
        <v>0</v>
      </c>
      <c r="U289">
        <f>1/((DB289+1)/(R289/1.6)+1/(S289/1.37)) + DB289/((DB289+1)/(R289/1.6) + DB289/(S289/1.37))</f>
        <v>0</v>
      </c>
      <c r="V289">
        <f>(CW289*CZ289)</f>
        <v>0</v>
      </c>
      <c r="W289">
        <f>(DO289+(V289+2*0.95*5.67E-8*(((DO289+$B$7)+273)^4-(DO289+273)^4)-44100*K289)/(1.84*29.3*S289+8*0.95*5.67E-8*(DO289+273)^3))</f>
        <v>0</v>
      </c>
      <c r="X289">
        <f>($C$7*DP289+$D$7*DQ289+$E$7*W289)</f>
        <v>0</v>
      </c>
      <c r="Y289">
        <f>0.61365*exp(17.502*X289/(240.97+X289))</f>
        <v>0</v>
      </c>
      <c r="Z289">
        <f>(AA289/AB289*100)</f>
        <v>0</v>
      </c>
      <c r="AA289">
        <f>DH289*(DM289+DN289)/1000</f>
        <v>0</v>
      </c>
      <c r="AB289">
        <f>0.61365*exp(17.502*DO289/(240.97+DO289))</f>
        <v>0</v>
      </c>
      <c r="AC289">
        <f>(Y289-DH289*(DM289+DN289)/1000)</f>
        <v>0</v>
      </c>
      <c r="AD289">
        <f>(-K289*44100)</f>
        <v>0</v>
      </c>
      <c r="AE289">
        <f>2*29.3*S289*0.92*(DO289-X289)</f>
        <v>0</v>
      </c>
      <c r="AF289">
        <f>2*0.95*5.67E-8*(((DO289+$B$7)+273)^4-(X289+273)^4)</f>
        <v>0</v>
      </c>
      <c r="AG289">
        <f>V289+AF289+AD289+AE289</f>
        <v>0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MAX(0,($B$13+$C$13*DT289)/(1+$D$13*DT289)*DM289/(DO289+273)*$E$13)</f>
        <v>0</v>
      </c>
      <c r="AM289" t="s">
        <v>422</v>
      </c>
      <c r="AN289" t="s">
        <v>422</v>
      </c>
      <c r="AO289">
        <v>0</v>
      </c>
      <c r="AP289">
        <v>0</v>
      </c>
      <c r="AQ289">
        <f>1-AO289/AP289</f>
        <v>0</v>
      </c>
      <c r="AR289">
        <v>0</v>
      </c>
      <c r="AS289" t="s">
        <v>422</v>
      </c>
      <c r="AT289" t="s">
        <v>422</v>
      </c>
      <c r="AU289">
        <v>0</v>
      </c>
      <c r="AV289">
        <v>0</v>
      </c>
      <c r="AW289">
        <f>1-AU289/AV289</f>
        <v>0</v>
      </c>
      <c r="AX289">
        <v>0.5</v>
      </c>
      <c r="AY289">
        <f>CX289</f>
        <v>0</v>
      </c>
      <c r="AZ289">
        <f>M289</f>
        <v>0</v>
      </c>
      <c r="BA289">
        <f>AW289*AX289*AY289</f>
        <v>0</v>
      </c>
      <c r="BB289">
        <f>(AZ289-AR289)/AY289</f>
        <v>0</v>
      </c>
      <c r="BC289">
        <f>(AP289-AV289)/AV289</f>
        <v>0</v>
      </c>
      <c r="BD289">
        <f>AO289/(AQ289+AO289/AV289)</f>
        <v>0</v>
      </c>
      <c r="BE289" t="s">
        <v>422</v>
      </c>
      <c r="BF289">
        <v>0</v>
      </c>
      <c r="BG289">
        <f>IF(BF289&lt;&gt;0, BF289, BD289)</f>
        <v>0</v>
      </c>
      <c r="BH289">
        <f>1-BG289/AV289</f>
        <v>0</v>
      </c>
      <c r="BI289">
        <f>(AV289-AU289)/(AV289-BG289)</f>
        <v>0</v>
      </c>
      <c r="BJ289">
        <f>(AP289-AV289)/(AP289-BG289)</f>
        <v>0</v>
      </c>
      <c r="BK289">
        <f>(AV289-AU289)/(AV289-AO289)</f>
        <v>0</v>
      </c>
      <c r="BL289">
        <f>(AP289-AV289)/(AP289-AO289)</f>
        <v>0</v>
      </c>
      <c r="BM289">
        <f>(BI289*BG289/AU289)</f>
        <v>0</v>
      </c>
      <c r="BN289">
        <f>(1-BM289)</f>
        <v>0</v>
      </c>
      <c r="CW289">
        <f>$B$11*DU289+$C$11*DV289+$F$11*EG289*(1-EJ289)</f>
        <v>0</v>
      </c>
      <c r="CX289">
        <f>CW289*CY289</f>
        <v>0</v>
      </c>
      <c r="CY289">
        <f>($B$11*$D$9+$C$11*$D$9+$F$11*((ET289+EL289)/MAX(ET289+EL289+EU289, 0.1)*$I$9+EU289/MAX(ET289+EL289+EU289, 0.1)*$J$9))/($B$11+$C$11+$F$11)</f>
        <v>0</v>
      </c>
      <c r="CZ289">
        <f>($B$11*$K$9+$C$11*$K$9+$F$11*((ET289+EL289)/MAX(ET289+EL289+EU289, 0.1)*$P$9+EU289/MAX(ET289+EL289+EU289, 0.1)*$Q$9))/($B$11+$C$11+$F$11)</f>
        <v>0</v>
      </c>
      <c r="DA289">
        <v>2.96</v>
      </c>
      <c r="DB289">
        <v>0.5</v>
      </c>
      <c r="DC289" t="s">
        <v>423</v>
      </c>
      <c r="DD289">
        <v>2</v>
      </c>
      <c r="DE289">
        <v>1758415486.510714</v>
      </c>
      <c r="DF289">
        <v>419.9631785714286</v>
      </c>
      <c r="DG289">
        <v>420.0029285714286</v>
      </c>
      <c r="DH289">
        <v>24.84268214285715</v>
      </c>
      <c r="DI289">
        <v>24.25160357142857</v>
      </c>
      <c r="DJ289">
        <v>419.4236071428572</v>
      </c>
      <c r="DK289">
        <v>24.65511071428571</v>
      </c>
      <c r="DL289">
        <v>500.0040714285715</v>
      </c>
      <c r="DM289">
        <v>90.27101071428572</v>
      </c>
      <c r="DN289">
        <v>0.05453878571428571</v>
      </c>
      <c r="DO289">
        <v>30.88350714285714</v>
      </c>
      <c r="DP289">
        <v>30.0859</v>
      </c>
      <c r="DQ289">
        <v>999.9000000000002</v>
      </c>
      <c r="DR289">
        <v>0</v>
      </c>
      <c r="DS289">
        <v>0</v>
      </c>
      <c r="DT289">
        <v>10000.75571428571</v>
      </c>
      <c r="DU289">
        <v>0</v>
      </c>
      <c r="DV289">
        <v>0.7869059999999998</v>
      </c>
      <c r="DW289">
        <v>-0.03971319542857143</v>
      </c>
      <c r="DX289">
        <v>430.6620357142857</v>
      </c>
      <c r="DY289">
        <v>430.4418214285715</v>
      </c>
      <c r="DZ289">
        <v>0.5910873928571428</v>
      </c>
      <c r="EA289">
        <v>420.0029285714286</v>
      </c>
      <c r="EB289">
        <v>24.25160357142857</v>
      </c>
      <c r="EC289">
        <v>2.242574642857142</v>
      </c>
      <c r="ED289">
        <v>2.189216428571429</v>
      </c>
      <c r="EE289">
        <v>19.26973928571428</v>
      </c>
      <c r="EF289">
        <v>18.88361071428572</v>
      </c>
      <c r="EG289">
        <v>0.00500097</v>
      </c>
      <c r="EH289">
        <v>0</v>
      </c>
      <c r="EI289">
        <v>0</v>
      </c>
      <c r="EJ289">
        <v>0</v>
      </c>
      <c r="EK289">
        <v>228.2321428571428</v>
      </c>
      <c r="EL289">
        <v>0.00500097</v>
      </c>
      <c r="EM289">
        <v>-9.410714285714288</v>
      </c>
      <c r="EN289">
        <v>-2.253571428571429</v>
      </c>
      <c r="EO289">
        <v>35.8435</v>
      </c>
      <c r="EP289">
        <v>41.13807142857142</v>
      </c>
      <c r="EQ289">
        <v>38.05110714285714</v>
      </c>
      <c r="ER289">
        <v>41.86810714285714</v>
      </c>
      <c r="ES289">
        <v>38.5845</v>
      </c>
      <c r="ET289">
        <v>0</v>
      </c>
      <c r="EU289">
        <v>0</v>
      </c>
      <c r="EV289">
        <v>0</v>
      </c>
      <c r="EW289">
        <v>1758415494.8</v>
      </c>
      <c r="EX289">
        <v>0</v>
      </c>
      <c r="EY289">
        <v>229.5115384615384</v>
      </c>
      <c r="EZ289">
        <v>-14.96410252513817</v>
      </c>
      <c r="FA289">
        <v>5.487179474465255</v>
      </c>
      <c r="FB289">
        <v>-10.01153846153846</v>
      </c>
      <c r="FC289">
        <v>15</v>
      </c>
      <c r="FD289">
        <v>0</v>
      </c>
      <c r="FE289" t="s">
        <v>424</v>
      </c>
      <c r="FF289">
        <v>1747247426.5</v>
      </c>
      <c r="FG289">
        <v>1747247420.5</v>
      </c>
      <c r="FH289">
        <v>0</v>
      </c>
      <c r="FI289">
        <v>1.027</v>
      </c>
      <c r="FJ289">
        <v>0.031</v>
      </c>
      <c r="FK289">
        <v>0.02</v>
      </c>
      <c r="FL289">
        <v>0.05</v>
      </c>
      <c r="FM289">
        <v>420</v>
      </c>
      <c r="FN289">
        <v>16</v>
      </c>
      <c r="FO289">
        <v>0.01</v>
      </c>
      <c r="FP289">
        <v>0.1</v>
      </c>
      <c r="FQ289">
        <v>-0.0422897348</v>
      </c>
      <c r="FR289">
        <v>0.009046746506566693</v>
      </c>
      <c r="FS289">
        <v>0.04123685818661495</v>
      </c>
      <c r="FT289">
        <v>1</v>
      </c>
      <c r="FU289">
        <v>229.7882352941176</v>
      </c>
      <c r="FV289">
        <v>-11.75553864901591</v>
      </c>
      <c r="FW289">
        <v>7.949020091509701</v>
      </c>
      <c r="FX289">
        <v>-1</v>
      </c>
      <c r="FY289">
        <v>0.5897398</v>
      </c>
      <c r="FZ289">
        <v>0.01894869793620949</v>
      </c>
      <c r="GA289">
        <v>0.002840583515758695</v>
      </c>
      <c r="GB289">
        <v>1</v>
      </c>
      <c r="GC289">
        <v>2</v>
      </c>
      <c r="GD289">
        <v>2</v>
      </c>
      <c r="GE289" t="s">
        <v>425</v>
      </c>
      <c r="GF289">
        <v>3.13652</v>
      </c>
      <c r="GG289">
        <v>2.71494</v>
      </c>
      <c r="GH289">
        <v>0.0936761</v>
      </c>
      <c r="GI289">
        <v>0.0928966</v>
      </c>
      <c r="GJ289">
        <v>0.108513</v>
      </c>
      <c r="GK289">
        <v>0.105438</v>
      </c>
      <c r="GL289">
        <v>28831.5</v>
      </c>
      <c r="GM289">
        <v>28891.1</v>
      </c>
      <c r="GN289">
        <v>29573.1</v>
      </c>
      <c r="GO289">
        <v>29434.1</v>
      </c>
      <c r="GP289">
        <v>34838</v>
      </c>
      <c r="GQ289">
        <v>34873.6</v>
      </c>
      <c r="GR289">
        <v>41624.2</v>
      </c>
      <c r="GS289">
        <v>41820.2</v>
      </c>
      <c r="GT289">
        <v>1.92237</v>
      </c>
      <c r="GU289">
        <v>1.8779</v>
      </c>
      <c r="GV289">
        <v>0.0620857</v>
      </c>
      <c r="GW289">
        <v>0</v>
      </c>
      <c r="GX289">
        <v>29.0827</v>
      </c>
      <c r="GY289">
        <v>999.9</v>
      </c>
      <c r="GZ289">
        <v>58.5</v>
      </c>
      <c r="HA289">
        <v>30.8</v>
      </c>
      <c r="HB289">
        <v>28.9045</v>
      </c>
      <c r="HC289">
        <v>62.0439</v>
      </c>
      <c r="HD289">
        <v>27.9688</v>
      </c>
      <c r="HE289">
        <v>1</v>
      </c>
      <c r="HF289">
        <v>0.0974035</v>
      </c>
      <c r="HG289">
        <v>-1.28792</v>
      </c>
      <c r="HH289">
        <v>20.3553</v>
      </c>
      <c r="HI289">
        <v>5.22792</v>
      </c>
      <c r="HJ289">
        <v>12.0158</v>
      </c>
      <c r="HK289">
        <v>4.9915</v>
      </c>
      <c r="HL289">
        <v>3.2891</v>
      </c>
      <c r="HM289">
        <v>9999</v>
      </c>
      <c r="HN289">
        <v>9999</v>
      </c>
      <c r="HO289">
        <v>9999</v>
      </c>
      <c r="HP289">
        <v>999.9</v>
      </c>
      <c r="HQ289">
        <v>1.86752</v>
      </c>
      <c r="HR289">
        <v>1.86661</v>
      </c>
      <c r="HS289">
        <v>1.866</v>
      </c>
      <c r="HT289">
        <v>1.86594</v>
      </c>
      <c r="HU289">
        <v>1.86783</v>
      </c>
      <c r="HV289">
        <v>1.87027</v>
      </c>
      <c r="HW289">
        <v>1.8689</v>
      </c>
      <c r="HX289">
        <v>1.8704</v>
      </c>
      <c r="HY289">
        <v>0</v>
      </c>
      <c r="HZ289">
        <v>0</v>
      </c>
      <c r="IA289">
        <v>0</v>
      </c>
      <c r="IB289">
        <v>0</v>
      </c>
      <c r="IC289" t="s">
        <v>426</v>
      </c>
      <c r="ID289" t="s">
        <v>427</v>
      </c>
      <c r="IE289" t="s">
        <v>428</v>
      </c>
      <c r="IF289" t="s">
        <v>428</v>
      </c>
      <c r="IG289" t="s">
        <v>428</v>
      </c>
      <c r="IH289" t="s">
        <v>428</v>
      </c>
      <c r="II289">
        <v>0</v>
      </c>
      <c r="IJ289">
        <v>100</v>
      </c>
      <c r="IK289">
        <v>100</v>
      </c>
      <c r="IL289">
        <v>0.539</v>
      </c>
      <c r="IM289">
        <v>0.1875</v>
      </c>
      <c r="IN289">
        <v>0.2733293791174444</v>
      </c>
      <c r="IO289">
        <v>0.0008355358253796512</v>
      </c>
      <c r="IP289">
        <v>-4.886686190924696E-07</v>
      </c>
      <c r="IQ289">
        <v>2.414133949906871E-11</v>
      </c>
      <c r="IR289">
        <v>-0.06279029043895908</v>
      </c>
      <c r="IS289">
        <v>-0.001004982055389802</v>
      </c>
      <c r="IT289">
        <v>0.0007271071577586355</v>
      </c>
      <c r="IU289">
        <v>-1.113211564567604E-05</v>
      </c>
      <c r="IV289">
        <v>10</v>
      </c>
      <c r="IW289">
        <v>2306</v>
      </c>
      <c r="IX289">
        <v>1</v>
      </c>
      <c r="IY289">
        <v>28</v>
      </c>
      <c r="IZ289">
        <v>186134.5</v>
      </c>
      <c r="JA289">
        <v>186134.6</v>
      </c>
      <c r="JB289">
        <v>1.04126</v>
      </c>
      <c r="JC289">
        <v>2.26318</v>
      </c>
      <c r="JD289">
        <v>1.39648</v>
      </c>
      <c r="JE289">
        <v>2.34253</v>
      </c>
      <c r="JF289">
        <v>1.49536</v>
      </c>
      <c r="JG289">
        <v>2.71729</v>
      </c>
      <c r="JH289">
        <v>36.1285</v>
      </c>
      <c r="JI289">
        <v>24.1488</v>
      </c>
      <c r="JJ289">
        <v>18</v>
      </c>
      <c r="JK289">
        <v>490.008</v>
      </c>
      <c r="JL289">
        <v>451.852</v>
      </c>
      <c r="JM289">
        <v>31.8066</v>
      </c>
      <c r="JN289">
        <v>28.8553</v>
      </c>
      <c r="JO289">
        <v>29.9997</v>
      </c>
      <c r="JP289">
        <v>28.6861</v>
      </c>
      <c r="JQ289">
        <v>28.6089</v>
      </c>
      <c r="JR289">
        <v>20.8428</v>
      </c>
      <c r="JS289">
        <v>23.5654</v>
      </c>
      <c r="JT289">
        <v>94.7728</v>
      </c>
      <c r="JU289">
        <v>31.7142</v>
      </c>
      <c r="JV289">
        <v>420</v>
      </c>
      <c r="JW289">
        <v>24.1611</v>
      </c>
      <c r="JX289">
        <v>101.085</v>
      </c>
      <c r="JY289">
        <v>100.561</v>
      </c>
    </row>
    <row r="290" spans="1:285">
      <c r="A290">
        <v>274</v>
      </c>
      <c r="B290">
        <v>1758415496.6</v>
      </c>
      <c r="C290">
        <v>2621.5</v>
      </c>
      <c r="D290" t="s">
        <v>981</v>
      </c>
      <c r="E290" t="s">
        <v>982</v>
      </c>
      <c r="F290">
        <v>5</v>
      </c>
      <c r="G290" t="s">
        <v>976</v>
      </c>
      <c r="H290" t="s">
        <v>420</v>
      </c>
      <c r="I290" t="s">
        <v>421</v>
      </c>
      <c r="J290">
        <v>1758415488.433333</v>
      </c>
      <c r="K290">
        <f>(L290)/1000</f>
        <v>0</v>
      </c>
      <c r="L290">
        <f>1000*DL290*AJ290*(DH290-DI290)/(100*DA290*(1000-AJ290*DH290))</f>
        <v>0</v>
      </c>
      <c r="M290">
        <f>DL290*AJ290*(DG290-DF290*(1000-AJ290*DI290)/(1000-AJ290*DH290))/(100*DA290)</f>
        <v>0</v>
      </c>
      <c r="N290">
        <f>DF290 - IF(AJ290&gt;1, M290*DA290*100.0/(AL290), 0)</f>
        <v>0</v>
      </c>
      <c r="O290">
        <f>((U290-K290/2)*N290-M290)/(U290+K290/2)</f>
        <v>0</v>
      </c>
      <c r="P290">
        <f>O290*(DM290+DN290)/1000.0</f>
        <v>0</v>
      </c>
      <c r="Q290">
        <f>(DF290 - IF(AJ290&gt;1, M290*DA290*100.0/(AL290), 0))*(DM290+DN290)/1000.0</f>
        <v>0</v>
      </c>
      <c r="R290">
        <f>2.0/((1/T290-1/S290)+SIGN(T290)*SQRT((1/T290-1/S290)*(1/T290-1/S290) + 4*DB290/((DB290+1)*(DB290+1))*(2*1/T290*1/S290-1/S290*1/S290)))</f>
        <v>0</v>
      </c>
      <c r="S290">
        <f>IF(LEFT(DC290,1)&lt;&gt;"0",IF(LEFT(DC290,1)="1",3.0,DD290),$D$5+$E$5*(DT290*DM290/($K$5*1000))+$F$5*(DT290*DM290/($K$5*1000))*MAX(MIN(DA290,$J$5),$I$5)*MAX(MIN(DA290,$J$5),$I$5)+$G$5*MAX(MIN(DA290,$J$5),$I$5)*(DT290*DM290/($K$5*1000))+$H$5*(DT290*DM290/($K$5*1000))*(DT290*DM290/($K$5*1000)))</f>
        <v>0</v>
      </c>
      <c r="T290">
        <f>K290*(1000-(1000*0.61365*exp(17.502*X290/(240.97+X290))/(DM290+DN290)+DH290)/2)/(1000*0.61365*exp(17.502*X290/(240.97+X290))/(DM290+DN290)-DH290)</f>
        <v>0</v>
      </c>
      <c r="U290">
        <f>1/((DB290+1)/(R290/1.6)+1/(S290/1.37)) + DB290/((DB290+1)/(R290/1.6) + DB290/(S290/1.37))</f>
        <v>0</v>
      </c>
      <c r="V290">
        <f>(CW290*CZ290)</f>
        <v>0</v>
      </c>
      <c r="W290">
        <f>(DO290+(V290+2*0.95*5.67E-8*(((DO290+$B$7)+273)^4-(DO290+273)^4)-44100*K290)/(1.84*29.3*S290+8*0.95*5.67E-8*(DO290+273)^3))</f>
        <v>0</v>
      </c>
      <c r="X290">
        <f>($C$7*DP290+$D$7*DQ290+$E$7*W290)</f>
        <v>0</v>
      </c>
      <c r="Y290">
        <f>0.61365*exp(17.502*X290/(240.97+X290))</f>
        <v>0</v>
      </c>
      <c r="Z290">
        <f>(AA290/AB290*100)</f>
        <v>0</v>
      </c>
      <c r="AA290">
        <f>DH290*(DM290+DN290)/1000</f>
        <v>0</v>
      </c>
      <c r="AB290">
        <f>0.61365*exp(17.502*DO290/(240.97+DO290))</f>
        <v>0</v>
      </c>
      <c r="AC290">
        <f>(Y290-DH290*(DM290+DN290)/1000)</f>
        <v>0</v>
      </c>
      <c r="AD290">
        <f>(-K290*44100)</f>
        <v>0</v>
      </c>
      <c r="AE290">
        <f>2*29.3*S290*0.92*(DO290-X290)</f>
        <v>0</v>
      </c>
      <c r="AF290">
        <f>2*0.95*5.67E-8*(((DO290+$B$7)+273)^4-(X290+273)^4)</f>
        <v>0</v>
      </c>
      <c r="AG290">
        <f>V290+AF290+AD290+AE290</f>
        <v>0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MAX(0,($B$13+$C$13*DT290)/(1+$D$13*DT290)*DM290/(DO290+273)*$E$13)</f>
        <v>0</v>
      </c>
      <c r="AM290" t="s">
        <v>422</v>
      </c>
      <c r="AN290" t="s">
        <v>422</v>
      </c>
      <c r="AO290">
        <v>0</v>
      </c>
      <c r="AP290">
        <v>0</v>
      </c>
      <c r="AQ290">
        <f>1-AO290/AP290</f>
        <v>0</v>
      </c>
      <c r="AR290">
        <v>0</v>
      </c>
      <c r="AS290" t="s">
        <v>422</v>
      </c>
      <c r="AT290" t="s">
        <v>422</v>
      </c>
      <c r="AU290">
        <v>0</v>
      </c>
      <c r="AV290">
        <v>0</v>
      </c>
      <c r="AW290">
        <f>1-AU290/AV290</f>
        <v>0</v>
      </c>
      <c r="AX290">
        <v>0.5</v>
      </c>
      <c r="AY290">
        <f>CX290</f>
        <v>0</v>
      </c>
      <c r="AZ290">
        <f>M290</f>
        <v>0</v>
      </c>
      <c r="BA290">
        <f>AW290*AX290*AY290</f>
        <v>0</v>
      </c>
      <c r="BB290">
        <f>(AZ290-AR290)/AY290</f>
        <v>0</v>
      </c>
      <c r="BC290">
        <f>(AP290-AV290)/AV290</f>
        <v>0</v>
      </c>
      <c r="BD290">
        <f>AO290/(AQ290+AO290/AV290)</f>
        <v>0</v>
      </c>
      <c r="BE290" t="s">
        <v>422</v>
      </c>
      <c r="BF290">
        <v>0</v>
      </c>
      <c r="BG290">
        <f>IF(BF290&lt;&gt;0, BF290, BD290)</f>
        <v>0</v>
      </c>
      <c r="BH290">
        <f>1-BG290/AV290</f>
        <v>0</v>
      </c>
      <c r="BI290">
        <f>(AV290-AU290)/(AV290-BG290)</f>
        <v>0</v>
      </c>
      <c r="BJ290">
        <f>(AP290-AV290)/(AP290-BG290)</f>
        <v>0</v>
      </c>
      <c r="BK290">
        <f>(AV290-AU290)/(AV290-AO290)</f>
        <v>0</v>
      </c>
      <c r="BL290">
        <f>(AP290-AV290)/(AP290-AO290)</f>
        <v>0</v>
      </c>
      <c r="BM290">
        <f>(BI290*BG290/AU290)</f>
        <v>0</v>
      </c>
      <c r="BN290">
        <f>(1-BM290)</f>
        <v>0</v>
      </c>
      <c r="CW290">
        <f>$B$11*DU290+$C$11*DV290+$F$11*EG290*(1-EJ290)</f>
        <v>0</v>
      </c>
      <c r="CX290">
        <f>CW290*CY290</f>
        <v>0</v>
      </c>
      <c r="CY290">
        <f>($B$11*$D$9+$C$11*$D$9+$F$11*((ET290+EL290)/MAX(ET290+EL290+EU290, 0.1)*$I$9+EU290/MAX(ET290+EL290+EU290, 0.1)*$J$9))/($B$11+$C$11+$F$11)</f>
        <v>0</v>
      </c>
      <c r="CZ290">
        <f>($B$11*$K$9+$C$11*$K$9+$F$11*((ET290+EL290)/MAX(ET290+EL290+EU290, 0.1)*$P$9+EU290/MAX(ET290+EL290+EU290, 0.1)*$Q$9))/($B$11+$C$11+$F$11)</f>
        <v>0</v>
      </c>
      <c r="DA290">
        <v>2.96</v>
      </c>
      <c r="DB290">
        <v>0.5</v>
      </c>
      <c r="DC290" t="s">
        <v>423</v>
      </c>
      <c r="DD290">
        <v>2</v>
      </c>
      <c r="DE290">
        <v>1758415488.433333</v>
      </c>
      <c r="DF290">
        <v>419.9603703703703</v>
      </c>
      <c r="DG290">
        <v>420.0019259259259</v>
      </c>
      <c r="DH290">
        <v>24.84141851851852</v>
      </c>
      <c r="DI290">
        <v>24.24862592592592</v>
      </c>
      <c r="DJ290">
        <v>419.4208518518518</v>
      </c>
      <c r="DK290">
        <v>24.65387037037037</v>
      </c>
      <c r="DL290">
        <v>499.9994444444444</v>
      </c>
      <c r="DM290">
        <v>90.27076296296299</v>
      </c>
      <c r="DN290">
        <v>0.05457813333333334</v>
      </c>
      <c r="DO290">
        <v>30.88594074074074</v>
      </c>
      <c r="DP290">
        <v>30.08948518518519</v>
      </c>
      <c r="DQ290">
        <v>999.9000000000001</v>
      </c>
      <c r="DR290">
        <v>0</v>
      </c>
      <c r="DS290">
        <v>0</v>
      </c>
      <c r="DT290">
        <v>9999.606666666667</v>
      </c>
      <c r="DU290">
        <v>0</v>
      </c>
      <c r="DV290">
        <v>0.7869059999999998</v>
      </c>
      <c r="DW290">
        <v>-0.04147453785185185</v>
      </c>
      <c r="DX290">
        <v>430.6586296296296</v>
      </c>
      <c r="DY290">
        <v>430.4394814814816</v>
      </c>
      <c r="DZ290">
        <v>0.5928052962962963</v>
      </c>
      <c r="EA290">
        <v>420.0019259259259</v>
      </c>
      <c r="EB290">
        <v>24.24862592592592</v>
      </c>
      <c r="EC290">
        <v>2.242454814814815</v>
      </c>
      <c r="ED290">
        <v>2.188941111111111</v>
      </c>
      <c r="EE290">
        <v>19.26888148148148</v>
      </c>
      <c r="EF290">
        <v>18.88159629629629</v>
      </c>
      <c r="EG290">
        <v>0.00500097</v>
      </c>
      <c r="EH290">
        <v>0</v>
      </c>
      <c r="EI290">
        <v>0</v>
      </c>
      <c r="EJ290">
        <v>0</v>
      </c>
      <c r="EK290">
        <v>228.8333333333333</v>
      </c>
      <c r="EL290">
        <v>0.00500097</v>
      </c>
      <c r="EM290">
        <v>-9.574074074074074</v>
      </c>
      <c r="EN290">
        <v>-2.044444444444445</v>
      </c>
      <c r="EO290">
        <v>35.85625925925925</v>
      </c>
      <c r="EP290">
        <v>41.16177777777778</v>
      </c>
      <c r="EQ290">
        <v>38.06688888888889</v>
      </c>
      <c r="ER290">
        <v>41.90025925925926</v>
      </c>
      <c r="ES290">
        <v>38.59692592592592</v>
      </c>
      <c r="ET290">
        <v>0</v>
      </c>
      <c r="EU290">
        <v>0</v>
      </c>
      <c r="EV290">
        <v>0</v>
      </c>
      <c r="EW290">
        <v>1758415496.6</v>
      </c>
      <c r="EX290">
        <v>0</v>
      </c>
      <c r="EY290">
        <v>229.8</v>
      </c>
      <c r="EZ290">
        <v>-38.57692330182181</v>
      </c>
      <c r="FA290">
        <v>23.06153862556284</v>
      </c>
      <c r="FB290">
        <v>-10.312</v>
      </c>
      <c r="FC290">
        <v>15</v>
      </c>
      <c r="FD290">
        <v>0</v>
      </c>
      <c r="FE290" t="s">
        <v>424</v>
      </c>
      <c r="FF290">
        <v>1747247426.5</v>
      </c>
      <c r="FG290">
        <v>1747247420.5</v>
      </c>
      <c r="FH290">
        <v>0</v>
      </c>
      <c r="FI290">
        <v>1.027</v>
      </c>
      <c r="FJ290">
        <v>0.031</v>
      </c>
      <c r="FK290">
        <v>0.02</v>
      </c>
      <c r="FL290">
        <v>0.05</v>
      </c>
      <c r="FM290">
        <v>420</v>
      </c>
      <c r="FN290">
        <v>16</v>
      </c>
      <c r="FO290">
        <v>0.01</v>
      </c>
      <c r="FP290">
        <v>0.1</v>
      </c>
      <c r="FQ290">
        <v>-0.04120245346341463</v>
      </c>
      <c r="FR290">
        <v>-0.04160575810452966</v>
      </c>
      <c r="FS290">
        <v>0.04037712559846236</v>
      </c>
      <c r="FT290">
        <v>1</v>
      </c>
      <c r="FU290">
        <v>229.2529411764706</v>
      </c>
      <c r="FV290">
        <v>-13.03284960270805</v>
      </c>
      <c r="FW290">
        <v>8.088271657672268</v>
      </c>
      <c r="FX290">
        <v>-1</v>
      </c>
      <c r="FY290">
        <v>0.5910961707317073</v>
      </c>
      <c r="FZ290">
        <v>0.0278947108013941</v>
      </c>
      <c r="GA290">
        <v>0.00425828643483439</v>
      </c>
      <c r="GB290">
        <v>1</v>
      </c>
      <c r="GC290">
        <v>2</v>
      </c>
      <c r="GD290">
        <v>2</v>
      </c>
      <c r="GE290" t="s">
        <v>425</v>
      </c>
      <c r="GF290">
        <v>3.13664</v>
      </c>
      <c r="GG290">
        <v>2.71487</v>
      </c>
      <c r="GH290">
        <v>0.09367490000000001</v>
      </c>
      <c r="GI290">
        <v>0.0928833</v>
      </c>
      <c r="GJ290">
        <v>0.108499</v>
      </c>
      <c r="GK290">
        <v>0.105389</v>
      </c>
      <c r="GL290">
        <v>28831.9</v>
      </c>
      <c r="GM290">
        <v>28891.3</v>
      </c>
      <c r="GN290">
        <v>29573.5</v>
      </c>
      <c r="GO290">
        <v>29433.9</v>
      </c>
      <c r="GP290">
        <v>34838.9</v>
      </c>
      <c r="GQ290">
        <v>34875.3</v>
      </c>
      <c r="GR290">
        <v>41624.7</v>
      </c>
      <c r="GS290">
        <v>41819.9</v>
      </c>
      <c r="GT290">
        <v>1.92275</v>
      </c>
      <c r="GU290">
        <v>1.8777</v>
      </c>
      <c r="GV290">
        <v>0.062421</v>
      </c>
      <c r="GW290">
        <v>0</v>
      </c>
      <c r="GX290">
        <v>29.0839</v>
      </c>
      <c r="GY290">
        <v>999.9</v>
      </c>
      <c r="GZ290">
        <v>58.5</v>
      </c>
      <c r="HA290">
        <v>30.7</v>
      </c>
      <c r="HB290">
        <v>28.7419</v>
      </c>
      <c r="HC290">
        <v>62.1439</v>
      </c>
      <c r="HD290">
        <v>27.9127</v>
      </c>
      <c r="HE290">
        <v>1</v>
      </c>
      <c r="HF290">
        <v>0.097439</v>
      </c>
      <c r="HG290">
        <v>-1.20978</v>
      </c>
      <c r="HH290">
        <v>20.3557</v>
      </c>
      <c r="HI290">
        <v>5.22792</v>
      </c>
      <c r="HJ290">
        <v>12.0158</v>
      </c>
      <c r="HK290">
        <v>4.9914</v>
      </c>
      <c r="HL290">
        <v>3.2891</v>
      </c>
      <c r="HM290">
        <v>9999</v>
      </c>
      <c r="HN290">
        <v>9999</v>
      </c>
      <c r="HO290">
        <v>9999</v>
      </c>
      <c r="HP290">
        <v>999.9</v>
      </c>
      <c r="HQ290">
        <v>1.86752</v>
      </c>
      <c r="HR290">
        <v>1.86662</v>
      </c>
      <c r="HS290">
        <v>1.866</v>
      </c>
      <c r="HT290">
        <v>1.86595</v>
      </c>
      <c r="HU290">
        <v>1.86783</v>
      </c>
      <c r="HV290">
        <v>1.87027</v>
      </c>
      <c r="HW290">
        <v>1.8689</v>
      </c>
      <c r="HX290">
        <v>1.87041</v>
      </c>
      <c r="HY290">
        <v>0</v>
      </c>
      <c r="HZ290">
        <v>0</v>
      </c>
      <c r="IA290">
        <v>0</v>
      </c>
      <c r="IB290">
        <v>0</v>
      </c>
      <c r="IC290" t="s">
        <v>426</v>
      </c>
      <c r="ID290" t="s">
        <v>427</v>
      </c>
      <c r="IE290" t="s">
        <v>428</v>
      </c>
      <c r="IF290" t="s">
        <v>428</v>
      </c>
      <c r="IG290" t="s">
        <v>428</v>
      </c>
      <c r="IH290" t="s">
        <v>428</v>
      </c>
      <c r="II290">
        <v>0</v>
      </c>
      <c r="IJ290">
        <v>100</v>
      </c>
      <c r="IK290">
        <v>100</v>
      </c>
      <c r="IL290">
        <v>0.54</v>
      </c>
      <c r="IM290">
        <v>0.1875</v>
      </c>
      <c r="IN290">
        <v>0.2733293791174444</v>
      </c>
      <c r="IO290">
        <v>0.0008355358253796512</v>
      </c>
      <c r="IP290">
        <v>-4.886686190924696E-07</v>
      </c>
      <c r="IQ290">
        <v>2.414133949906871E-11</v>
      </c>
      <c r="IR290">
        <v>-0.06279029043895908</v>
      </c>
      <c r="IS290">
        <v>-0.001004982055389802</v>
      </c>
      <c r="IT290">
        <v>0.0007271071577586355</v>
      </c>
      <c r="IU290">
        <v>-1.113211564567604E-05</v>
      </c>
      <c r="IV290">
        <v>10</v>
      </c>
      <c r="IW290">
        <v>2306</v>
      </c>
      <c r="IX290">
        <v>1</v>
      </c>
      <c r="IY290">
        <v>28</v>
      </c>
      <c r="IZ290">
        <v>186134.5</v>
      </c>
      <c r="JA290">
        <v>186134.6</v>
      </c>
      <c r="JB290">
        <v>1.04004</v>
      </c>
      <c r="JC290">
        <v>2.27539</v>
      </c>
      <c r="JD290">
        <v>1.39648</v>
      </c>
      <c r="JE290">
        <v>2.34253</v>
      </c>
      <c r="JF290">
        <v>1.49536</v>
      </c>
      <c r="JG290">
        <v>2.60376</v>
      </c>
      <c r="JH290">
        <v>36.1285</v>
      </c>
      <c r="JI290">
        <v>24.1488</v>
      </c>
      <c r="JJ290">
        <v>18</v>
      </c>
      <c r="JK290">
        <v>490.245</v>
      </c>
      <c r="JL290">
        <v>451.727</v>
      </c>
      <c r="JM290">
        <v>31.7638</v>
      </c>
      <c r="JN290">
        <v>28.8553</v>
      </c>
      <c r="JO290">
        <v>29.9998</v>
      </c>
      <c r="JP290">
        <v>28.6861</v>
      </c>
      <c r="JQ290">
        <v>28.6089</v>
      </c>
      <c r="JR290">
        <v>20.8422</v>
      </c>
      <c r="JS290">
        <v>23.5654</v>
      </c>
      <c r="JT290">
        <v>94.7728</v>
      </c>
      <c r="JU290">
        <v>31.7142</v>
      </c>
      <c r="JV290">
        <v>420</v>
      </c>
      <c r="JW290">
        <v>24.1644</v>
      </c>
      <c r="JX290">
        <v>101.086</v>
      </c>
      <c r="JY290">
        <v>100.56</v>
      </c>
    </row>
    <row r="291" spans="1:285">
      <c r="A291">
        <v>275</v>
      </c>
      <c r="B291">
        <v>1758415498.6</v>
      </c>
      <c r="C291">
        <v>2623.5</v>
      </c>
      <c r="D291" t="s">
        <v>983</v>
      </c>
      <c r="E291" t="s">
        <v>984</v>
      </c>
      <c r="F291">
        <v>5</v>
      </c>
      <c r="G291" t="s">
        <v>976</v>
      </c>
      <c r="H291" t="s">
        <v>420</v>
      </c>
      <c r="I291" t="s">
        <v>421</v>
      </c>
      <c r="J291">
        <v>1758415490.426923</v>
      </c>
      <c r="K291">
        <f>(L291)/1000</f>
        <v>0</v>
      </c>
      <c r="L291">
        <f>1000*DL291*AJ291*(DH291-DI291)/(100*DA291*(1000-AJ291*DH291))</f>
        <v>0</v>
      </c>
      <c r="M291">
        <f>DL291*AJ291*(DG291-DF291*(1000-AJ291*DI291)/(1000-AJ291*DH291))/(100*DA291)</f>
        <v>0</v>
      </c>
      <c r="N291">
        <f>DF291 - IF(AJ291&gt;1, M291*DA291*100.0/(AL291), 0)</f>
        <v>0</v>
      </c>
      <c r="O291">
        <f>((U291-K291/2)*N291-M291)/(U291+K291/2)</f>
        <v>0</v>
      </c>
      <c r="P291">
        <f>O291*(DM291+DN291)/1000.0</f>
        <v>0</v>
      </c>
      <c r="Q291">
        <f>(DF291 - IF(AJ291&gt;1, M291*DA291*100.0/(AL291), 0))*(DM291+DN291)/1000.0</f>
        <v>0</v>
      </c>
      <c r="R291">
        <f>2.0/((1/T291-1/S291)+SIGN(T291)*SQRT((1/T291-1/S291)*(1/T291-1/S291) + 4*DB291/((DB291+1)*(DB291+1))*(2*1/T291*1/S291-1/S291*1/S291)))</f>
        <v>0</v>
      </c>
      <c r="S291">
        <f>IF(LEFT(DC291,1)&lt;&gt;"0",IF(LEFT(DC291,1)="1",3.0,DD291),$D$5+$E$5*(DT291*DM291/($K$5*1000))+$F$5*(DT291*DM291/($K$5*1000))*MAX(MIN(DA291,$J$5),$I$5)*MAX(MIN(DA291,$J$5),$I$5)+$G$5*MAX(MIN(DA291,$J$5),$I$5)*(DT291*DM291/($K$5*1000))+$H$5*(DT291*DM291/($K$5*1000))*(DT291*DM291/($K$5*1000)))</f>
        <v>0</v>
      </c>
      <c r="T291">
        <f>K291*(1000-(1000*0.61365*exp(17.502*X291/(240.97+X291))/(DM291+DN291)+DH291)/2)/(1000*0.61365*exp(17.502*X291/(240.97+X291))/(DM291+DN291)-DH291)</f>
        <v>0</v>
      </c>
      <c r="U291">
        <f>1/((DB291+1)/(R291/1.6)+1/(S291/1.37)) + DB291/((DB291+1)/(R291/1.6) + DB291/(S291/1.37))</f>
        <v>0</v>
      </c>
      <c r="V291">
        <f>(CW291*CZ291)</f>
        <v>0</v>
      </c>
      <c r="W291">
        <f>(DO291+(V291+2*0.95*5.67E-8*(((DO291+$B$7)+273)^4-(DO291+273)^4)-44100*K291)/(1.84*29.3*S291+8*0.95*5.67E-8*(DO291+273)^3))</f>
        <v>0</v>
      </c>
      <c r="X291">
        <f>($C$7*DP291+$D$7*DQ291+$E$7*W291)</f>
        <v>0</v>
      </c>
      <c r="Y291">
        <f>0.61365*exp(17.502*X291/(240.97+X291))</f>
        <v>0</v>
      </c>
      <c r="Z291">
        <f>(AA291/AB291*100)</f>
        <v>0</v>
      </c>
      <c r="AA291">
        <f>DH291*(DM291+DN291)/1000</f>
        <v>0</v>
      </c>
      <c r="AB291">
        <f>0.61365*exp(17.502*DO291/(240.97+DO291))</f>
        <v>0</v>
      </c>
      <c r="AC291">
        <f>(Y291-DH291*(DM291+DN291)/1000)</f>
        <v>0</v>
      </c>
      <c r="AD291">
        <f>(-K291*44100)</f>
        <v>0</v>
      </c>
      <c r="AE291">
        <f>2*29.3*S291*0.92*(DO291-X291)</f>
        <v>0</v>
      </c>
      <c r="AF291">
        <f>2*0.95*5.67E-8*(((DO291+$B$7)+273)^4-(X291+273)^4)</f>
        <v>0</v>
      </c>
      <c r="AG291">
        <f>V291+AF291+AD291+AE291</f>
        <v>0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MAX(0,($B$13+$C$13*DT291)/(1+$D$13*DT291)*DM291/(DO291+273)*$E$13)</f>
        <v>0</v>
      </c>
      <c r="AM291" t="s">
        <v>422</v>
      </c>
      <c r="AN291" t="s">
        <v>422</v>
      </c>
      <c r="AO291">
        <v>0</v>
      </c>
      <c r="AP291">
        <v>0</v>
      </c>
      <c r="AQ291">
        <f>1-AO291/AP291</f>
        <v>0</v>
      </c>
      <c r="AR291">
        <v>0</v>
      </c>
      <c r="AS291" t="s">
        <v>422</v>
      </c>
      <c r="AT291" t="s">
        <v>422</v>
      </c>
      <c r="AU291">
        <v>0</v>
      </c>
      <c r="AV291">
        <v>0</v>
      </c>
      <c r="AW291">
        <f>1-AU291/AV291</f>
        <v>0</v>
      </c>
      <c r="AX291">
        <v>0.5</v>
      </c>
      <c r="AY291">
        <f>CX291</f>
        <v>0</v>
      </c>
      <c r="AZ291">
        <f>M291</f>
        <v>0</v>
      </c>
      <c r="BA291">
        <f>AW291*AX291*AY291</f>
        <v>0</v>
      </c>
      <c r="BB291">
        <f>(AZ291-AR291)/AY291</f>
        <v>0</v>
      </c>
      <c r="BC291">
        <f>(AP291-AV291)/AV291</f>
        <v>0</v>
      </c>
      <c r="BD291">
        <f>AO291/(AQ291+AO291/AV291)</f>
        <v>0</v>
      </c>
      <c r="BE291" t="s">
        <v>422</v>
      </c>
      <c r="BF291">
        <v>0</v>
      </c>
      <c r="BG291">
        <f>IF(BF291&lt;&gt;0, BF291, BD291)</f>
        <v>0</v>
      </c>
      <c r="BH291">
        <f>1-BG291/AV291</f>
        <v>0</v>
      </c>
      <c r="BI291">
        <f>(AV291-AU291)/(AV291-BG291)</f>
        <v>0</v>
      </c>
      <c r="BJ291">
        <f>(AP291-AV291)/(AP291-BG291)</f>
        <v>0</v>
      </c>
      <c r="BK291">
        <f>(AV291-AU291)/(AV291-AO291)</f>
        <v>0</v>
      </c>
      <c r="BL291">
        <f>(AP291-AV291)/(AP291-AO291)</f>
        <v>0</v>
      </c>
      <c r="BM291">
        <f>(BI291*BG291/AU291)</f>
        <v>0</v>
      </c>
      <c r="BN291">
        <f>(1-BM291)</f>
        <v>0</v>
      </c>
      <c r="CW291">
        <f>$B$11*DU291+$C$11*DV291+$F$11*EG291*(1-EJ291)</f>
        <v>0</v>
      </c>
      <c r="CX291">
        <f>CW291*CY291</f>
        <v>0</v>
      </c>
      <c r="CY291">
        <f>($B$11*$D$9+$C$11*$D$9+$F$11*((ET291+EL291)/MAX(ET291+EL291+EU291, 0.1)*$I$9+EU291/MAX(ET291+EL291+EU291, 0.1)*$J$9))/($B$11+$C$11+$F$11)</f>
        <v>0</v>
      </c>
      <c r="CZ291">
        <f>($B$11*$K$9+$C$11*$K$9+$F$11*((ET291+EL291)/MAX(ET291+EL291+EU291, 0.1)*$P$9+EU291/MAX(ET291+EL291+EU291, 0.1)*$Q$9))/($B$11+$C$11+$F$11)</f>
        <v>0</v>
      </c>
      <c r="DA291">
        <v>2.96</v>
      </c>
      <c r="DB291">
        <v>0.5</v>
      </c>
      <c r="DC291" t="s">
        <v>423</v>
      </c>
      <c r="DD291">
        <v>2</v>
      </c>
      <c r="DE291">
        <v>1758415490.426923</v>
      </c>
      <c r="DF291">
        <v>419.9581538461538</v>
      </c>
      <c r="DG291">
        <v>419.989423076923</v>
      </c>
      <c r="DH291">
        <v>24.83913461538462</v>
      </c>
      <c r="DI291">
        <v>24.24390384615385</v>
      </c>
      <c r="DJ291">
        <v>419.4186153846153</v>
      </c>
      <c r="DK291">
        <v>24.65161923076924</v>
      </c>
      <c r="DL291">
        <v>499.9994615384616</v>
      </c>
      <c r="DM291">
        <v>90.27079230769232</v>
      </c>
      <c r="DN291">
        <v>0.05460987307692308</v>
      </c>
      <c r="DO291">
        <v>30.88756153846154</v>
      </c>
      <c r="DP291">
        <v>30.09276153846154</v>
      </c>
      <c r="DQ291">
        <v>999.9000000000001</v>
      </c>
      <c r="DR291">
        <v>0</v>
      </c>
      <c r="DS291">
        <v>0</v>
      </c>
      <c r="DT291">
        <v>9999.783846153847</v>
      </c>
      <c r="DU291">
        <v>0</v>
      </c>
      <c r="DV291">
        <v>0.7869059999999999</v>
      </c>
      <c r="DW291">
        <v>-0.03121128538461538</v>
      </c>
      <c r="DX291">
        <v>430.6553076923076</v>
      </c>
      <c r="DY291">
        <v>430.4245769230769</v>
      </c>
      <c r="DZ291">
        <v>0.5952471538461539</v>
      </c>
      <c r="EA291">
        <v>419.989423076923</v>
      </c>
      <c r="EB291">
        <v>24.24390384615385</v>
      </c>
      <c r="EC291">
        <v>2.242249230769231</v>
      </c>
      <c r="ED291">
        <v>2.188515384615385</v>
      </c>
      <c r="EE291">
        <v>19.26741153846154</v>
      </c>
      <c r="EF291">
        <v>18.87848076923077</v>
      </c>
      <c r="EG291">
        <v>0.00500097</v>
      </c>
      <c r="EH291">
        <v>0</v>
      </c>
      <c r="EI291">
        <v>0</v>
      </c>
      <c r="EJ291">
        <v>0</v>
      </c>
      <c r="EK291">
        <v>228.4423076923077</v>
      </c>
      <c r="EL291">
        <v>0.00500097</v>
      </c>
      <c r="EM291">
        <v>-8.446153846153846</v>
      </c>
      <c r="EN291">
        <v>-1.907692307692308</v>
      </c>
      <c r="EO291">
        <v>35.87238461538462</v>
      </c>
      <c r="EP291">
        <v>41.18730769230769</v>
      </c>
      <c r="EQ291">
        <v>38.08865384615385</v>
      </c>
      <c r="ER291">
        <v>41.9325</v>
      </c>
      <c r="ES291">
        <v>38.61269230769231</v>
      </c>
      <c r="ET291">
        <v>0</v>
      </c>
      <c r="EU291">
        <v>0</v>
      </c>
      <c r="EV291">
        <v>0</v>
      </c>
      <c r="EW291">
        <v>1758415498.4</v>
      </c>
      <c r="EX291">
        <v>0</v>
      </c>
      <c r="EY291">
        <v>229.8653846153846</v>
      </c>
      <c r="EZ291">
        <v>-0.06495727490536635</v>
      </c>
      <c r="FA291">
        <v>16.84786348616688</v>
      </c>
      <c r="FB291">
        <v>-8.676923076923076</v>
      </c>
      <c r="FC291">
        <v>15</v>
      </c>
      <c r="FD291">
        <v>0</v>
      </c>
      <c r="FE291" t="s">
        <v>424</v>
      </c>
      <c r="FF291">
        <v>1747247426.5</v>
      </c>
      <c r="FG291">
        <v>1747247420.5</v>
      </c>
      <c r="FH291">
        <v>0</v>
      </c>
      <c r="FI291">
        <v>1.027</v>
      </c>
      <c r="FJ291">
        <v>0.031</v>
      </c>
      <c r="FK291">
        <v>0.02</v>
      </c>
      <c r="FL291">
        <v>0.05</v>
      </c>
      <c r="FM291">
        <v>420</v>
      </c>
      <c r="FN291">
        <v>16</v>
      </c>
      <c r="FO291">
        <v>0.01</v>
      </c>
      <c r="FP291">
        <v>0.1</v>
      </c>
      <c r="FQ291">
        <v>-0.03407745450000001</v>
      </c>
      <c r="FR291">
        <v>-0.03317270404502809</v>
      </c>
      <c r="FS291">
        <v>0.03933662573298687</v>
      </c>
      <c r="FT291">
        <v>1</v>
      </c>
      <c r="FU291">
        <v>229.7882352941176</v>
      </c>
      <c r="FV291">
        <v>-11.45607344412343</v>
      </c>
      <c r="FW291">
        <v>8.014793847331628</v>
      </c>
      <c r="FX291">
        <v>-1</v>
      </c>
      <c r="FY291">
        <v>0.594470525</v>
      </c>
      <c r="FZ291">
        <v>0.05426103939962347</v>
      </c>
      <c r="GA291">
        <v>0.007514810516531675</v>
      </c>
      <c r="GB291">
        <v>1</v>
      </c>
      <c r="GC291">
        <v>2</v>
      </c>
      <c r="GD291">
        <v>2</v>
      </c>
      <c r="GE291" t="s">
        <v>425</v>
      </c>
      <c r="GF291">
        <v>3.13658</v>
      </c>
      <c r="GG291">
        <v>2.71512</v>
      </c>
      <c r="GH291">
        <v>0.09367549999999999</v>
      </c>
      <c r="GI291">
        <v>0.0928788</v>
      </c>
      <c r="GJ291">
        <v>0.108468</v>
      </c>
      <c r="GK291">
        <v>0.105364</v>
      </c>
      <c r="GL291">
        <v>28831.9</v>
      </c>
      <c r="GM291">
        <v>28891.6</v>
      </c>
      <c r="GN291">
        <v>29573.6</v>
      </c>
      <c r="GO291">
        <v>29434</v>
      </c>
      <c r="GP291">
        <v>34840</v>
      </c>
      <c r="GQ291">
        <v>34876.4</v>
      </c>
      <c r="GR291">
        <v>41624.5</v>
      </c>
      <c r="GS291">
        <v>41820</v>
      </c>
      <c r="GT291">
        <v>1.92283</v>
      </c>
      <c r="GU291">
        <v>1.87777</v>
      </c>
      <c r="GV291">
        <v>0.0620484</v>
      </c>
      <c r="GW291">
        <v>0</v>
      </c>
      <c r="GX291">
        <v>29.0843</v>
      </c>
      <c r="GY291">
        <v>999.9</v>
      </c>
      <c r="GZ291">
        <v>58.5</v>
      </c>
      <c r="HA291">
        <v>30.8</v>
      </c>
      <c r="HB291">
        <v>28.9049</v>
      </c>
      <c r="HC291">
        <v>62.0039</v>
      </c>
      <c r="HD291">
        <v>27.9728</v>
      </c>
      <c r="HE291">
        <v>1</v>
      </c>
      <c r="HF291">
        <v>0.09742629999999999</v>
      </c>
      <c r="HG291">
        <v>-1.26586</v>
      </c>
      <c r="HH291">
        <v>20.3542</v>
      </c>
      <c r="HI291">
        <v>5.22807</v>
      </c>
      <c r="HJ291">
        <v>12.0159</v>
      </c>
      <c r="HK291">
        <v>4.9914</v>
      </c>
      <c r="HL291">
        <v>3.28905</v>
      </c>
      <c r="HM291">
        <v>9999</v>
      </c>
      <c r="HN291">
        <v>9999</v>
      </c>
      <c r="HO291">
        <v>9999</v>
      </c>
      <c r="HP291">
        <v>999.9</v>
      </c>
      <c r="HQ291">
        <v>1.86752</v>
      </c>
      <c r="HR291">
        <v>1.86662</v>
      </c>
      <c r="HS291">
        <v>1.866</v>
      </c>
      <c r="HT291">
        <v>1.86596</v>
      </c>
      <c r="HU291">
        <v>1.86783</v>
      </c>
      <c r="HV291">
        <v>1.87027</v>
      </c>
      <c r="HW291">
        <v>1.8689</v>
      </c>
      <c r="HX291">
        <v>1.87039</v>
      </c>
      <c r="HY291">
        <v>0</v>
      </c>
      <c r="HZ291">
        <v>0</v>
      </c>
      <c r="IA291">
        <v>0</v>
      </c>
      <c r="IB291">
        <v>0</v>
      </c>
      <c r="IC291" t="s">
        <v>426</v>
      </c>
      <c r="ID291" t="s">
        <v>427</v>
      </c>
      <c r="IE291" t="s">
        <v>428</v>
      </c>
      <c r="IF291" t="s">
        <v>428</v>
      </c>
      <c r="IG291" t="s">
        <v>428</v>
      </c>
      <c r="IH291" t="s">
        <v>428</v>
      </c>
      <c r="II291">
        <v>0</v>
      </c>
      <c r="IJ291">
        <v>100</v>
      </c>
      <c r="IK291">
        <v>100</v>
      </c>
      <c r="IL291">
        <v>0.539</v>
      </c>
      <c r="IM291">
        <v>0.1873</v>
      </c>
      <c r="IN291">
        <v>0.2733293791174444</v>
      </c>
      <c r="IO291">
        <v>0.0008355358253796512</v>
      </c>
      <c r="IP291">
        <v>-4.886686190924696E-07</v>
      </c>
      <c r="IQ291">
        <v>2.414133949906871E-11</v>
      </c>
      <c r="IR291">
        <v>-0.06279029043895908</v>
      </c>
      <c r="IS291">
        <v>-0.001004982055389802</v>
      </c>
      <c r="IT291">
        <v>0.0007271071577586355</v>
      </c>
      <c r="IU291">
        <v>-1.113211564567604E-05</v>
      </c>
      <c r="IV291">
        <v>10</v>
      </c>
      <c r="IW291">
        <v>2306</v>
      </c>
      <c r="IX291">
        <v>1</v>
      </c>
      <c r="IY291">
        <v>28</v>
      </c>
      <c r="IZ291">
        <v>186134.5</v>
      </c>
      <c r="JA291">
        <v>186134.6</v>
      </c>
      <c r="JB291">
        <v>1.04126</v>
      </c>
      <c r="JC291">
        <v>2.2644</v>
      </c>
      <c r="JD291">
        <v>1.39648</v>
      </c>
      <c r="JE291">
        <v>2.34375</v>
      </c>
      <c r="JF291">
        <v>1.49536</v>
      </c>
      <c r="JG291">
        <v>2.71729</v>
      </c>
      <c r="JH291">
        <v>36.1285</v>
      </c>
      <c r="JI291">
        <v>24.1488</v>
      </c>
      <c r="JJ291">
        <v>18</v>
      </c>
      <c r="JK291">
        <v>490.293</v>
      </c>
      <c r="JL291">
        <v>451.774</v>
      </c>
      <c r="JM291">
        <v>31.7173</v>
      </c>
      <c r="JN291">
        <v>28.8553</v>
      </c>
      <c r="JO291">
        <v>29.9998</v>
      </c>
      <c r="JP291">
        <v>28.6861</v>
      </c>
      <c r="JQ291">
        <v>28.6089</v>
      </c>
      <c r="JR291">
        <v>20.8434</v>
      </c>
      <c r="JS291">
        <v>23.5654</v>
      </c>
      <c r="JT291">
        <v>94.7728</v>
      </c>
      <c r="JU291">
        <v>31.6172</v>
      </c>
      <c r="JV291">
        <v>420</v>
      </c>
      <c r="JW291">
        <v>24.1725</v>
      </c>
      <c r="JX291">
        <v>101.086</v>
      </c>
      <c r="JY291">
        <v>100.56</v>
      </c>
    </row>
    <row r="292" spans="1:285">
      <c r="A292">
        <v>276</v>
      </c>
      <c r="B292">
        <v>1758415500.6</v>
      </c>
      <c r="C292">
        <v>2625.5</v>
      </c>
      <c r="D292" t="s">
        <v>985</v>
      </c>
      <c r="E292" t="s">
        <v>986</v>
      </c>
      <c r="F292">
        <v>5</v>
      </c>
      <c r="G292" t="s">
        <v>976</v>
      </c>
      <c r="H292" t="s">
        <v>420</v>
      </c>
      <c r="I292" t="s">
        <v>421</v>
      </c>
      <c r="J292">
        <v>1758415492.5</v>
      </c>
      <c r="K292">
        <f>(L292)/1000</f>
        <v>0</v>
      </c>
      <c r="L292">
        <f>1000*DL292*AJ292*(DH292-DI292)/(100*DA292*(1000-AJ292*DH292))</f>
        <v>0</v>
      </c>
      <c r="M292">
        <f>DL292*AJ292*(DG292-DF292*(1000-AJ292*DI292)/(1000-AJ292*DH292))/(100*DA292)</f>
        <v>0</v>
      </c>
      <c r="N292">
        <f>DF292 - IF(AJ292&gt;1, M292*DA292*100.0/(AL292), 0)</f>
        <v>0</v>
      </c>
      <c r="O292">
        <f>((U292-K292/2)*N292-M292)/(U292+K292/2)</f>
        <v>0</v>
      </c>
      <c r="P292">
        <f>O292*(DM292+DN292)/1000.0</f>
        <v>0</v>
      </c>
      <c r="Q292">
        <f>(DF292 - IF(AJ292&gt;1, M292*DA292*100.0/(AL292), 0))*(DM292+DN292)/1000.0</f>
        <v>0</v>
      </c>
      <c r="R292">
        <f>2.0/((1/T292-1/S292)+SIGN(T292)*SQRT((1/T292-1/S292)*(1/T292-1/S292) + 4*DB292/((DB292+1)*(DB292+1))*(2*1/T292*1/S292-1/S292*1/S292)))</f>
        <v>0</v>
      </c>
      <c r="S292">
        <f>IF(LEFT(DC292,1)&lt;&gt;"0",IF(LEFT(DC292,1)="1",3.0,DD292),$D$5+$E$5*(DT292*DM292/($K$5*1000))+$F$5*(DT292*DM292/($K$5*1000))*MAX(MIN(DA292,$J$5),$I$5)*MAX(MIN(DA292,$J$5),$I$5)+$G$5*MAX(MIN(DA292,$J$5),$I$5)*(DT292*DM292/($K$5*1000))+$H$5*(DT292*DM292/($K$5*1000))*(DT292*DM292/($K$5*1000)))</f>
        <v>0</v>
      </c>
      <c r="T292">
        <f>K292*(1000-(1000*0.61365*exp(17.502*X292/(240.97+X292))/(DM292+DN292)+DH292)/2)/(1000*0.61365*exp(17.502*X292/(240.97+X292))/(DM292+DN292)-DH292)</f>
        <v>0</v>
      </c>
      <c r="U292">
        <f>1/((DB292+1)/(R292/1.6)+1/(S292/1.37)) + DB292/((DB292+1)/(R292/1.6) + DB292/(S292/1.37))</f>
        <v>0</v>
      </c>
      <c r="V292">
        <f>(CW292*CZ292)</f>
        <v>0</v>
      </c>
      <c r="W292">
        <f>(DO292+(V292+2*0.95*5.67E-8*(((DO292+$B$7)+273)^4-(DO292+273)^4)-44100*K292)/(1.84*29.3*S292+8*0.95*5.67E-8*(DO292+273)^3))</f>
        <v>0</v>
      </c>
      <c r="X292">
        <f>($C$7*DP292+$D$7*DQ292+$E$7*W292)</f>
        <v>0</v>
      </c>
      <c r="Y292">
        <f>0.61365*exp(17.502*X292/(240.97+X292))</f>
        <v>0</v>
      </c>
      <c r="Z292">
        <f>(AA292/AB292*100)</f>
        <v>0</v>
      </c>
      <c r="AA292">
        <f>DH292*(DM292+DN292)/1000</f>
        <v>0</v>
      </c>
      <c r="AB292">
        <f>0.61365*exp(17.502*DO292/(240.97+DO292))</f>
        <v>0</v>
      </c>
      <c r="AC292">
        <f>(Y292-DH292*(DM292+DN292)/1000)</f>
        <v>0</v>
      </c>
      <c r="AD292">
        <f>(-K292*44100)</f>
        <v>0</v>
      </c>
      <c r="AE292">
        <f>2*29.3*S292*0.92*(DO292-X292)</f>
        <v>0</v>
      </c>
      <c r="AF292">
        <f>2*0.95*5.67E-8*(((DO292+$B$7)+273)^4-(X292+273)^4)</f>
        <v>0</v>
      </c>
      <c r="AG292">
        <f>V292+AF292+AD292+AE292</f>
        <v>0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MAX(0,($B$13+$C$13*DT292)/(1+$D$13*DT292)*DM292/(DO292+273)*$E$13)</f>
        <v>0</v>
      </c>
      <c r="AM292" t="s">
        <v>422</v>
      </c>
      <c r="AN292" t="s">
        <v>422</v>
      </c>
      <c r="AO292">
        <v>0</v>
      </c>
      <c r="AP292">
        <v>0</v>
      </c>
      <c r="AQ292">
        <f>1-AO292/AP292</f>
        <v>0</v>
      </c>
      <c r="AR292">
        <v>0</v>
      </c>
      <c r="AS292" t="s">
        <v>422</v>
      </c>
      <c r="AT292" t="s">
        <v>422</v>
      </c>
      <c r="AU292">
        <v>0</v>
      </c>
      <c r="AV292">
        <v>0</v>
      </c>
      <c r="AW292">
        <f>1-AU292/AV292</f>
        <v>0</v>
      </c>
      <c r="AX292">
        <v>0.5</v>
      </c>
      <c r="AY292">
        <f>CX292</f>
        <v>0</v>
      </c>
      <c r="AZ292">
        <f>M292</f>
        <v>0</v>
      </c>
      <c r="BA292">
        <f>AW292*AX292*AY292</f>
        <v>0</v>
      </c>
      <c r="BB292">
        <f>(AZ292-AR292)/AY292</f>
        <v>0</v>
      </c>
      <c r="BC292">
        <f>(AP292-AV292)/AV292</f>
        <v>0</v>
      </c>
      <c r="BD292">
        <f>AO292/(AQ292+AO292/AV292)</f>
        <v>0</v>
      </c>
      <c r="BE292" t="s">
        <v>422</v>
      </c>
      <c r="BF292">
        <v>0</v>
      </c>
      <c r="BG292">
        <f>IF(BF292&lt;&gt;0, BF292, BD292)</f>
        <v>0</v>
      </c>
      <c r="BH292">
        <f>1-BG292/AV292</f>
        <v>0</v>
      </c>
      <c r="BI292">
        <f>(AV292-AU292)/(AV292-BG292)</f>
        <v>0</v>
      </c>
      <c r="BJ292">
        <f>(AP292-AV292)/(AP292-BG292)</f>
        <v>0</v>
      </c>
      <c r="BK292">
        <f>(AV292-AU292)/(AV292-AO292)</f>
        <v>0</v>
      </c>
      <c r="BL292">
        <f>(AP292-AV292)/(AP292-AO292)</f>
        <v>0</v>
      </c>
      <c r="BM292">
        <f>(BI292*BG292/AU292)</f>
        <v>0</v>
      </c>
      <c r="BN292">
        <f>(1-BM292)</f>
        <v>0</v>
      </c>
      <c r="CW292">
        <f>$B$11*DU292+$C$11*DV292+$F$11*EG292*(1-EJ292)</f>
        <v>0</v>
      </c>
      <c r="CX292">
        <f>CW292*CY292</f>
        <v>0</v>
      </c>
      <c r="CY292">
        <f>($B$11*$D$9+$C$11*$D$9+$F$11*((ET292+EL292)/MAX(ET292+EL292+EU292, 0.1)*$I$9+EU292/MAX(ET292+EL292+EU292, 0.1)*$J$9))/($B$11+$C$11+$F$11)</f>
        <v>0</v>
      </c>
      <c r="CZ292">
        <f>($B$11*$K$9+$C$11*$K$9+$F$11*((ET292+EL292)/MAX(ET292+EL292+EU292, 0.1)*$P$9+EU292/MAX(ET292+EL292+EU292, 0.1)*$Q$9))/($B$11+$C$11+$F$11)</f>
        <v>0</v>
      </c>
      <c r="DA292">
        <v>2.96</v>
      </c>
      <c r="DB292">
        <v>0.5</v>
      </c>
      <c r="DC292" t="s">
        <v>423</v>
      </c>
      <c r="DD292">
        <v>2</v>
      </c>
      <c r="DE292">
        <v>1758415492.5</v>
      </c>
      <c r="DF292">
        <v>419.95804</v>
      </c>
      <c r="DG292">
        <v>419.97916</v>
      </c>
      <c r="DH292">
        <v>24.835788</v>
      </c>
      <c r="DI292">
        <v>24.238308</v>
      </c>
      <c r="DJ292">
        <v>419.41844</v>
      </c>
      <c r="DK292">
        <v>24.64832</v>
      </c>
      <c r="DL292">
        <v>500.0017599999999</v>
      </c>
      <c r="DM292">
        <v>90.27090800000001</v>
      </c>
      <c r="DN292">
        <v>0.05461578</v>
      </c>
      <c r="DO292">
        <v>30.88828000000001</v>
      </c>
      <c r="DP292">
        <v>30.092716</v>
      </c>
      <c r="DQ292">
        <v>999.9</v>
      </c>
      <c r="DR292">
        <v>0</v>
      </c>
      <c r="DS292">
        <v>0</v>
      </c>
      <c r="DT292">
        <v>10001.7</v>
      </c>
      <c r="DU292">
        <v>0</v>
      </c>
      <c r="DV292">
        <v>0.7869059999999999</v>
      </c>
      <c r="DW292">
        <v>-0.0211401544</v>
      </c>
      <c r="DX292">
        <v>430.6536400000001</v>
      </c>
      <c r="DY292">
        <v>430.41164</v>
      </c>
      <c r="DZ292">
        <v>0.59748548</v>
      </c>
      <c r="EA292">
        <v>419.97916</v>
      </c>
      <c r="EB292">
        <v>24.238308</v>
      </c>
      <c r="EC292">
        <v>2.2419496</v>
      </c>
      <c r="ED292">
        <v>2.1880136</v>
      </c>
      <c r="EE292">
        <v>19.265264</v>
      </c>
      <c r="EF292">
        <v>18.874816</v>
      </c>
      <c r="EG292">
        <v>0.00500097</v>
      </c>
      <c r="EH292">
        <v>0</v>
      </c>
      <c r="EI292">
        <v>0</v>
      </c>
      <c r="EJ292">
        <v>0</v>
      </c>
      <c r="EK292">
        <v>227.172</v>
      </c>
      <c r="EL292">
        <v>0.00500097</v>
      </c>
      <c r="EM292">
        <v>-7.752000000000001</v>
      </c>
      <c r="EN292">
        <v>-1.944</v>
      </c>
      <c r="EO292">
        <v>35.8898</v>
      </c>
      <c r="EP292">
        <v>41.19976</v>
      </c>
      <c r="EQ292">
        <v>38.10223999999999</v>
      </c>
      <c r="ER292">
        <v>41.95484</v>
      </c>
      <c r="ES292">
        <v>38.62228</v>
      </c>
      <c r="ET292">
        <v>0</v>
      </c>
      <c r="EU292">
        <v>0</v>
      </c>
      <c r="EV292">
        <v>0</v>
      </c>
      <c r="EW292">
        <v>1758415500.8</v>
      </c>
      <c r="EX292">
        <v>0</v>
      </c>
      <c r="EY292">
        <v>229.5307692307692</v>
      </c>
      <c r="EZ292">
        <v>22.22222226996679</v>
      </c>
      <c r="FA292">
        <v>-1.555555353578702</v>
      </c>
      <c r="FB292">
        <v>-8.342307692307692</v>
      </c>
      <c r="FC292">
        <v>15</v>
      </c>
      <c r="FD292">
        <v>0</v>
      </c>
      <c r="FE292" t="s">
        <v>424</v>
      </c>
      <c r="FF292">
        <v>1747247426.5</v>
      </c>
      <c r="FG292">
        <v>1747247420.5</v>
      </c>
      <c r="FH292">
        <v>0</v>
      </c>
      <c r="FI292">
        <v>1.027</v>
      </c>
      <c r="FJ292">
        <v>0.031</v>
      </c>
      <c r="FK292">
        <v>0.02</v>
      </c>
      <c r="FL292">
        <v>0.05</v>
      </c>
      <c r="FM292">
        <v>420</v>
      </c>
      <c r="FN292">
        <v>16</v>
      </c>
      <c r="FO292">
        <v>0.01</v>
      </c>
      <c r="FP292">
        <v>0.1</v>
      </c>
      <c r="FQ292">
        <v>-0.03274834097560976</v>
      </c>
      <c r="FR292">
        <v>0.08838570965853651</v>
      </c>
      <c r="FS292">
        <v>0.03975483410153377</v>
      </c>
      <c r="FT292">
        <v>1</v>
      </c>
      <c r="FU292">
        <v>229.7558823529412</v>
      </c>
      <c r="FV292">
        <v>-2.595874620153023</v>
      </c>
      <c r="FW292">
        <v>7.783058191333826</v>
      </c>
      <c r="FX292">
        <v>-1</v>
      </c>
      <c r="FY292">
        <v>0.5957711951219512</v>
      </c>
      <c r="FZ292">
        <v>0.06392262020905909</v>
      </c>
      <c r="GA292">
        <v>0.008274975269934346</v>
      </c>
      <c r="GB292">
        <v>1</v>
      </c>
      <c r="GC292">
        <v>2</v>
      </c>
      <c r="GD292">
        <v>2</v>
      </c>
      <c r="GE292" t="s">
        <v>425</v>
      </c>
      <c r="GF292">
        <v>3.13668</v>
      </c>
      <c r="GG292">
        <v>2.71505</v>
      </c>
      <c r="GH292">
        <v>0.0936734</v>
      </c>
      <c r="GI292">
        <v>0.092879</v>
      </c>
      <c r="GJ292">
        <v>0.108441</v>
      </c>
      <c r="GK292">
        <v>0.105353</v>
      </c>
      <c r="GL292">
        <v>28831.3</v>
      </c>
      <c r="GM292">
        <v>28891.6</v>
      </c>
      <c r="GN292">
        <v>29572.8</v>
      </c>
      <c r="GO292">
        <v>29434</v>
      </c>
      <c r="GP292">
        <v>34840.2</v>
      </c>
      <c r="GQ292">
        <v>34876.8</v>
      </c>
      <c r="GR292">
        <v>41623.5</v>
      </c>
      <c r="GS292">
        <v>41820.1</v>
      </c>
      <c r="GT292">
        <v>1.92283</v>
      </c>
      <c r="GU292">
        <v>1.87785</v>
      </c>
      <c r="GV292">
        <v>0.0610724</v>
      </c>
      <c r="GW292">
        <v>0</v>
      </c>
      <c r="GX292">
        <v>29.0843</v>
      </c>
      <c r="GY292">
        <v>999.9</v>
      </c>
      <c r="GZ292">
        <v>58.5</v>
      </c>
      <c r="HA292">
        <v>30.8</v>
      </c>
      <c r="HB292">
        <v>28.9039</v>
      </c>
      <c r="HC292">
        <v>61.9839</v>
      </c>
      <c r="HD292">
        <v>27.8125</v>
      </c>
      <c r="HE292">
        <v>1</v>
      </c>
      <c r="HF292">
        <v>0.097284</v>
      </c>
      <c r="HG292">
        <v>-1.17769</v>
      </c>
      <c r="HH292">
        <v>20.3539</v>
      </c>
      <c r="HI292">
        <v>5.22807</v>
      </c>
      <c r="HJ292">
        <v>12.0159</v>
      </c>
      <c r="HK292">
        <v>4.9913</v>
      </c>
      <c r="HL292">
        <v>3.28905</v>
      </c>
      <c r="HM292">
        <v>9999</v>
      </c>
      <c r="HN292">
        <v>9999</v>
      </c>
      <c r="HO292">
        <v>9999</v>
      </c>
      <c r="HP292">
        <v>999.9</v>
      </c>
      <c r="HQ292">
        <v>1.86753</v>
      </c>
      <c r="HR292">
        <v>1.86662</v>
      </c>
      <c r="HS292">
        <v>1.866</v>
      </c>
      <c r="HT292">
        <v>1.86596</v>
      </c>
      <c r="HU292">
        <v>1.86783</v>
      </c>
      <c r="HV292">
        <v>1.87027</v>
      </c>
      <c r="HW292">
        <v>1.8689</v>
      </c>
      <c r="HX292">
        <v>1.87037</v>
      </c>
      <c r="HY292">
        <v>0</v>
      </c>
      <c r="HZ292">
        <v>0</v>
      </c>
      <c r="IA292">
        <v>0</v>
      </c>
      <c r="IB292">
        <v>0</v>
      </c>
      <c r="IC292" t="s">
        <v>426</v>
      </c>
      <c r="ID292" t="s">
        <v>427</v>
      </c>
      <c r="IE292" t="s">
        <v>428</v>
      </c>
      <c r="IF292" t="s">
        <v>428</v>
      </c>
      <c r="IG292" t="s">
        <v>428</v>
      </c>
      <c r="IH292" t="s">
        <v>428</v>
      </c>
      <c r="II292">
        <v>0</v>
      </c>
      <c r="IJ292">
        <v>100</v>
      </c>
      <c r="IK292">
        <v>100</v>
      </c>
      <c r="IL292">
        <v>0.54</v>
      </c>
      <c r="IM292">
        <v>0.1871</v>
      </c>
      <c r="IN292">
        <v>0.2733293791174444</v>
      </c>
      <c r="IO292">
        <v>0.0008355358253796512</v>
      </c>
      <c r="IP292">
        <v>-4.886686190924696E-07</v>
      </c>
      <c r="IQ292">
        <v>2.414133949906871E-11</v>
      </c>
      <c r="IR292">
        <v>-0.06279029043895908</v>
      </c>
      <c r="IS292">
        <v>-0.001004982055389802</v>
      </c>
      <c r="IT292">
        <v>0.0007271071577586355</v>
      </c>
      <c r="IU292">
        <v>-1.113211564567604E-05</v>
      </c>
      <c r="IV292">
        <v>10</v>
      </c>
      <c r="IW292">
        <v>2306</v>
      </c>
      <c r="IX292">
        <v>1</v>
      </c>
      <c r="IY292">
        <v>28</v>
      </c>
      <c r="IZ292">
        <v>186134.6</v>
      </c>
      <c r="JA292">
        <v>186134.7</v>
      </c>
      <c r="JB292">
        <v>1.04126</v>
      </c>
      <c r="JC292">
        <v>2.28027</v>
      </c>
      <c r="JD292">
        <v>1.39648</v>
      </c>
      <c r="JE292">
        <v>2.34131</v>
      </c>
      <c r="JF292">
        <v>1.49536</v>
      </c>
      <c r="JG292">
        <v>2.55249</v>
      </c>
      <c r="JH292">
        <v>36.1285</v>
      </c>
      <c r="JI292">
        <v>24.14</v>
      </c>
      <c r="JJ292">
        <v>18</v>
      </c>
      <c r="JK292">
        <v>490.293</v>
      </c>
      <c r="JL292">
        <v>451.821</v>
      </c>
      <c r="JM292">
        <v>31.6803</v>
      </c>
      <c r="JN292">
        <v>28.8553</v>
      </c>
      <c r="JO292">
        <v>29.9998</v>
      </c>
      <c r="JP292">
        <v>28.6861</v>
      </c>
      <c r="JQ292">
        <v>28.6089</v>
      </c>
      <c r="JR292">
        <v>20.8433</v>
      </c>
      <c r="JS292">
        <v>23.5654</v>
      </c>
      <c r="JT292">
        <v>94.7728</v>
      </c>
      <c r="JU292">
        <v>31.6172</v>
      </c>
      <c r="JV292">
        <v>420</v>
      </c>
      <c r="JW292">
        <v>24.1764</v>
      </c>
      <c r="JX292">
        <v>101.084</v>
      </c>
      <c r="JY292">
        <v>100.56</v>
      </c>
    </row>
    <row r="293" spans="1:285">
      <c r="A293">
        <v>277</v>
      </c>
      <c r="B293">
        <v>1758415502.6</v>
      </c>
      <c r="C293">
        <v>2627.5</v>
      </c>
      <c r="D293" t="s">
        <v>987</v>
      </c>
      <c r="E293" t="s">
        <v>988</v>
      </c>
      <c r="F293">
        <v>5</v>
      </c>
      <c r="G293" t="s">
        <v>976</v>
      </c>
      <c r="H293" t="s">
        <v>420</v>
      </c>
      <c r="I293" t="s">
        <v>421</v>
      </c>
      <c r="J293">
        <v>1758415494.6625</v>
      </c>
      <c r="K293">
        <f>(L293)/1000</f>
        <v>0</v>
      </c>
      <c r="L293">
        <f>1000*DL293*AJ293*(DH293-DI293)/(100*DA293*(1000-AJ293*DH293))</f>
        <v>0</v>
      </c>
      <c r="M293">
        <f>DL293*AJ293*(DG293-DF293*(1000-AJ293*DI293)/(1000-AJ293*DH293))/(100*DA293)</f>
        <v>0</v>
      </c>
      <c r="N293">
        <f>DF293 - IF(AJ293&gt;1, M293*DA293*100.0/(AL293), 0)</f>
        <v>0</v>
      </c>
      <c r="O293">
        <f>((U293-K293/2)*N293-M293)/(U293+K293/2)</f>
        <v>0</v>
      </c>
      <c r="P293">
        <f>O293*(DM293+DN293)/1000.0</f>
        <v>0</v>
      </c>
      <c r="Q293">
        <f>(DF293 - IF(AJ293&gt;1, M293*DA293*100.0/(AL293), 0))*(DM293+DN293)/1000.0</f>
        <v>0</v>
      </c>
      <c r="R293">
        <f>2.0/((1/T293-1/S293)+SIGN(T293)*SQRT((1/T293-1/S293)*(1/T293-1/S293) + 4*DB293/((DB293+1)*(DB293+1))*(2*1/T293*1/S293-1/S293*1/S293)))</f>
        <v>0</v>
      </c>
      <c r="S293">
        <f>IF(LEFT(DC293,1)&lt;&gt;"0",IF(LEFT(DC293,1)="1",3.0,DD293),$D$5+$E$5*(DT293*DM293/($K$5*1000))+$F$5*(DT293*DM293/($K$5*1000))*MAX(MIN(DA293,$J$5),$I$5)*MAX(MIN(DA293,$J$5),$I$5)+$G$5*MAX(MIN(DA293,$J$5),$I$5)*(DT293*DM293/($K$5*1000))+$H$5*(DT293*DM293/($K$5*1000))*(DT293*DM293/($K$5*1000)))</f>
        <v>0</v>
      </c>
      <c r="T293">
        <f>K293*(1000-(1000*0.61365*exp(17.502*X293/(240.97+X293))/(DM293+DN293)+DH293)/2)/(1000*0.61365*exp(17.502*X293/(240.97+X293))/(DM293+DN293)-DH293)</f>
        <v>0</v>
      </c>
      <c r="U293">
        <f>1/((DB293+1)/(R293/1.6)+1/(S293/1.37)) + DB293/((DB293+1)/(R293/1.6) + DB293/(S293/1.37))</f>
        <v>0</v>
      </c>
      <c r="V293">
        <f>(CW293*CZ293)</f>
        <v>0</v>
      </c>
      <c r="W293">
        <f>(DO293+(V293+2*0.95*5.67E-8*(((DO293+$B$7)+273)^4-(DO293+273)^4)-44100*K293)/(1.84*29.3*S293+8*0.95*5.67E-8*(DO293+273)^3))</f>
        <v>0</v>
      </c>
      <c r="X293">
        <f>($C$7*DP293+$D$7*DQ293+$E$7*W293)</f>
        <v>0</v>
      </c>
      <c r="Y293">
        <f>0.61365*exp(17.502*X293/(240.97+X293))</f>
        <v>0</v>
      </c>
      <c r="Z293">
        <f>(AA293/AB293*100)</f>
        <v>0</v>
      </c>
      <c r="AA293">
        <f>DH293*(DM293+DN293)/1000</f>
        <v>0</v>
      </c>
      <c r="AB293">
        <f>0.61365*exp(17.502*DO293/(240.97+DO293))</f>
        <v>0</v>
      </c>
      <c r="AC293">
        <f>(Y293-DH293*(DM293+DN293)/1000)</f>
        <v>0</v>
      </c>
      <c r="AD293">
        <f>(-K293*44100)</f>
        <v>0</v>
      </c>
      <c r="AE293">
        <f>2*29.3*S293*0.92*(DO293-X293)</f>
        <v>0</v>
      </c>
      <c r="AF293">
        <f>2*0.95*5.67E-8*(((DO293+$B$7)+273)^4-(X293+273)^4)</f>
        <v>0</v>
      </c>
      <c r="AG293">
        <f>V293+AF293+AD293+AE293</f>
        <v>0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MAX(0,($B$13+$C$13*DT293)/(1+$D$13*DT293)*DM293/(DO293+273)*$E$13)</f>
        <v>0</v>
      </c>
      <c r="AM293" t="s">
        <v>422</v>
      </c>
      <c r="AN293" t="s">
        <v>422</v>
      </c>
      <c r="AO293">
        <v>0</v>
      </c>
      <c r="AP293">
        <v>0</v>
      </c>
      <c r="AQ293">
        <f>1-AO293/AP293</f>
        <v>0</v>
      </c>
      <c r="AR293">
        <v>0</v>
      </c>
      <c r="AS293" t="s">
        <v>422</v>
      </c>
      <c r="AT293" t="s">
        <v>422</v>
      </c>
      <c r="AU293">
        <v>0</v>
      </c>
      <c r="AV293">
        <v>0</v>
      </c>
      <c r="AW293">
        <f>1-AU293/AV293</f>
        <v>0</v>
      </c>
      <c r="AX293">
        <v>0.5</v>
      </c>
      <c r="AY293">
        <f>CX293</f>
        <v>0</v>
      </c>
      <c r="AZ293">
        <f>M293</f>
        <v>0</v>
      </c>
      <c r="BA293">
        <f>AW293*AX293*AY293</f>
        <v>0</v>
      </c>
      <c r="BB293">
        <f>(AZ293-AR293)/AY293</f>
        <v>0</v>
      </c>
      <c r="BC293">
        <f>(AP293-AV293)/AV293</f>
        <v>0</v>
      </c>
      <c r="BD293">
        <f>AO293/(AQ293+AO293/AV293)</f>
        <v>0</v>
      </c>
      <c r="BE293" t="s">
        <v>422</v>
      </c>
      <c r="BF293">
        <v>0</v>
      </c>
      <c r="BG293">
        <f>IF(BF293&lt;&gt;0, BF293, BD293)</f>
        <v>0</v>
      </c>
      <c r="BH293">
        <f>1-BG293/AV293</f>
        <v>0</v>
      </c>
      <c r="BI293">
        <f>(AV293-AU293)/(AV293-BG293)</f>
        <v>0</v>
      </c>
      <c r="BJ293">
        <f>(AP293-AV293)/(AP293-BG293)</f>
        <v>0</v>
      </c>
      <c r="BK293">
        <f>(AV293-AU293)/(AV293-AO293)</f>
        <v>0</v>
      </c>
      <c r="BL293">
        <f>(AP293-AV293)/(AP293-AO293)</f>
        <v>0</v>
      </c>
      <c r="BM293">
        <f>(BI293*BG293/AU293)</f>
        <v>0</v>
      </c>
      <c r="BN293">
        <f>(1-BM293)</f>
        <v>0</v>
      </c>
      <c r="CW293">
        <f>$B$11*DU293+$C$11*DV293+$F$11*EG293*(1-EJ293)</f>
        <v>0</v>
      </c>
      <c r="CX293">
        <f>CW293*CY293</f>
        <v>0</v>
      </c>
      <c r="CY293">
        <f>($B$11*$D$9+$C$11*$D$9+$F$11*((ET293+EL293)/MAX(ET293+EL293+EU293, 0.1)*$I$9+EU293/MAX(ET293+EL293+EU293, 0.1)*$J$9))/($B$11+$C$11+$F$11)</f>
        <v>0</v>
      </c>
      <c r="CZ293">
        <f>($B$11*$K$9+$C$11*$K$9+$F$11*((ET293+EL293)/MAX(ET293+EL293+EU293, 0.1)*$P$9+EU293/MAX(ET293+EL293+EU293, 0.1)*$Q$9))/($B$11+$C$11+$F$11)</f>
        <v>0</v>
      </c>
      <c r="DA293">
        <v>2.96</v>
      </c>
      <c r="DB293">
        <v>0.5</v>
      </c>
      <c r="DC293" t="s">
        <v>423</v>
      </c>
      <c r="DD293">
        <v>2</v>
      </c>
      <c r="DE293">
        <v>1758415494.6625</v>
      </c>
      <c r="DF293">
        <v>419.963125</v>
      </c>
      <c r="DG293">
        <v>419.983</v>
      </c>
      <c r="DH293">
        <v>24.83151666666667</v>
      </c>
      <c r="DI293">
        <v>24.23212083333334</v>
      </c>
      <c r="DJ293">
        <v>419.4235416666667</v>
      </c>
      <c r="DK293">
        <v>24.64411249999999</v>
      </c>
      <c r="DL293">
        <v>500.0120833333334</v>
      </c>
      <c r="DM293">
        <v>90.27104166666668</v>
      </c>
      <c r="DN293">
        <v>0.05462571666666666</v>
      </c>
      <c r="DO293">
        <v>30.8881125</v>
      </c>
      <c r="DP293">
        <v>30.09007916666667</v>
      </c>
      <c r="DQ293">
        <v>999.9</v>
      </c>
      <c r="DR293">
        <v>0</v>
      </c>
      <c r="DS293">
        <v>0</v>
      </c>
      <c r="DT293">
        <v>10001.09083333333</v>
      </c>
      <c r="DU293">
        <v>0</v>
      </c>
      <c r="DV293">
        <v>0.786906</v>
      </c>
      <c r="DW293">
        <v>-0.01989366325</v>
      </c>
      <c r="DX293">
        <v>430.6569166666666</v>
      </c>
      <c r="DY293">
        <v>430.4128333333334</v>
      </c>
      <c r="DZ293">
        <v>0.5993984583333334</v>
      </c>
      <c r="EA293">
        <v>419.983</v>
      </c>
      <c r="EB293">
        <v>24.23212083333334</v>
      </c>
      <c r="EC293">
        <v>2.241567083333333</v>
      </c>
      <c r="ED293">
        <v>2.187458333333333</v>
      </c>
      <c r="EE293">
        <v>19.262525</v>
      </c>
      <c r="EF293">
        <v>18.87075833333333</v>
      </c>
      <c r="EG293">
        <v>0.00500097</v>
      </c>
      <c r="EH293">
        <v>0</v>
      </c>
      <c r="EI293">
        <v>0</v>
      </c>
      <c r="EJ293">
        <v>0</v>
      </c>
      <c r="EK293">
        <v>228.6958333333334</v>
      </c>
      <c r="EL293">
        <v>0.00500097</v>
      </c>
      <c r="EM293">
        <v>-7.408333333333334</v>
      </c>
      <c r="EN293">
        <v>-1.85</v>
      </c>
      <c r="EO293">
        <v>35.90341666666666</v>
      </c>
      <c r="EP293">
        <v>41.202875</v>
      </c>
      <c r="EQ293">
        <v>38.11179166666667</v>
      </c>
      <c r="ER293">
        <v>41.95029166666666</v>
      </c>
      <c r="ES293">
        <v>38.62479166666666</v>
      </c>
      <c r="ET293">
        <v>0</v>
      </c>
      <c r="EU293">
        <v>0</v>
      </c>
      <c r="EV293">
        <v>0</v>
      </c>
      <c r="EW293">
        <v>1758415502.6</v>
      </c>
      <c r="EX293">
        <v>0</v>
      </c>
      <c r="EY293">
        <v>229.356</v>
      </c>
      <c r="EZ293">
        <v>21.80769235478802</v>
      </c>
      <c r="FA293">
        <v>1.615384858129564</v>
      </c>
      <c r="FB293">
        <v>-7.632</v>
      </c>
      <c r="FC293">
        <v>15</v>
      </c>
      <c r="FD293">
        <v>0</v>
      </c>
      <c r="FE293" t="s">
        <v>424</v>
      </c>
      <c r="FF293">
        <v>1747247426.5</v>
      </c>
      <c r="FG293">
        <v>1747247420.5</v>
      </c>
      <c r="FH293">
        <v>0</v>
      </c>
      <c r="FI293">
        <v>1.027</v>
      </c>
      <c r="FJ293">
        <v>0.031</v>
      </c>
      <c r="FK293">
        <v>0.02</v>
      </c>
      <c r="FL293">
        <v>0.05</v>
      </c>
      <c r="FM293">
        <v>420</v>
      </c>
      <c r="FN293">
        <v>16</v>
      </c>
      <c r="FO293">
        <v>0.01</v>
      </c>
      <c r="FP293">
        <v>0.1</v>
      </c>
      <c r="FQ293">
        <v>-0.02767181675</v>
      </c>
      <c r="FR293">
        <v>0.1592639868742966</v>
      </c>
      <c r="FS293">
        <v>0.04011463701225099</v>
      </c>
      <c r="FT293">
        <v>0</v>
      </c>
      <c r="FU293">
        <v>230.6617647058823</v>
      </c>
      <c r="FV293">
        <v>-3.986249103170295</v>
      </c>
      <c r="FW293">
        <v>8.866692954232523</v>
      </c>
      <c r="FX293">
        <v>-1</v>
      </c>
      <c r="FY293">
        <v>0.5975112750000001</v>
      </c>
      <c r="FZ293">
        <v>0.0725016022514068</v>
      </c>
      <c r="GA293">
        <v>0.008607880900626766</v>
      </c>
      <c r="GB293">
        <v>1</v>
      </c>
      <c r="GC293">
        <v>1</v>
      </c>
      <c r="GD293">
        <v>2</v>
      </c>
      <c r="GE293" t="s">
        <v>433</v>
      </c>
      <c r="GF293">
        <v>3.13665</v>
      </c>
      <c r="GG293">
        <v>2.71491</v>
      </c>
      <c r="GH293">
        <v>0.0936742</v>
      </c>
      <c r="GI293">
        <v>0.0928834</v>
      </c>
      <c r="GJ293">
        <v>0.108428</v>
      </c>
      <c r="GK293">
        <v>0.105347</v>
      </c>
      <c r="GL293">
        <v>28830.7</v>
      </c>
      <c r="GM293">
        <v>28891.2</v>
      </c>
      <c r="GN293">
        <v>29572.2</v>
      </c>
      <c r="GO293">
        <v>29433.8</v>
      </c>
      <c r="GP293">
        <v>34840.2</v>
      </c>
      <c r="GQ293">
        <v>34877</v>
      </c>
      <c r="GR293">
        <v>41622.8</v>
      </c>
      <c r="GS293">
        <v>41819.9</v>
      </c>
      <c r="GT293">
        <v>1.92267</v>
      </c>
      <c r="GU293">
        <v>1.8779</v>
      </c>
      <c r="GV293">
        <v>0.0608489</v>
      </c>
      <c r="GW293">
        <v>0</v>
      </c>
      <c r="GX293">
        <v>29.0843</v>
      </c>
      <c r="GY293">
        <v>999.9</v>
      </c>
      <c r="GZ293">
        <v>58.5</v>
      </c>
      <c r="HA293">
        <v>30.7</v>
      </c>
      <c r="HB293">
        <v>28.7406</v>
      </c>
      <c r="HC293">
        <v>62.1139</v>
      </c>
      <c r="HD293">
        <v>28.0008</v>
      </c>
      <c r="HE293">
        <v>1</v>
      </c>
      <c r="HF293">
        <v>0.09703249999999999</v>
      </c>
      <c r="HG293">
        <v>-1.16838</v>
      </c>
      <c r="HH293">
        <v>20.3541</v>
      </c>
      <c r="HI293">
        <v>5.22822</v>
      </c>
      <c r="HJ293">
        <v>12.0158</v>
      </c>
      <c r="HK293">
        <v>4.9914</v>
      </c>
      <c r="HL293">
        <v>3.28903</v>
      </c>
      <c r="HM293">
        <v>9999</v>
      </c>
      <c r="HN293">
        <v>9999</v>
      </c>
      <c r="HO293">
        <v>9999</v>
      </c>
      <c r="HP293">
        <v>999.9</v>
      </c>
      <c r="HQ293">
        <v>1.86754</v>
      </c>
      <c r="HR293">
        <v>1.86663</v>
      </c>
      <c r="HS293">
        <v>1.866</v>
      </c>
      <c r="HT293">
        <v>1.86596</v>
      </c>
      <c r="HU293">
        <v>1.86783</v>
      </c>
      <c r="HV293">
        <v>1.87027</v>
      </c>
      <c r="HW293">
        <v>1.8689</v>
      </c>
      <c r="HX293">
        <v>1.87038</v>
      </c>
      <c r="HY293">
        <v>0</v>
      </c>
      <c r="HZ293">
        <v>0</v>
      </c>
      <c r="IA293">
        <v>0</v>
      </c>
      <c r="IB293">
        <v>0</v>
      </c>
      <c r="IC293" t="s">
        <v>426</v>
      </c>
      <c r="ID293" t="s">
        <v>427</v>
      </c>
      <c r="IE293" t="s">
        <v>428</v>
      </c>
      <c r="IF293" t="s">
        <v>428</v>
      </c>
      <c r="IG293" t="s">
        <v>428</v>
      </c>
      <c r="IH293" t="s">
        <v>428</v>
      </c>
      <c r="II293">
        <v>0</v>
      </c>
      <c r="IJ293">
        <v>100</v>
      </c>
      <c r="IK293">
        <v>100</v>
      </c>
      <c r="IL293">
        <v>0.54</v>
      </c>
      <c r="IM293">
        <v>0.1871</v>
      </c>
      <c r="IN293">
        <v>0.2733293791174444</v>
      </c>
      <c r="IO293">
        <v>0.0008355358253796512</v>
      </c>
      <c r="IP293">
        <v>-4.886686190924696E-07</v>
      </c>
      <c r="IQ293">
        <v>2.414133949906871E-11</v>
      </c>
      <c r="IR293">
        <v>-0.06279029043895908</v>
      </c>
      <c r="IS293">
        <v>-0.001004982055389802</v>
      </c>
      <c r="IT293">
        <v>0.0007271071577586355</v>
      </c>
      <c r="IU293">
        <v>-1.113211564567604E-05</v>
      </c>
      <c r="IV293">
        <v>10</v>
      </c>
      <c r="IW293">
        <v>2306</v>
      </c>
      <c r="IX293">
        <v>1</v>
      </c>
      <c r="IY293">
        <v>28</v>
      </c>
      <c r="IZ293">
        <v>186134.6</v>
      </c>
      <c r="JA293">
        <v>186134.7</v>
      </c>
      <c r="JB293">
        <v>1.04126</v>
      </c>
      <c r="JC293">
        <v>2.2644</v>
      </c>
      <c r="JD293">
        <v>1.39648</v>
      </c>
      <c r="JE293">
        <v>2.34131</v>
      </c>
      <c r="JF293">
        <v>1.49536</v>
      </c>
      <c r="JG293">
        <v>2.65625</v>
      </c>
      <c r="JH293">
        <v>36.105</v>
      </c>
      <c r="JI293">
        <v>24.1488</v>
      </c>
      <c r="JJ293">
        <v>18</v>
      </c>
      <c r="JK293">
        <v>490.198</v>
      </c>
      <c r="JL293">
        <v>451.852</v>
      </c>
      <c r="JM293">
        <v>31.635</v>
      </c>
      <c r="JN293">
        <v>28.8553</v>
      </c>
      <c r="JO293">
        <v>29.9998</v>
      </c>
      <c r="JP293">
        <v>28.6861</v>
      </c>
      <c r="JQ293">
        <v>28.6089</v>
      </c>
      <c r="JR293">
        <v>20.8449</v>
      </c>
      <c r="JS293">
        <v>23.5654</v>
      </c>
      <c r="JT293">
        <v>94.7728</v>
      </c>
      <c r="JU293">
        <v>31.6172</v>
      </c>
      <c r="JV293">
        <v>420</v>
      </c>
      <c r="JW293">
        <v>24.1763</v>
      </c>
      <c r="JX293">
        <v>101.082</v>
      </c>
      <c r="JY293">
        <v>100.56</v>
      </c>
    </row>
    <row r="294" spans="1:285">
      <c r="A294">
        <v>278</v>
      </c>
      <c r="B294">
        <v>1758415504.6</v>
      </c>
      <c r="C294">
        <v>2629.5</v>
      </c>
      <c r="D294" t="s">
        <v>989</v>
      </c>
      <c r="E294" t="s">
        <v>990</v>
      </c>
      <c r="F294">
        <v>5</v>
      </c>
      <c r="G294" t="s">
        <v>976</v>
      </c>
      <c r="H294" t="s">
        <v>420</v>
      </c>
      <c r="I294" t="s">
        <v>421</v>
      </c>
      <c r="J294">
        <v>1758415496.926086</v>
      </c>
      <c r="K294">
        <f>(L294)/1000</f>
        <v>0</v>
      </c>
      <c r="L294">
        <f>1000*DL294*AJ294*(DH294-DI294)/(100*DA294*(1000-AJ294*DH294))</f>
        <v>0</v>
      </c>
      <c r="M294">
        <f>DL294*AJ294*(DG294-DF294*(1000-AJ294*DI294)/(1000-AJ294*DH294))/(100*DA294)</f>
        <v>0</v>
      </c>
      <c r="N294">
        <f>DF294 - IF(AJ294&gt;1, M294*DA294*100.0/(AL294), 0)</f>
        <v>0</v>
      </c>
      <c r="O294">
        <f>((U294-K294/2)*N294-M294)/(U294+K294/2)</f>
        <v>0</v>
      </c>
      <c r="P294">
        <f>O294*(DM294+DN294)/1000.0</f>
        <v>0</v>
      </c>
      <c r="Q294">
        <f>(DF294 - IF(AJ294&gt;1, M294*DA294*100.0/(AL294), 0))*(DM294+DN294)/1000.0</f>
        <v>0</v>
      </c>
      <c r="R294">
        <f>2.0/((1/T294-1/S294)+SIGN(T294)*SQRT((1/T294-1/S294)*(1/T294-1/S294) + 4*DB294/((DB294+1)*(DB294+1))*(2*1/T294*1/S294-1/S294*1/S294)))</f>
        <v>0</v>
      </c>
      <c r="S294">
        <f>IF(LEFT(DC294,1)&lt;&gt;"0",IF(LEFT(DC294,1)="1",3.0,DD294),$D$5+$E$5*(DT294*DM294/($K$5*1000))+$F$5*(DT294*DM294/($K$5*1000))*MAX(MIN(DA294,$J$5),$I$5)*MAX(MIN(DA294,$J$5),$I$5)+$G$5*MAX(MIN(DA294,$J$5),$I$5)*(DT294*DM294/($K$5*1000))+$H$5*(DT294*DM294/($K$5*1000))*(DT294*DM294/($K$5*1000)))</f>
        <v>0</v>
      </c>
      <c r="T294">
        <f>K294*(1000-(1000*0.61365*exp(17.502*X294/(240.97+X294))/(DM294+DN294)+DH294)/2)/(1000*0.61365*exp(17.502*X294/(240.97+X294))/(DM294+DN294)-DH294)</f>
        <v>0</v>
      </c>
      <c r="U294">
        <f>1/((DB294+1)/(R294/1.6)+1/(S294/1.37)) + DB294/((DB294+1)/(R294/1.6) + DB294/(S294/1.37))</f>
        <v>0</v>
      </c>
      <c r="V294">
        <f>(CW294*CZ294)</f>
        <v>0</v>
      </c>
      <c r="W294">
        <f>(DO294+(V294+2*0.95*5.67E-8*(((DO294+$B$7)+273)^4-(DO294+273)^4)-44100*K294)/(1.84*29.3*S294+8*0.95*5.67E-8*(DO294+273)^3))</f>
        <v>0</v>
      </c>
      <c r="X294">
        <f>($C$7*DP294+$D$7*DQ294+$E$7*W294)</f>
        <v>0</v>
      </c>
      <c r="Y294">
        <f>0.61365*exp(17.502*X294/(240.97+X294))</f>
        <v>0</v>
      </c>
      <c r="Z294">
        <f>(AA294/AB294*100)</f>
        <v>0</v>
      </c>
      <c r="AA294">
        <f>DH294*(DM294+DN294)/1000</f>
        <v>0</v>
      </c>
      <c r="AB294">
        <f>0.61365*exp(17.502*DO294/(240.97+DO294))</f>
        <v>0</v>
      </c>
      <c r="AC294">
        <f>(Y294-DH294*(DM294+DN294)/1000)</f>
        <v>0</v>
      </c>
      <c r="AD294">
        <f>(-K294*44100)</f>
        <v>0</v>
      </c>
      <c r="AE294">
        <f>2*29.3*S294*0.92*(DO294-X294)</f>
        <v>0</v>
      </c>
      <c r="AF294">
        <f>2*0.95*5.67E-8*(((DO294+$B$7)+273)^4-(X294+273)^4)</f>
        <v>0</v>
      </c>
      <c r="AG294">
        <f>V294+AF294+AD294+AE294</f>
        <v>0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MAX(0,($B$13+$C$13*DT294)/(1+$D$13*DT294)*DM294/(DO294+273)*$E$13)</f>
        <v>0</v>
      </c>
      <c r="AM294" t="s">
        <v>422</v>
      </c>
      <c r="AN294" t="s">
        <v>422</v>
      </c>
      <c r="AO294">
        <v>0</v>
      </c>
      <c r="AP294">
        <v>0</v>
      </c>
      <c r="AQ294">
        <f>1-AO294/AP294</f>
        <v>0</v>
      </c>
      <c r="AR294">
        <v>0</v>
      </c>
      <c r="AS294" t="s">
        <v>422</v>
      </c>
      <c r="AT294" t="s">
        <v>422</v>
      </c>
      <c r="AU294">
        <v>0</v>
      </c>
      <c r="AV294">
        <v>0</v>
      </c>
      <c r="AW294">
        <f>1-AU294/AV294</f>
        <v>0</v>
      </c>
      <c r="AX294">
        <v>0.5</v>
      </c>
      <c r="AY294">
        <f>CX294</f>
        <v>0</v>
      </c>
      <c r="AZ294">
        <f>M294</f>
        <v>0</v>
      </c>
      <c r="BA294">
        <f>AW294*AX294*AY294</f>
        <v>0</v>
      </c>
      <c r="BB294">
        <f>(AZ294-AR294)/AY294</f>
        <v>0</v>
      </c>
      <c r="BC294">
        <f>(AP294-AV294)/AV294</f>
        <v>0</v>
      </c>
      <c r="BD294">
        <f>AO294/(AQ294+AO294/AV294)</f>
        <v>0</v>
      </c>
      <c r="BE294" t="s">
        <v>422</v>
      </c>
      <c r="BF294">
        <v>0</v>
      </c>
      <c r="BG294">
        <f>IF(BF294&lt;&gt;0, BF294, BD294)</f>
        <v>0</v>
      </c>
      <c r="BH294">
        <f>1-BG294/AV294</f>
        <v>0</v>
      </c>
      <c r="BI294">
        <f>(AV294-AU294)/(AV294-BG294)</f>
        <v>0</v>
      </c>
      <c r="BJ294">
        <f>(AP294-AV294)/(AP294-BG294)</f>
        <v>0</v>
      </c>
      <c r="BK294">
        <f>(AV294-AU294)/(AV294-AO294)</f>
        <v>0</v>
      </c>
      <c r="BL294">
        <f>(AP294-AV294)/(AP294-AO294)</f>
        <v>0</v>
      </c>
      <c r="BM294">
        <f>(BI294*BG294/AU294)</f>
        <v>0</v>
      </c>
      <c r="BN294">
        <f>(1-BM294)</f>
        <v>0</v>
      </c>
      <c r="CW294">
        <f>$B$11*DU294+$C$11*DV294+$F$11*EG294*(1-EJ294)</f>
        <v>0</v>
      </c>
      <c r="CX294">
        <f>CW294*CY294</f>
        <v>0</v>
      </c>
      <c r="CY294">
        <f>($B$11*$D$9+$C$11*$D$9+$F$11*((ET294+EL294)/MAX(ET294+EL294+EU294, 0.1)*$I$9+EU294/MAX(ET294+EL294+EU294, 0.1)*$J$9))/($B$11+$C$11+$F$11)</f>
        <v>0</v>
      </c>
      <c r="CZ294">
        <f>($B$11*$K$9+$C$11*$K$9+$F$11*((ET294+EL294)/MAX(ET294+EL294+EU294, 0.1)*$P$9+EU294/MAX(ET294+EL294+EU294, 0.1)*$Q$9))/($B$11+$C$11+$F$11)</f>
        <v>0</v>
      </c>
      <c r="DA294">
        <v>2.96</v>
      </c>
      <c r="DB294">
        <v>0.5</v>
      </c>
      <c r="DC294" t="s">
        <v>423</v>
      </c>
      <c r="DD294">
        <v>2</v>
      </c>
      <c r="DE294">
        <v>1758415496.926086</v>
      </c>
      <c r="DF294">
        <v>419.9705652173913</v>
      </c>
      <c r="DG294">
        <v>419.9957391304349</v>
      </c>
      <c r="DH294">
        <v>24.82636956521739</v>
      </c>
      <c r="DI294">
        <v>24.22523913043478</v>
      </c>
      <c r="DJ294">
        <v>419.4309565217391</v>
      </c>
      <c r="DK294">
        <v>24.63903913043478</v>
      </c>
      <c r="DL294">
        <v>500.0149130434782</v>
      </c>
      <c r="DM294">
        <v>90.27121304347827</v>
      </c>
      <c r="DN294">
        <v>0.05466594347826086</v>
      </c>
      <c r="DO294">
        <v>30.88716521739131</v>
      </c>
      <c r="DP294">
        <v>30.08863913043478</v>
      </c>
      <c r="DQ294">
        <v>999.9000000000003</v>
      </c>
      <c r="DR294">
        <v>0</v>
      </c>
      <c r="DS294">
        <v>0</v>
      </c>
      <c r="DT294">
        <v>9998.694782608696</v>
      </c>
      <c r="DU294">
        <v>0</v>
      </c>
      <c r="DV294">
        <v>0.7869059999999999</v>
      </c>
      <c r="DW294">
        <v>-0.02528184165217392</v>
      </c>
      <c r="DX294">
        <v>430.6622608695652</v>
      </c>
      <c r="DY294">
        <v>430.4229565217391</v>
      </c>
      <c r="DZ294">
        <v>0.6011271304347826</v>
      </c>
      <c r="EA294">
        <v>419.9957391304349</v>
      </c>
      <c r="EB294">
        <v>24.22523913043478</v>
      </c>
      <c r="EC294">
        <v>2.24110652173913</v>
      </c>
      <c r="ED294">
        <v>2.186841739130435</v>
      </c>
      <c r="EE294">
        <v>19.25922173913043</v>
      </c>
      <c r="EF294">
        <v>18.86624782608695</v>
      </c>
      <c r="EG294">
        <v>0.005000969999999999</v>
      </c>
      <c r="EH294">
        <v>0</v>
      </c>
      <c r="EI294">
        <v>0</v>
      </c>
      <c r="EJ294">
        <v>0</v>
      </c>
      <c r="EK294">
        <v>229.5173913043478</v>
      </c>
      <c r="EL294">
        <v>0.005000969999999999</v>
      </c>
      <c r="EM294">
        <v>-8.830434782608695</v>
      </c>
      <c r="EN294">
        <v>-2.139130434782609</v>
      </c>
      <c r="EO294">
        <v>35.91273913043479</v>
      </c>
      <c r="EP294">
        <v>41.18726086956521</v>
      </c>
      <c r="EQ294">
        <v>38.12217391304348</v>
      </c>
      <c r="ER294">
        <v>41.93178260869566</v>
      </c>
      <c r="ES294">
        <v>38.61665217391305</v>
      </c>
      <c r="ET294">
        <v>0</v>
      </c>
      <c r="EU294">
        <v>0</v>
      </c>
      <c r="EV294">
        <v>0</v>
      </c>
      <c r="EW294">
        <v>1758415504.4</v>
      </c>
      <c r="EX294">
        <v>0</v>
      </c>
      <c r="EY294">
        <v>229.8730769230769</v>
      </c>
      <c r="EZ294">
        <v>0.5367520821613847</v>
      </c>
      <c r="FA294">
        <v>0.5162395403726225</v>
      </c>
      <c r="FB294">
        <v>-8.273076923076923</v>
      </c>
      <c r="FC294">
        <v>15</v>
      </c>
      <c r="FD294">
        <v>0</v>
      </c>
      <c r="FE294" t="s">
        <v>424</v>
      </c>
      <c r="FF294">
        <v>1747247426.5</v>
      </c>
      <c r="FG294">
        <v>1747247420.5</v>
      </c>
      <c r="FH294">
        <v>0</v>
      </c>
      <c r="FI294">
        <v>1.027</v>
      </c>
      <c r="FJ294">
        <v>0.031</v>
      </c>
      <c r="FK294">
        <v>0.02</v>
      </c>
      <c r="FL294">
        <v>0.05</v>
      </c>
      <c r="FM294">
        <v>420</v>
      </c>
      <c r="FN294">
        <v>16</v>
      </c>
      <c r="FO294">
        <v>0.01</v>
      </c>
      <c r="FP294">
        <v>0.1</v>
      </c>
      <c r="FQ294">
        <v>-0.0239637456097561</v>
      </c>
      <c r="FR294">
        <v>0.1074854632473867</v>
      </c>
      <c r="FS294">
        <v>0.03732193431266895</v>
      </c>
      <c r="FT294">
        <v>0</v>
      </c>
      <c r="FU294">
        <v>229.7470588235294</v>
      </c>
      <c r="FV294">
        <v>3.841100020281071</v>
      </c>
      <c r="FW294">
        <v>8.607118643859915</v>
      </c>
      <c r="FX294">
        <v>-1</v>
      </c>
      <c r="FY294">
        <v>0.5981238292682927</v>
      </c>
      <c r="FZ294">
        <v>0.06622958885017464</v>
      </c>
      <c r="GA294">
        <v>0.008430761328646829</v>
      </c>
      <c r="GB294">
        <v>1</v>
      </c>
      <c r="GC294">
        <v>1</v>
      </c>
      <c r="GD294">
        <v>2</v>
      </c>
      <c r="GE294" t="s">
        <v>433</v>
      </c>
      <c r="GF294">
        <v>3.13656</v>
      </c>
      <c r="GG294">
        <v>2.71498</v>
      </c>
      <c r="GH294">
        <v>0.093678</v>
      </c>
      <c r="GI294">
        <v>0.09288689999999999</v>
      </c>
      <c r="GJ294">
        <v>0.108413</v>
      </c>
      <c r="GK294">
        <v>0.105342</v>
      </c>
      <c r="GL294">
        <v>28830.9</v>
      </c>
      <c r="GM294">
        <v>28891.1</v>
      </c>
      <c r="GN294">
        <v>29572.6</v>
      </c>
      <c r="GO294">
        <v>29433.8</v>
      </c>
      <c r="GP294">
        <v>34841.1</v>
      </c>
      <c r="GQ294">
        <v>34877.2</v>
      </c>
      <c r="GR294">
        <v>41623.2</v>
      </c>
      <c r="GS294">
        <v>41819.9</v>
      </c>
      <c r="GT294">
        <v>1.92265</v>
      </c>
      <c r="GU294">
        <v>1.8778</v>
      </c>
      <c r="GV294">
        <v>0.0611991</v>
      </c>
      <c r="GW294">
        <v>0</v>
      </c>
      <c r="GX294">
        <v>29.0843</v>
      </c>
      <c r="GY294">
        <v>999.9</v>
      </c>
      <c r="GZ294">
        <v>58.5</v>
      </c>
      <c r="HA294">
        <v>30.8</v>
      </c>
      <c r="HB294">
        <v>28.9034</v>
      </c>
      <c r="HC294">
        <v>62.1839</v>
      </c>
      <c r="HD294">
        <v>27.8365</v>
      </c>
      <c r="HE294">
        <v>1</v>
      </c>
      <c r="HF294">
        <v>0.0969385</v>
      </c>
      <c r="HG294">
        <v>-1.19592</v>
      </c>
      <c r="HH294">
        <v>20.3539</v>
      </c>
      <c r="HI294">
        <v>5.22807</v>
      </c>
      <c r="HJ294">
        <v>12.0158</v>
      </c>
      <c r="HK294">
        <v>4.9916</v>
      </c>
      <c r="HL294">
        <v>3.289</v>
      </c>
      <c r="HM294">
        <v>9999</v>
      </c>
      <c r="HN294">
        <v>9999</v>
      </c>
      <c r="HO294">
        <v>9999</v>
      </c>
      <c r="HP294">
        <v>999.9</v>
      </c>
      <c r="HQ294">
        <v>1.86753</v>
      </c>
      <c r="HR294">
        <v>1.86663</v>
      </c>
      <c r="HS294">
        <v>1.866</v>
      </c>
      <c r="HT294">
        <v>1.86596</v>
      </c>
      <c r="HU294">
        <v>1.86783</v>
      </c>
      <c r="HV294">
        <v>1.87026</v>
      </c>
      <c r="HW294">
        <v>1.8689</v>
      </c>
      <c r="HX294">
        <v>1.87038</v>
      </c>
      <c r="HY294">
        <v>0</v>
      </c>
      <c r="HZ294">
        <v>0</v>
      </c>
      <c r="IA294">
        <v>0</v>
      </c>
      <c r="IB294">
        <v>0</v>
      </c>
      <c r="IC294" t="s">
        <v>426</v>
      </c>
      <c r="ID294" t="s">
        <v>427</v>
      </c>
      <c r="IE294" t="s">
        <v>428</v>
      </c>
      <c r="IF294" t="s">
        <v>428</v>
      </c>
      <c r="IG294" t="s">
        <v>428</v>
      </c>
      <c r="IH294" t="s">
        <v>428</v>
      </c>
      <c r="II294">
        <v>0</v>
      </c>
      <c r="IJ294">
        <v>100</v>
      </c>
      <c r="IK294">
        <v>100</v>
      </c>
      <c r="IL294">
        <v>0.54</v>
      </c>
      <c r="IM294">
        <v>0.1871</v>
      </c>
      <c r="IN294">
        <v>0.2733293791174444</v>
      </c>
      <c r="IO294">
        <v>0.0008355358253796512</v>
      </c>
      <c r="IP294">
        <v>-4.886686190924696E-07</v>
      </c>
      <c r="IQ294">
        <v>2.414133949906871E-11</v>
      </c>
      <c r="IR294">
        <v>-0.06279029043895908</v>
      </c>
      <c r="IS294">
        <v>-0.001004982055389802</v>
      </c>
      <c r="IT294">
        <v>0.0007271071577586355</v>
      </c>
      <c r="IU294">
        <v>-1.113211564567604E-05</v>
      </c>
      <c r="IV294">
        <v>10</v>
      </c>
      <c r="IW294">
        <v>2306</v>
      </c>
      <c r="IX294">
        <v>1</v>
      </c>
      <c r="IY294">
        <v>28</v>
      </c>
      <c r="IZ294">
        <v>186134.6</v>
      </c>
      <c r="JA294">
        <v>186134.7</v>
      </c>
      <c r="JB294">
        <v>1.04126</v>
      </c>
      <c r="JC294">
        <v>2.27661</v>
      </c>
      <c r="JD294">
        <v>1.39648</v>
      </c>
      <c r="JE294">
        <v>2.34375</v>
      </c>
      <c r="JF294">
        <v>1.49536</v>
      </c>
      <c r="JG294">
        <v>2.62451</v>
      </c>
      <c r="JH294">
        <v>36.1285</v>
      </c>
      <c r="JI294">
        <v>24.1488</v>
      </c>
      <c r="JJ294">
        <v>18</v>
      </c>
      <c r="JK294">
        <v>490.182</v>
      </c>
      <c r="JL294">
        <v>451.789</v>
      </c>
      <c r="JM294">
        <v>31.5954</v>
      </c>
      <c r="JN294">
        <v>28.8553</v>
      </c>
      <c r="JO294">
        <v>29.9999</v>
      </c>
      <c r="JP294">
        <v>28.6861</v>
      </c>
      <c r="JQ294">
        <v>28.6089</v>
      </c>
      <c r="JR294">
        <v>20.8433</v>
      </c>
      <c r="JS294">
        <v>23.5654</v>
      </c>
      <c r="JT294">
        <v>94.7728</v>
      </c>
      <c r="JU294">
        <v>31.5364</v>
      </c>
      <c r="JV294">
        <v>420</v>
      </c>
      <c r="JW294">
        <v>24.1763</v>
      </c>
      <c r="JX294">
        <v>101.083</v>
      </c>
      <c r="JY294">
        <v>100.56</v>
      </c>
    </row>
    <row r="295" spans="1:285">
      <c r="A295">
        <v>279</v>
      </c>
      <c r="B295">
        <v>1758415506.6</v>
      </c>
      <c r="C295">
        <v>2631.5</v>
      </c>
      <c r="D295" t="s">
        <v>991</v>
      </c>
      <c r="E295" t="s">
        <v>992</v>
      </c>
      <c r="F295">
        <v>5</v>
      </c>
      <c r="G295" t="s">
        <v>976</v>
      </c>
      <c r="H295" t="s">
        <v>420</v>
      </c>
      <c r="I295" t="s">
        <v>421</v>
      </c>
      <c r="J295">
        <v>1758415498.6</v>
      </c>
      <c r="K295">
        <f>(L295)/1000</f>
        <v>0</v>
      </c>
      <c r="L295">
        <f>1000*DL295*AJ295*(DH295-DI295)/(100*DA295*(1000-AJ295*DH295))</f>
        <v>0</v>
      </c>
      <c r="M295">
        <f>DL295*AJ295*(DG295-DF295*(1000-AJ295*DI295)/(1000-AJ295*DH295))/(100*DA295)</f>
        <v>0</v>
      </c>
      <c r="N295">
        <f>DF295 - IF(AJ295&gt;1, M295*DA295*100.0/(AL295), 0)</f>
        <v>0</v>
      </c>
      <c r="O295">
        <f>((U295-K295/2)*N295-M295)/(U295+K295/2)</f>
        <v>0</v>
      </c>
      <c r="P295">
        <f>O295*(DM295+DN295)/1000.0</f>
        <v>0</v>
      </c>
      <c r="Q295">
        <f>(DF295 - IF(AJ295&gt;1, M295*DA295*100.0/(AL295), 0))*(DM295+DN295)/1000.0</f>
        <v>0</v>
      </c>
      <c r="R295">
        <f>2.0/((1/T295-1/S295)+SIGN(T295)*SQRT((1/T295-1/S295)*(1/T295-1/S295) + 4*DB295/((DB295+1)*(DB295+1))*(2*1/T295*1/S295-1/S295*1/S295)))</f>
        <v>0</v>
      </c>
      <c r="S295">
        <f>IF(LEFT(DC295,1)&lt;&gt;"0",IF(LEFT(DC295,1)="1",3.0,DD295),$D$5+$E$5*(DT295*DM295/($K$5*1000))+$F$5*(DT295*DM295/($K$5*1000))*MAX(MIN(DA295,$J$5),$I$5)*MAX(MIN(DA295,$J$5),$I$5)+$G$5*MAX(MIN(DA295,$J$5),$I$5)*(DT295*DM295/($K$5*1000))+$H$5*(DT295*DM295/($K$5*1000))*(DT295*DM295/($K$5*1000)))</f>
        <v>0</v>
      </c>
      <c r="T295">
        <f>K295*(1000-(1000*0.61365*exp(17.502*X295/(240.97+X295))/(DM295+DN295)+DH295)/2)/(1000*0.61365*exp(17.502*X295/(240.97+X295))/(DM295+DN295)-DH295)</f>
        <v>0</v>
      </c>
      <c r="U295">
        <f>1/((DB295+1)/(R295/1.6)+1/(S295/1.37)) + DB295/((DB295+1)/(R295/1.6) + DB295/(S295/1.37))</f>
        <v>0</v>
      </c>
      <c r="V295">
        <f>(CW295*CZ295)</f>
        <v>0</v>
      </c>
      <c r="W295">
        <f>(DO295+(V295+2*0.95*5.67E-8*(((DO295+$B$7)+273)^4-(DO295+273)^4)-44100*K295)/(1.84*29.3*S295+8*0.95*5.67E-8*(DO295+273)^3))</f>
        <v>0</v>
      </c>
      <c r="X295">
        <f>($C$7*DP295+$D$7*DQ295+$E$7*W295)</f>
        <v>0</v>
      </c>
      <c r="Y295">
        <f>0.61365*exp(17.502*X295/(240.97+X295))</f>
        <v>0</v>
      </c>
      <c r="Z295">
        <f>(AA295/AB295*100)</f>
        <v>0</v>
      </c>
      <c r="AA295">
        <f>DH295*(DM295+DN295)/1000</f>
        <v>0</v>
      </c>
      <c r="AB295">
        <f>0.61365*exp(17.502*DO295/(240.97+DO295))</f>
        <v>0</v>
      </c>
      <c r="AC295">
        <f>(Y295-DH295*(DM295+DN295)/1000)</f>
        <v>0</v>
      </c>
      <c r="AD295">
        <f>(-K295*44100)</f>
        <v>0</v>
      </c>
      <c r="AE295">
        <f>2*29.3*S295*0.92*(DO295-X295)</f>
        <v>0</v>
      </c>
      <c r="AF295">
        <f>2*0.95*5.67E-8*(((DO295+$B$7)+273)^4-(X295+273)^4)</f>
        <v>0</v>
      </c>
      <c r="AG295">
        <f>V295+AF295+AD295+AE295</f>
        <v>0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MAX(0,($B$13+$C$13*DT295)/(1+$D$13*DT295)*DM295/(DO295+273)*$E$13)</f>
        <v>0</v>
      </c>
      <c r="AM295" t="s">
        <v>422</v>
      </c>
      <c r="AN295" t="s">
        <v>422</v>
      </c>
      <c r="AO295">
        <v>0</v>
      </c>
      <c r="AP295">
        <v>0</v>
      </c>
      <c r="AQ295">
        <f>1-AO295/AP295</f>
        <v>0</v>
      </c>
      <c r="AR295">
        <v>0</v>
      </c>
      <c r="AS295" t="s">
        <v>422</v>
      </c>
      <c r="AT295" t="s">
        <v>422</v>
      </c>
      <c r="AU295">
        <v>0</v>
      </c>
      <c r="AV295">
        <v>0</v>
      </c>
      <c r="AW295">
        <f>1-AU295/AV295</f>
        <v>0</v>
      </c>
      <c r="AX295">
        <v>0.5</v>
      </c>
      <c r="AY295">
        <f>CX295</f>
        <v>0</v>
      </c>
      <c r="AZ295">
        <f>M295</f>
        <v>0</v>
      </c>
      <c r="BA295">
        <f>AW295*AX295*AY295</f>
        <v>0</v>
      </c>
      <c r="BB295">
        <f>(AZ295-AR295)/AY295</f>
        <v>0</v>
      </c>
      <c r="BC295">
        <f>(AP295-AV295)/AV295</f>
        <v>0</v>
      </c>
      <c r="BD295">
        <f>AO295/(AQ295+AO295/AV295)</f>
        <v>0</v>
      </c>
      <c r="BE295" t="s">
        <v>422</v>
      </c>
      <c r="BF295">
        <v>0</v>
      </c>
      <c r="BG295">
        <f>IF(BF295&lt;&gt;0, BF295, BD295)</f>
        <v>0</v>
      </c>
      <c r="BH295">
        <f>1-BG295/AV295</f>
        <v>0</v>
      </c>
      <c r="BI295">
        <f>(AV295-AU295)/(AV295-BG295)</f>
        <v>0</v>
      </c>
      <c r="BJ295">
        <f>(AP295-AV295)/(AP295-BG295)</f>
        <v>0</v>
      </c>
      <c r="BK295">
        <f>(AV295-AU295)/(AV295-AO295)</f>
        <v>0</v>
      </c>
      <c r="BL295">
        <f>(AP295-AV295)/(AP295-AO295)</f>
        <v>0</v>
      </c>
      <c r="BM295">
        <f>(BI295*BG295/AU295)</f>
        <v>0</v>
      </c>
      <c r="BN295">
        <f>(1-BM295)</f>
        <v>0</v>
      </c>
      <c r="CW295">
        <f>$B$11*DU295+$C$11*DV295+$F$11*EG295*(1-EJ295)</f>
        <v>0</v>
      </c>
      <c r="CX295">
        <f>CW295*CY295</f>
        <v>0</v>
      </c>
      <c r="CY295">
        <f>($B$11*$D$9+$C$11*$D$9+$F$11*((ET295+EL295)/MAX(ET295+EL295+EU295, 0.1)*$I$9+EU295/MAX(ET295+EL295+EU295, 0.1)*$J$9))/($B$11+$C$11+$F$11)</f>
        <v>0</v>
      </c>
      <c r="CZ295">
        <f>($B$11*$K$9+$C$11*$K$9+$F$11*((ET295+EL295)/MAX(ET295+EL295+EU295, 0.1)*$P$9+EU295/MAX(ET295+EL295+EU295, 0.1)*$Q$9))/($B$11+$C$11+$F$11)</f>
        <v>0</v>
      </c>
      <c r="DA295">
        <v>2.96</v>
      </c>
      <c r="DB295">
        <v>0.5</v>
      </c>
      <c r="DC295" t="s">
        <v>423</v>
      </c>
      <c r="DD295">
        <v>2</v>
      </c>
      <c r="DE295">
        <v>1758415498.6</v>
      </c>
      <c r="DF295">
        <v>419.9762083333333</v>
      </c>
      <c r="DG295">
        <v>420.0023333333333</v>
      </c>
      <c r="DH295">
        <v>24.82204166666667</v>
      </c>
      <c r="DI295">
        <v>24.22035833333333</v>
      </c>
      <c r="DJ295">
        <v>419.436625</v>
      </c>
      <c r="DK295">
        <v>24.634775</v>
      </c>
      <c r="DL295">
        <v>500.0107500000001</v>
      </c>
      <c r="DM295">
        <v>90.27123333333334</v>
      </c>
      <c r="DN295">
        <v>0.05469414583333334</v>
      </c>
      <c r="DO295">
        <v>30.8857875</v>
      </c>
      <c r="DP295">
        <v>30.08768333333333</v>
      </c>
      <c r="DQ295">
        <v>999.9</v>
      </c>
      <c r="DR295">
        <v>0</v>
      </c>
      <c r="DS295">
        <v>0</v>
      </c>
      <c r="DT295">
        <v>9998.433333333332</v>
      </c>
      <c r="DU295">
        <v>0</v>
      </c>
      <c r="DV295">
        <v>0.786906</v>
      </c>
      <c r="DW295">
        <v>-0.02621080199999999</v>
      </c>
      <c r="DX295">
        <v>430.666125</v>
      </c>
      <c r="DY295">
        <v>430.4275833333334</v>
      </c>
      <c r="DZ295">
        <v>0.601684875</v>
      </c>
      <c r="EA295">
        <v>420.0023333333333</v>
      </c>
      <c r="EB295">
        <v>24.22035833333333</v>
      </c>
      <c r="EC295">
        <v>2.24071625</v>
      </c>
      <c r="ED295">
        <v>2.18640125</v>
      </c>
      <c r="EE295">
        <v>19.25642916666667</v>
      </c>
      <c r="EF295">
        <v>18.863025</v>
      </c>
      <c r="EG295">
        <v>0.00500097</v>
      </c>
      <c r="EH295">
        <v>0</v>
      </c>
      <c r="EI295">
        <v>0</v>
      </c>
      <c r="EJ295">
        <v>0</v>
      </c>
      <c r="EK295">
        <v>229.3458333333333</v>
      </c>
      <c r="EL295">
        <v>0.00500097</v>
      </c>
      <c r="EM295">
        <v>-8.795833333333333</v>
      </c>
      <c r="EN295">
        <v>-2.204166666666667</v>
      </c>
      <c r="EO295">
        <v>35.91891666666667</v>
      </c>
      <c r="EP295">
        <v>41.15862499999999</v>
      </c>
      <c r="EQ295">
        <v>38.12229166666667</v>
      </c>
      <c r="ER295">
        <v>41.88775</v>
      </c>
      <c r="ES295">
        <v>38.596125</v>
      </c>
      <c r="ET295">
        <v>0</v>
      </c>
      <c r="EU295">
        <v>0</v>
      </c>
      <c r="EV295">
        <v>0</v>
      </c>
      <c r="EW295">
        <v>1758415506.8</v>
      </c>
      <c r="EX295">
        <v>0</v>
      </c>
      <c r="EY295">
        <v>229.2692307692308</v>
      </c>
      <c r="EZ295">
        <v>9.401709350735405</v>
      </c>
      <c r="FA295">
        <v>-6.885469889918859</v>
      </c>
      <c r="FB295">
        <v>-8.192307692307692</v>
      </c>
      <c r="FC295">
        <v>15</v>
      </c>
      <c r="FD295">
        <v>0</v>
      </c>
      <c r="FE295" t="s">
        <v>424</v>
      </c>
      <c r="FF295">
        <v>1747247426.5</v>
      </c>
      <c r="FG295">
        <v>1747247420.5</v>
      </c>
      <c r="FH295">
        <v>0</v>
      </c>
      <c r="FI295">
        <v>1.027</v>
      </c>
      <c r="FJ295">
        <v>0.031</v>
      </c>
      <c r="FK295">
        <v>0.02</v>
      </c>
      <c r="FL295">
        <v>0.05</v>
      </c>
      <c r="FM295">
        <v>420</v>
      </c>
      <c r="FN295">
        <v>16</v>
      </c>
      <c r="FO295">
        <v>0.01</v>
      </c>
      <c r="FP295">
        <v>0.1</v>
      </c>
      <c r="FQ295">
        <v>-0.020355987</v>
      </c>
      <c r="FR295">
        <v>0.06123114916322707</v>
      </c>
      <c r="FS295">
        <v>0.03577817598052032</v>
      </c>
      <c r="FT295">
        <v>1</v>
      </c>
      <c r="FU295">
        <v>229.3735294117647</v>
      </c>
      <c r="FV295">
        <v>-0.7318564370280563</v>
      </c>
      <c r="FW295">
        <v>8.280995564740545</v>
      </c>
      <c r="FX295">
        <v>-1</v>
      </c>
      <c r="FY295">
        <v>0.5993074249999999</v>
      </c>
      <c r="FZ295">
        <v>0.04943093808630286</v>
      </c>
      <c r="GA295">
        <v>0.007973929197351522</v>
      </c>
      <c r="GB295">
        <v>1</v>
      </c>
      <c r="GC295">
        <v>2</v>
      </c>
      <c r="GD295">
        <v>2</v>
      </c>
      <c r="GE295" t="s">
        <v>425</v>
      </c>
      <c r="GF295">
        <v>3.13663</v>
      </c>
      <c r="GG295">
        <v>2.71506</v>
      </c>
      <c r="GH295">
        <v>0.093678</v>
      </c>
      <c r="GI295">
        <v>0.0928916</v>
      </c>
      <c r="GJ295">
        <v>0.108396</v>
      </c>
      <c r="GK295">
        <v>0.105335</v>
      </c>
      <c r="GL295">
        <v>28831.3</v>
      </c>
      <c r="GM295">
        <v>28891</v>
      </c>
      <c r="GN295">
        <v>29573</v>
      </c>
      <c r="GO295">
        <v>29433.9</v>
      </c>
      <c r="GP295">
        <v>34842.2</v>
      </c>
      <c r="GQ295">
        <v>34877.3</v>
      </c>
      <c r="GR295">
        <v>41623.7</v>
      </c>
      <c r="GS295">
        <v>41819.8</v>
      </c>
      <c r="GT295">
        <v>1.9227</v>
      </c>
      <c r="GU295">
        <v>1.8779</v>
      </c>
      <c r="GV295">
        <v>0.0611842</v>
      </c>
      <c r="GW295">
        <v>0</v>
      </c>
      <c r="GX295">
        <v>29.0843</v>
      </c>
      <c r="GY295">
        <v>999.9</v>
      </c>
      <c r="GZ295">
        <v>58.5</v>
      </c>
      <c r="HA295">
        <v>30.7</v>
      </c>
      <c r="HB295">
        <v>28.7388</v>
      </c>
      <c r="HC295">
        <v>62.0739</v>
      </c>
      <c r="HD295">
        <v>27.9647</v>
      </c>
      <c r="HE295">
        <v>1</v>
      </c>
      <c r="HF295">
        <v>0.096969</v>
      </c>
      <c r="HG295">
        <v>-1.15295</v>
      </c>
      <c r="HH295">
        <v>20.3542</v>
      </c>
      <c r="HI295">
        <v>5.22777</v>
      </c>
      <c r="HJ295">
        <v>12.0159</v>
      </c>
      <c r="HK295">
        <v>4.9915</v>
      </c>
      <c r="HL295">
        <v>3.289</v>
      </c>
      <c r="HM295">
        <v>9999</v>
      </c>
      <c r="HN295">
        <v>9999</v>
      </c>
      <c r="HO295">
        <v>9999</v>
      </c>
      <c r="HP295">
        <v>999.9</v>
      </c>
      <c r="HQ295">
        <v>1.86752</v>
      </c>
      <c r="HR295">
        <v>1.86661</v>
      </c>
      <c r="HS295">
        <v>1.86599</v>
      </c>
      <c r="HT295">
        <v>1.86596</v>
      </c>
      <c r="HU295">
        <v>1.86783</v>
      </c>
      <c r="HV295">
        <v>1.87026</v>
      </c>
      <c r="HW295">
        <v>1.8689</v>
      </c>
      <c r="HX295">
        <v>1.87038</v>
      </c>
      <c r="HY295">
        <v>0</v>
      </c>
      <c r="HZ295">
        <v>0</v>
      </c>
      <c r="IA295">
        <v>0</v>
      </c>
      <c r="IB295">
        <v>0</v>
      </c>
      <c r="IC295" t="s">
        <v>426</v>
      </c>
      <c r="ID295" t="s">
        <v>427</v>
      </c>
      <c r="IE295" t="s">
        <v>428</v>
      </c>
      <c r="IF295" t="s">
        <v>428</v>
      </c>
      <c r="IG295" t="s">
        <v>428</v>
      </c>
      <c r="IH295" t="s">
        <v>428</v>
      </c>
      <c r="II295">
        <v>0</v>
      </c>
      <c r="IJ295">
        <v>100</v>
      </c>
      <c r="IK295">
        <v>100</v>
      </c>
      <c r="IL295">
        <v>0.54</v>
      </c>
      <c r="IM295">
        <v>0.187</v>
      </c>
      <c r="IN295">
        <v>0.2733293791174444</v>
      </c>
      <c r="IO295">
        <v>0.0008355358253796512</v>
      </c>
      <c r="IP295">
        <v>-4.886686190924696E-07</v>
      </c>
      <c r="IQ295">
        <v>2.414133949906871E-11</v>
      </c>
      <c r="IR295">
        <v>-0.06279029043895908</v>
      </c>
      <c r="IS295">
        <v>-0.001004982055389802</v>
      </c>
      <c r="IT295">
        <v>0.0007271071577586355</v>
      </c>
      <c r="IU295">
        <v>-1.113211564567604E-05</v>
      </c>
      <c r="IV295">
        <v>10</v>
      </c>
      <c r="IW295">
        <v>2306</v>
      </c>
      <c r="IX295">
        <v>1</v>
      </c>
      <c r="IY295">
        <v>28</v>
      </c>
      <c r="IZ295">
        <v>186134.7</v>
      </c>
      <c r="JA295">
        <v>186134.8</v>
      </c>
      <c r="JB295">
        <v>1.04004</v>
      </c>
      <c r="JC295">
        <v>2.27417</v>
      </c>
      <c r="JD295">
        <v>1.39648</v>
      </c>
      <c r="JE295">
        <v>2.34253</v>
      </c>
      <c r="JF295">
        <v>1.49536</v>
      </c>
      <c r="JG295">
        <v>2.60986</v>
      </c>
      <c r="JH295">
        <v>36.1285</v>
      </c>
      <c r="JI295">
        <v>24.1488</v>
      </c>
      <c r="JJ295">
        <v>18</v>
      </c>
      <c r="JK295">
        <v>490.211</v>
      </c>
      <c r="JL295">
        <v>451.852</v>
      </c>
      <c r="JM295">
        <v>31.5601</v>
      </c>
      <c r="JN295">
        <v>28.8557</v>
      </c>
      <c r="JO295">
        <v>29.9999</v>
      </c>
      <c r="JP295">
        <v>28.6858</v>
      </c>
      <c r="JQ295">
        <v>28.6089</v>
      </c>
      <c r="JR295">
        <v>20.8428</v>
      </c>
      <c r="JS295">
        <v>23.5654</v>
      </c>
      <c r="JT295">
        <v>94.7728</v>
      </c>
      <c r="JU295">
        <v>31.5364</v>
      </c>
      <c r="JV295">
        <v>420</v>
      </c>
      <c r="JW295">
        <v>24.1763</v>
      </c>
      <c r="JX295">
        <v>101.084</v>
      </c>
      <c r="JY295">
        <v>100.56</v>
      </c>
    </row>
    <row r="296" spans="1:285">
      <c r="A296">
        <v>280</v>
      </c>
      <c r="B296">
        <v>1758415508.6</v>
      </c>
      <c r="C296">
        <v>2633.5</v>
      </c>
      <c r="D296" t="s">
        <v>993</v>
      </c>
      <c r="E296" t="s">
        <v>994</v>
      </c>
      <c r="F296">
        <v>5</v>
      </c>
      <c r="G296" t="s">
        <v>976</v>
      </c>
      <c r="H296" t="s">
        <v>420</v>
      </c>
      <c r="I296" t="s">
        <v>421</v>
      </c>
      <c r="J296">
        <v>1758415500.6</v>
      </c>
      <c r="K296">
        <f>(L296)/1000</f>
        <v>0</v>
      </c>
      <c r="L296">
        <f>1000*DL296*AJ296*(DH296-DI296)/(100*DA296*(1000-AJ296*DH296))</f>
        <v>0</v>
      </c>
      <c r="M296">
        <f>DL296*AJ296*(DG296-DF296*(1000-AJ296*DI296)/(1000-AJ296*DH296))/(100*DA296)</f>
        <v>0</v>
      </c>
      <c r="N296">
        <f>DF296 - IF(AJ296&gt;1, M296*DA296*100.0/(AL296), 0)</f>
        <v>0</v>
      </c>
      <c r="O296">
        <f>((U296-K296/2)*N296-M296)/(U296+K296/2)</f>
        <v>0</v>
      </c>
      <c r="P296">
        <f>O296*(DM296+DN296)/1000.0</f>
        <v>0</v>
      </c>
      <c r="Q296">
        <f>(DF296 - IF(AJ296&gt;1, M296*DA296*100.0/(AL296), 0))*(DM296+DN296)/1000.0</f>
        <v>0</v>
      </c>
      <c r="R296">
        <f>2.0/((1/T296-1/S296)+SIGN(T296)*SQRT((1/T296-1/S296)*(1/T296-1/S296) + 4*DB296/((DB296+1)*(DB296+1))*(2*1/T296*1/S296-1/S296*1/S296)))</f>
        <v>0</v>
      </c>
      <c r="S296">
        <f>IF(LEFT(DC296,1)&lt;&gt;"0",IF(LEFT(DC296,1)="1",3.0,DD296),$D$5+$E$5*(DT296*DM296/($K$5*1000))+$F$5*(DT296*DM296/($K$5*1000))*MAX(MIN(DA296,$J$5),$I$5)*MAX(MIN(DA296,$J$5),$I$5)+$G$5*MAX(MIN(DA296,$J$5),$I$5)*(DT296*DM296/($K$5*1000))+$H$5*(DT296*DM296/($K$5*1000))*(DT296*DM296/($K$5*1000)))</f>
        <v>0</v>
      </c>
      <c r="T296">
        <f>K296*(1000-(1000*0.61365*exp(17.502*X296/(240.97+X296))/(DM296+DN296)+DH296)/2)/(1000*0.61365*exp(17.502*X296/(240.97+X296))/(DM296+DN296)-DH296)</f>
        <v>0</v>
      </c>
      <c r="U296">
        <f>1/((DB296+1)/(R296/1.6)+1/(S296/1.37)) + DB296/((DB296+1)/(R296/1.6) + DB296/(S296/1.37))</f>
        <v>0</v>
      </c>
      <c r="V296">
        <f>(CW296*CZ296)</f>
        <v>0</v>
      </c>
      <c r="W296">
        <f>(DO296+(V296+2*0.95*5.67E-8*(((DO296+$B$7)+273)^4-(DO296+273)^4)-44100*K296)/(1.84*29.3*S296+8*0.95*5.67E-8*(DO296+273)^3))</f>
        <v>0</v>
      </c>
      <c r="X296">
        <f>($C$7*DP296+$D$7*DQ296+$E$7*W296)</f>
        <v>0</v>
      </c>
      <c r="Y296">
        <f>0.61365*exp(17.502*X296/(240.97+X296))</f>
        <v>0</v>
      </c>
      <c r="Z296">
        <f>(AA296/AB296*100)</f>
        <v>0</v>
      </c>
      <c r="AA296">
        <f>DH296*(DM296+DN296)/1000</f>
        <v>0</v>
      </c>
      <c r="AB296">
        <f>0.61365*exp(17.502*DO296/(240.97+DO296))</f>
        <v>0</v>
      </c>
      <c r="AC296">
        <f>(Y296-DH296*(DM296+DN296)/1000)</f>
        <v>0</v>
      </c>
      <c r="AD296">
        <f>(-K296*44100)</f>
        <v>0</v>
      </c>
      <c r="AE296">
        <f>2*29.3*S296*0.92*(DO296-X296)</f>
        <v>0</v>
      </c>
      <c r="AF296">
        <f>2*0.95*5.67E-8*(((DO296+$B$7)+273)^4-(X296+273)^4)</f>
        <v>0</v>
      </c>
      <c r="AG296">
        <f>V296+AF296+AD296+AE296</f>
        <v>0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MAX(0,($B$13+$C$13*DT296)/(1+$D$13*DT296)*DM296/(DO296+273)*$E$13)</f>
        <v>0</v>
      </c>
      <c r="AM296" t="s">
        <v>422</v>
      </c>
      <c r="AN296" t="s">
        <v>422</v>
      </c>
      <c r="AO296">
        <v>0</v>
      </c>
      <c r="AP296">
        <v>0</v>
      </c>
      <c r="AQ296">
        <f>1-AO296/AP296</f>
        <v>0</v>
      </c>
      <c r="AR296">
        <v>0</v>
      </c>
      <c r="AS296" t="s">
        <v>422</v>
      </c>
      <c r="AT296" t="s">
        <v>422</v>
      </c>
      <c r="AU296">
        <v>0</v>
      </c>
      <c r="AV296">
        <v>0</v>
      </c>
      <c r="AW296">
        <f>1-AU296/AV296</f>
        <v>0</v>
      </c>
      <c r="AX296">
        <v>0.5</v>
      </c>
      <c r="AY296">
        <f>CX296</f>
        <v>0</v>
      </c>
      <c r="AZ296">
        <f>M296</f>
        <v>0</v>
      </c>
      <c r="BA296">
        <f>AW296*AX296*AY296</f>
        <v>0</v>
      </c>
      <c r="BB296">
        <f>(AZ296-AR296)/AY296</f>
        <v>0</v>
      </c>
      <c r="BC296">
        <f>(AP296-AV296)/AV296</f>
        <v>0</v>
      </c>
      <c r="BD296">
        <f>AO296/(AQ296+AO296/AV296)</f>
        <v>0</v>
      </c>
      <c r="BE296" t="s">
        <v>422</v>
      </c>
      <c r="BF296">
        <v>0</v>
      </c>
      <c r="BG296">
        <f>IF(BF296&lt;&gt;0, BF296, BD296)</f>
        <v>0</v>
      </c>
      <c r="BH296">
        <f>1-BG296/AV296</f>
        <v>0</v>
      </c>
      <c r="BI296">
        <f>(AV296-AU296)/(AV296-BG296)</f>
        <v>0</v>
      </c>
      <c r="BJ296">
        <f>(AP296-AV296)/(AP296-BG296)</f>
        <v>0</v>
      </c>
      <c r="BK296">
        <f>(AV296-AU296)/(AV296-AO296)</f>
        <v>0</v>
      </c>
      <c r="BL296">
        <f>(AP296-AV296)/(AP296-AO296)</f>
        <v>0</v>
      </c>
      <c r="BM296">
        <f>(BI296*BG296/AU296)</f>
        <v>0</v>
      </c>
      <c r="BN296">
        <f>(1-BM296)</f>
        <v>0</v>
      </c>
      <c r="CW296">
        <f>$B$11*DU296+$C$11*DV296+$F$11*EG296*(1-EJ296)</f>
        <v>0</v>
      </c>
      <c r="CX296">
        <f>CW296*CY296</f>
        <v>0</v>
      </c>
      <c r="CY296">
        <f>($B$11*$D$9+$C$11*$D$9+$F$11*((ET296+EL296)/MAX(ET296+EL296+EU296, 0.1)*$I$9+EU296/MAX(ET296+EL296+EU296, 0.1)*$J$9))/($B$11+$C$11+$F$11)</f>
        <v>0</v>
      </c>
      <c r="CZ296">
        <f>($B$11*$K$9+$C$11*$K$9+$F$11*((ET296+EL296)/MAX(ET296+EL296+EU296, 0.1)*$P$9+EU296/MAX(ET296+EL296+EU296, 0.1)*$Q$9))/($B$11+$C$11+$F$11)</f>
        <v>0</v>
      </c>
      <c r="DA296">
        <v>2.96</v>
      </c>
      <c r="DB296">
        <v>0.5</v>
      </c>
      <c r="DC296" t="s">
        <v>423</v>
      </c>
      <c r="DD296">
        <v>2</v>
      </c>
      <c r="DE296">
        <v>1758415500.6</v>
      </c>
      <c r="DF296">
        <v>419.984375</v>
      </c>
      <c r="DG296">
        <v>420.0025833333333</v>
      </c>
      <c r="DH296">
        <v>24.81649166666666</v>
      </c>
      <c r="DI296">
        <v>24.21437916666666</v>
      </c>
      <c r="DJ296">
        <v>419.4447499999999</v>
      </c>
      <c r="DK296">
        <v>24.62930416666667</v>
      </c>
      <c r="DL296">
        <v>500.0045</v>
      </c>
      <c r="DM296">
        <v>90.27121666666666</v>
      </c>
      <c r="DN296">
        <v>0.05472936666666667</v>
      </c>
      <c r="DO296">
        <v>30.88380416666666</v>
      </c>
      <c r="DP296">
        <v>30.0860125</v>
      </c>
      <c r="DQ296">
        <v>999.9</v>
      </c>
      <c r="DR296">
        <v>0</v>
      </c>
      <c r="DS296">
        <v>0</v>
      </c>
      <c r="DT296">
        <v>9997.935416666665</v>
      </c>
      <c r="DU296">
        <v>0</v>
      </c>
      <c r="DV296">
        <v>0.786906</v>
      </c>
      <c r="DW296">
        <v>-0.01833343241666667</v>
      </c>
      <c r="DX296">
        <v>430.672</v>
      </c>
      <c r="DY296">
        <v>430.4251666666667</v>
      </c>
      <c r="DZ296">
        <v>0.602116</v>
      </c>
      <c r="EA296">
        <v>420.0025833333333</v>
      </c>
      <c r="EB296">
        <v>24.21437916666666</v>
      </c>
      <c r="EC296">
        <v>2.240215</v>
      </c>
      <c r="ED296">
        <v>2.185860833333333</v>
      </c>
      <c r="EE296">
        <v>19.25282916666667</v>
      </c>
      <c r="EF296">
        <v>18.85907083333333</v>
      </c>
      <c r="EG296">
        <v>0.00500097</v>
      </c>
      <c r="EH296">
        <v>0</v>
      </c>
      <c r="EI296">
        <v>0</v>
      </c>
      <c r="EJ296">
        <v>0</v>
      </c>
      <c r="EK296">
        <v>229.7583333333334</v>
      </c>
      <c r="EL296">
        <v>0.00500097</v>
      </c>
      <c r="EM296">
        <v>-10.00833333333333</v>
      </c>
      <c r="EN296">
        <v>-2.520833333333333</v>
      </c>
      <c r="EO296">
        <v>35.92666666666667</v>
      </c>
      <c r="EP296">
        <v>41.12220833333333</v>
      </c>
      <c r="EQ296">
        <v>38.11704166666667</v>
      </c>
      <c r="ER296">
        <v>41.83045833333333</v>
      </c>
      <c r="ES296">
        <v>38.572625</v>
      </c>
      <c r="ET296">
        <v>0</v>
      </c>
      <c r="EU296">
        <v>0</v>
      </c>
      <c r="EV296">
        <v>0</v>
      </c>
      <c r="EW296">
        <v>1758415508.6</v>
      </c>
      <c r="EX296">
        <v>0</v>
      </c>
      <c r="EY296">
        <v>229.824</v>
      </c>
      <c r="EZ296">
        <v>13.79230730408966</v>
      </c>
      <c r="FA296">
        <v>-13.01538402977781</v>
      </c>
      <c r="FB296">
        <v>-9.552</v>
      </c>
      <c r="FC296">
        <v>15</v>
      </c>
      <c r="FD296">
        <v>0</v>
      </c>
      <c r="FE296" t="s">
        <v>424</v>
      </c>
      <c r="FF296">
        <v>1747247426.5</v>
      </c>
      <c r="FG296">
        <v>1747247420.5</v>
      </c>
      <c r="FH296">
        <v>0</v>
      </c>
      <c r="FI296">
        <v>1.027</v>
      </c>
      <c r="FJ296">
        <v>0.031</v>
      </c>
      <c r="FK296">
        <v>0.02</v>
      </c>
      <c r="FL296">
        <v>0.05</v>
      </c>
      <c r="FM296">
        <v>420</v>
      </c>
      <c r="FN296">
        <v>16</v>
      </c>
      <c r="FO296">
        <v>0.01</v>
      </c>
      <c r="FP296">
        <v>0.1</v>
      </c>
      <c r="FQ296">
        <v>-0.02133774190243902</v>
      </c>
      <c r="FR296">
        <v>0.05848339108013939</v>
      </c>
      <c r="FS296">
        <v>0.03536996152748998</v>
      </c>
      <c r="FT296">
        <v>1</v>
      </c>
      <c r="FU296">
        <v>229.0970588235294</v>
      </c>
      <c r="FV296">
        <v>-1.159664007099435</v>
      </c>
      <c r="FW296">
        <v>8.462529356769572</v>
      </c>
      <c r="FX296">
        <v>-1</v>
      </c>
      <c r="FY296">
        <v>0.599388756097561</v>
      </c>
      <c r="FZ296">
        <v>0.03249898954703957</v>
      </c>
      <c r="GA296">
        <v>0.007747811271674555</v>
      </c>
      <c r="GB296">
        <v>1</v>
      </c>
      <c r="GC296">
        <v>2</v>
      </c>
      <c r="GD296">
        <v>2</v>
      </c>
      <c r="GE296" t="s">
        <v>425</v>
      </c>
      <c r="GF296">
        <v>3.13656</v>
      </c>
      <c r="GG296">
        <v>2.71516</v>
      </c>
      <c r="GH296">
        <v>0.0936811</v>
      </c>
      <c r="GI296">
        <v>0.0928862</v>
      </c>
      <c r="GJ296">
        <v>0.108378</v>
      </c>
      <c r="GK296">
        <v>0.105334</v>
      </c>
      <c r="GL296">
        <v>28831.2</v>
      </c>
      <c r="GM296">
        <v>28891.2</v>
      </c>
      <c r="GN296">
        <v>29573</v>
      </c>
      <c r="GO296">
        <v>29433.9</v>
      </c>
      <c r="GP296">
        <v>34842.9</v>
      </c>
      <c r="GQ296">
        <v>34877.4</v>
      </c>
      <c r="GR296">
        <v>41623.7</v>
      </c>
      <c r="GS296">
        <v>41819.8</v>
      </c>
      <c r="GT296">
        <v>1.92243</v>
      </c>
      <c r="GU296">
        <v>1.87808</v>
      </c>
      <c r="GV296">
        <v>0.0609308</v>
      </c>
      <c r="GW296">
        <v>0</v>
      </c>
      <c r="GX296">
        <v>29.0834</v>
      </c>
      <c r="GY296">
        <v>999.9</v>
      </c>
      <c r="GZ296">
        <v>58.5</v>
      </c>
      <c r="HA296">
        <v>30.7</v>
      </c>
      <c r="HB296">
        <v>28.7397</v>
      </c>
      <c r="HC296">
        <v>62.1139</v>
      </c>
      <c r="HD296">
        <v>28.0409</v>
      </c>
      <c r="HE296">
        <v>1</v>
      </c>
      <c r="HF296">
        <v>0.0969766</v>
      </c>
      <c r="HG296">
        <v>-1.22014</v>
      </c>
      <c r="HH296">
        <v>20.3539</v>
      </c>
      <c r="HI296">
        <v>5.22762</v>
      </c>
      <c r="HJ296">
        <v>12.0159</v>
      </c>
      <c r="HK296">
        <v>4.9914</v>
      </c>
      <c r="HL296">
        <v>3.28905</v>
      </c>
      <c r="HM296">
        <v>9999</v>
      </c>
      <c r="HN296">
        <v>9999</v>
      </c>
      <c r="HO296">
        <v>9999</v>
      </c>
      <c r="HP296">
        <v>999.9</v>
      </c>
      <c r="HQ296">
        <v>1.86752</v>
      </c>
      <c r="HR296">
        <v>1.86661</v>
      </c>
      <c r="HS296">
        <v>1.86598</v>
      </c>
      <c r="HT296">
        <v>1.86597</v>
      </c>
      <c r="HU296">
        <v>1.86783</v>
      </c>
      <c r="HV296">
        <v>1.87027</v>
      </c>
      <c r="HW296">
        <v>1.8689</v>
      </c>
      <c r="HX296">
        <v>1.8704</v>
      </c>
      <c r="HY296">
        <v>0</v>
      </c>
      <c r="HZ296">
        <v>0</v>
      </c>
      <c r="IA296">
        <v>0</v>
      </c>
      <c r="IB296">
        <v>0</v>
      </c>
      <c r="IC296" t="s">
        <v>426</v>
      </c>
      <c r="ID296" t="s">
        <v>427</v>
      </c>
      <c r="IE296" t="s">
        <v>428</v>
      </c>
      <c r="IF296" t="s">
        <v>428</v>
      </c>
      <c r="IG296" t="s">
        <v>428</v>
      </c>
      <c r="IH296" t="s">
        <v>428</v>
      </c>
      <c r="II296">
        <v>0</v>
      </c>
      <c r="IJ296">
        <v>100</v>
      </c>
      <c r="IK296">
        <v>100</v>
      </c>
      <c r="IL296">
        <v>0.539</v>
      </c>
      <c r="IM296">
        <v>0.1869</v>
      </c>
      <c r="IN296">
        <v>0.2733293791174444</v>
      </c>
      <c r="IO296">
        <v>0.0008355358253796512</v>
      </c>
      <c r="IP296">
        <v>-4.886686190924696E-07</v>
      </c>
      <c r="IQ296">
        <v>2.414133949906871E-11</v>
      </c>
      <c r="IR296">
        <v>-0.06279029043895908</v>
      </c>
      <c r="IS296">
        <v>-0.001004982055389802</v>
      </c>
      <c r="IT296">
        <v>0.0007271071577586355</v>
      </c>
      <c r="IU296">
        <v>-1.113211564567604E-05</v>
      </c>
      <c r="IV296">
        <v>10</v>
      </c>
      <c r="IW296">
        <v>2306</v>
      </c>
      <c r="IX296">
        <v>1</v>
      </c>
      <c r="IY296">
        <v>28</v>
      </c>
      <c r="IZ296">
        <v>186134.7</v>
      </c>
      <c r="JA296">
        <v>186134.8</v>
      </c>
      <c r="JB296">
        <v>1.04126</v>
      </c>
      <c r="JC296">
        <v>2.2583</v>
      </c>
      <c r="JD296">
        <v>1.39648</v>
      </c>
      <c r="JE296">
        <v>2.34253</v>
      </c>
      <c r="JF296">
        <v>1.49536</v>
      </c>
      <c r="JG296">
        <v>2.7002</v>
      </c>
      <c r="JH296">
        <v>36.1285</v>
      </c>
      <c r="JI296">
        <v>24.1575</v>
      </c>
      <c r="JJ296">
        <v>18</v>
      </c>
      <c r="JK296">
        <v>490.035</v>
      </c>
      <c r="JL296">
        <v>451.961</v>
      </c>
      <c r="JM296">
        <v>31.5231</v>
      </c>
      <c r="JN296">
        <v>28.8563</v>
      </c>
      <c r="JO296">
        <v>29.9999</v>
      </c>
      <c r="JP296">
        <v>28.6855</v>
      </c>
      <c r="JQ296">
        <v>28.6089</v>
      </c>
      <c r="JR296">
        <v>20.8437</v>
      </c>
      <c r="JS296">
        <v>23.5654</v>
      </c>
      <c r="JT296">
        <v>94.7728</v>
      </c>
      <c r="JU296">
        <v>31.4566</v>
      </c>
      <c r="JV296">
        <v>420</v>
      </c>
      <c r="JW296">
        <v>24.1763</v>
      </c>
      <c r="JX296">
        <v>101.084</v>
      </c>
      <c r="JY296">
        <v>100.56</v>
      </c>
    </row>
    <row r="297" spans="1:285">
      <c r="A297">
        <v>281</v>
      </c>
      <c r="B297">
        <v>1758415510.6</v>
      </c>
      <c r="C297">
        <v>2635.5</v>
      </c>
      <c r="D297" t="s">
        <v>995</v>
      </c>
      <c r="E297" t="s">
        <v>996</v>
      </c>
      <c r="F297">
        <v>5</v>
      </c>
      <c r="G297" t="s">
        <v>976</v>
      </c>
      <c r="H297" t="s">
        <v>420</v>
      </c>
      <c r="I297" t="s">
        <v>421</v>
      </c>
      <c r="J297">
        <v>1758415502.6</v>
      </c>
      <c r="K297">
        <f>(L297)/1000</f>
        <v>0</v>
      </c>
      <c r="L297">
        <f>1000*DL297*AJ297*(DH297-DI297)/(100*DA297*(1000-AJ297*DH297))</f>
        <v>0</v>
      </c>
      <c r="M297">
        <f>DL297*AJ297*(DG297-DF297*(1000-AJ297*DI297)/(1000-AJ297*DH297))/(100*DA297)</f>
        <v>0</v>
      </c>
      <c r="N297">
        <f>DF297 - IF(AJ297&gt;1, M297*DA297*100.0/(AL297), 0)</f>
        <v>0</v>
      </c>
      <c r="O297">
        <f>((U297-K297/2)*N297-M297)/(U297+K297/2)</f>
        <v>0</v>
      </c>
      <c r="P297">
        <f>O297*(DM297+DN297)/1000.0</f>
        <v>0</v>
      </c>
      <c r="Q297">
        <f>(DF297 - IF(AJ297&gt;1, M297*DA297*100.0/(AL297), 0))*(DM297+DN297)/1000.0</f>
        <v>0</v>
      </c>
      <c r="R297">
        <f>2.0/((1/T297-1/S297)+SIGN(T297)*SQRT((1/T297-1/S297)*(1/T297-1/S297) + 4*DB297/((DB297+1)*(DB297+1))*(2*1/T297*1/S297-1/S297*1/S297)))</f>
        <v>0</v>
      </c>
      <c r="S297">
        <f>IF(LEFT(DC297,1)&lt;&gt;"0",IF(LEFT(DC297,1)="1",3.0,DD297),$D$5+$E$5*(DT297*DM297/($K$5*1000))+$F$5*(DT297*DM297/($K$5*1000))*MAX(MIN(DA297,$J$5),$I$5)*MAX(MIN(DA297,$J$5),$I$5)+$G$5*MAX(MIN(DA297,$J$5),$I$5)*(DT297*DM297/($K$5*1000))+$H$5*(DT297*DM297/($K$5*1000))*(DT297*DM297/($K$5*1000)))</f>
        <v>0</v>
      </c>
      <c r="T297">
        <f>K297*(1000-(1000*0.61365*exp(17.502*X297/(240.97+X297))/(DM297+DN297)+DH297)/2)/(1000*0.61365*exp(17.502*X297/(240.97+X297))/(DM297+DN297)-DH297)</f>
        <v>0</v>
      </c>
      <c r="U297">
        <f>1/((DB297+1)/(R297/1.6)+1/(S297/1.37)) + DB297/((DB297+1)/(R297/1.6) + DB297/(S297/1.37))</f>
        <v>0</v>
      </c>
      <c r="V297">
        <f>(CW297*CZ297)</f>
        <v>0</v>
      </c>
      <c r="W297">
        <f>(DO297+(V297+2*0.95*5.67E-8*(((DO297+$B$7)+273)^4-(DO297+273)^4)-44100*K297)/(1.84*29.3*S297+8*0.95*5.67E-8*(DO297+273)^3))</f>
        <v>0</v>
      </c>
      <c r="X297">
        <f>($C$7*DP297+$D$7*DQ297+$E$7*W297)</f>
        <v>0</v>
      </c>
      <c r="Y297">
        <f>0.61365*exp(17.502*X297/(240.97+X297))</f>
        <v>0</v>
      </c>
      <c r="Z297">
        <f>(AA297/AB297*100)</f>
        <v>0</v>
      </c>
      <c r="AA297">
        <f>DH297*(DM297+DN297)/1000</f>
        <v>0</v>
      </c>
      <c r="AB297">
        <f>0.61365*exp(17.502*DO297/(240.97+DO297))</f>
        <v>0</v>
      </c>
      <c r="AC297">
        <f>(Y297-DH297*(DM297+DN297)/1000)</f>
        <v>0</v>
      </c>
      <c r="AD297">
        <f>(-K297*44100)</f>
        <v>0</v>
      </c>
      <c r="AE297">
        <f>2*29.3*S297*0.92*(DO297-X297)</f>
        <v>0</v>
      </c>
      <c r="AF297">
        <f>2*0.95*5.67E-8*(((DO297+$B$7)+273)^4-(X297+273)^4)</f>
        <v>0</v>
      </c>
      <c r="AG297">
        <f>V297+AF297+AD297+AE297</f>
        <v>0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MAX(0,($B$13+$C$13*DT297)/(1+$D$13*DT297)*DM297/(DO297+273)*$E$13)</f>
        <v>0</v>
      </c>
      <c r="AM297" t="s">
        <v>422</v>
      </c>
      <c r="AN297" t="s">
        <v>422</v>
      </c>
      <c r="AO297">
        <v>0</v>
      </c>
      <c r="AP297">
        <v>0</v>
      </c>
      <c r="AQ297">
        <f>1-AO297/AP297</f>
        <v>0</v>
      </c>
      <c r="AR297">
        <v>0</v>
      </c>
      <c r="AS297" t="s">
        <v>422</v>
      </c>
      <c r="AT297" t="s">
        <v>422</v>
      </c>
      <c r="AU297">
        <v>0</v>
      </c>
      <c r="AV297">
        <v>0</v>
      </c>
      <c r="AW297">
        <f>1-AU297/AV297</f>
        <v>0</v>
      </c>
      <c r="AX297">
        <v>0.5</v>
      </c>
      <c r="AY297">
        <f>CX297</f>
        <v>0</v>
      </c>
      <c r="AZ297">
        <f>M297</f>
        <v>0</v>
      </c>
      <c r="BA297">
        <f>AW297*AX297*AY297</f>
        <v>0</v>
      </c>
      <c r="BB297">
        <f>(AZ297-AR297)/AY297</f>
        <v>0</v>
      </c>
      <c r="BC297">
        <f>(AP297-AV297)/AV297</f>
        <v>0</v>
      </c>
      <c r="BD297">
        <f>AO297/(AQ297+AO297/AV297)</f>
        <v>0</v>
      </c>
      <c r="BE297" t="s">
        <v>422</v>
      </c>
      <c r="BF297">
        <v>0</v>
      </c>
      <c r="BG297">
        <f>IF(BF297&lt;&gt;0, BF297, BD297)</f>
        <v>0</v>
      </c>
      <c r="BH297">
        <f>1-BG297/AV297</f>
        <v>0</v>
      </c>
      <c r="BI297">
        <f>(AV297-AU297)/(AV297-BG297)</f>
        <v>0</v>
      </c>
      <c r="BJ297">
        <f>(AP297-AV297)/(AP297-BG297)</f>
        <v>0</v>
      </c>
      <c r="BK297">
        <f>(AV297-AU297)/(AV297-AO297)</f>
        <v>0</v>
      </c>
      <c r="BL297">
        <f>(AP297-AV297)/(AP297-AO297)</f>
        <v>0</v>
      </c>
      <c r="BM297">
        <f>(BI297*BG297/AU297)</f>
        <v>0</v>
      </c>
      <c r="BN297">
        <f>(1-BM297)</f>
        <v>0</v>
      </c>
      <c r="CW297">
        <f>$B$11*DU297+$C$11*DV297+$F$11*EG297*(1-EJ297)</f>
        <v>0</v>
      </c>
      <c r="CX297">
        <f>CW297*CY297</f>
        <v>0</v>
      </c>
      <c r="CY297">
        <f>($B$11*$D$9+$C$11*$D$9+$F$11*((ET297+EL297)/MAX(ET297+EL297+EU297, 0.1)*$I$9+EU297/MAX(ET297+EL297+EU297, 0.1)*$J$9))/($B$11+$C$11+$F$11)</f>
        <v>0</v>
      </c>
      <c r="CZ297">
        <f>($B$11*$K$9+$C$11*$K$9+$F$11*((ET297+EL297)/MAX(ET297+EL297+EU297, 0.1)*$P$9+EU297/MAX(ET297+EL297+EU297, 0.1)*$Q$9))/($B$11+$C$11+$F$11)</f>
        <v>0</v>
      </c>
      <c r="DA297">
        <v>2.96</v>
      </c>
      <c r="DB297">
        <v>0.5</v>
      </c>
      <c r="DC297" t="s">
        <v>423</v>
      </c>
      <c r="DD297">
        <v>2</v>
      </c>
      <c r="DE297">
        <v>1758415502.6</v>
      </c>
      <c r="DF297">
        <v>419.9862500000001</v>
      </c>
      <c r="DG297">
        <v>419.9972500000001</v>
      </c>
      <c r="DH297">
        <v>24.8104125</v>
      </c>
      <c r="DI297">
        <v>24.20902916666667</v>
      </c>
      <c r="DJ297">
        <v>419.4466666666667</v>
      </c>
      <c r="DK297">
        <v>24.62330833333333</v>
      </c>
      <c r="DL297">
        <v>500.0073333333333</v>
      </c>
      <c r="DM297">
        <v>90.27143333333333</v>
      </c>
      <c r="DN297">
        <v>0.05473067500000001</v>
      </c>
      <c r="DO297">
        <v>30.88128333333333</v>
      </c>
      <c r="DP297">
        <v>30.0837375</v>
      </c>
      <c r="DQ297">
        <v>999.9</v>
      </c>
      <c r="DR297">
        <v>0</v>
      </c>
      <c r="DS297">
        <v>0</v>
      </c>
      <c r="DT297">
        <v>10000.5625</v>
      </c>
      <c r="DU297">
        <v>0</v>
      </c>
      <c r="DV297">
        <v>0.786906</v>
      </c>
      <c r="DW297">
        <v>-0.01109313658333333</v>
      </c>
      <c r="DX297">
        <v>430.67125</v>
      </c>
      <c r="DY297">
        <v>430.4173333333333</v>
      </c>
      <c r="DZ297">
        <v>0.6013840416666667</v>
      </c>
      <c r="EA297">
        <v>419.9972500000001</v>
      </c>
      <c r="EB297">
        <v>24.20902916666667</v>
      </c>
      <c r="EC297">
        <v>2.23967125</v>
      </c>
      <c r="ED297">
        <v>2.185383333333333</v>
      </c>
      <c r="EE297">
        <v>19.24893333333333</v>
      </c>
      <c r="EF297">
        <v>18.855575</v>
      </c>
      <c r="EG297">
        <v>0.00500097</v>
      </c>
      <c r="EH297">
        <v>0</v>
      </c>
      <c r="EI297">
        <v>0</v>
      </c>
      <c r="EJ297">
        <v>0</v>
      </c>
      <c r="EK297">
        <v>230.7416666666666</v>
      </c>
      <c r="EL297">
        <v>0.00500097</v>
      </c>
      <c r="EM297">
        <v>-10.6125</v>
      </c>
      <c r="EN297">
        <v>-2.416666666666667</v>
      </c>
      <c r="EO297">
        <v>35.93441666666666</v>
      </c>
      <c r="EP297">
        <v>41.07270833333333</v>
      </c>
      <c r="EQ297">
        <v>38.10916666666666</v>
      </c>
      <c r="ER297">
        <v>41.76008333333333</v>
      </c>
      <c r="ES297">
        <v>38.541375</v>
      </c>
      <c r="ET297">
        <v>0</v>
      </c>
      <c r="EU297">
        <v>0</v>
      </c>
      <c r="EV297">
        <v>0</v>
      </c>
      <c r="EW297">
        <v>1758415510.4</v>
      </c>
      <c r="EX297">
        <v>0</v>
      </c>
      <c r="EY297">
        <v>230.5653846153846</v>
      </c>
      <c r="EZ297">
        <v>4.324786035527742</v>
      </c>
      <c r="FA297">
        <v>-32.69401675798429</v>
      </c>
      <c r="FB297">
        <v>-9.01923076923077</v>
      </c>
      <c r="FC297">
        <v>15</v>
      </c>
      <c r="FD297">
        <v>0</v>
      </c>
      <c r="FE297" t="s">
        <v>424</v>
      </c>
      <c r="FF297">
        <v>1747247426.5</v>
      </c>
      <c r="FG297">
        <v>1747247420.5</v>
      </c>
      <c r="FH297">
        <v>0</v>
      </c>
      <c r="FI297">
        <v>1.027</v>
      </c>
      <c r="FJ297">
        <v>0.031</v>
      </c>
      <c r="FK297">
        <v>0.02</v>
      </c>
      <c r="FL297">
        <v>0.05</v>
      </c>
      <c r="FM297">
        <v>420</v>
      </c>
      <c r="FN297">
        <v>16</v>
      </c>
      <c r="FO297">
        <v>0.01</v>
      </c>
      <c r="FP297">
        <v>0.1</v>
      </c>
      <c r="FQ297">
        <v>-0.0244705212</v>
      </c>
      <c r="FR297">
        <v>0.166583432510319</v>
      </c>
      <c r="FS297">
        <v>0.03418596178332997</v>
      </c>
      <c r="FT297">
        <v>0</v>
      </c>
      <c r="FU297">
        <v>230.2970588235294</v>
      </c>
      <c r="FV297">
        <v>2.250572845943485</v>
      </c>
      <c r="FW297">
        <v>8.506657783383471</v>
      </c>
      <c r="FX297">
        <v>-1</v>
      </c>
      <c r="FY297">
        <v>0.5995349750000001</v>
      </c>
      <c r="FZ297">
        <v>-0.012857977485929</v>
      </c>
      <c r="GA297">
        <v>0.007820787823127224</v>
      </c>
      <c r="GB297">
        <v>1</v>
      </c>
      <c r="GC297">
        <v>1</v>
      </c>
      <c r="GD297">
        <v>2</v>
      </c>
      <c r="GE297" t="s">
        <v>433</v>
      </c>
      <c r="GF297">
        <v>3.13669</v>
      </c>
      <c r="GG297">
        <v>2.71486</v>
      </c>
      <c r="GH297">
        <v>0.0936732</v>
      </c>
      <c r="GI297">
        <v>0.09288929999999999</v>
      </c>
      <c r="GJ297">
        <v>0.108364</v>
      </c>
      <c r="GK297">
        <v>0.105331</v>
      </c>
      <c r="GL297">
        <v>28831.6</v>
      </c>
      <c r="GM297">
        <v>28891.2</v>
      </c>
      <c r="GN297">
        <v>29573.2</v>
      </c>
      <c r="GO297">
        <v>29434</v>
      </c>
      <c r="GP297">
        <v>34843.7</v>
      </c>
      <c r="GQ297">
        <v>34877.7</v>
      </c>
      <c r="GR297">
        <v>41624</v>
      </c>
      <c r="GS297">
        <v>41820</v>
      </c>
      <c r="GT297">
        <v>1.9225</v>
      </c>
      <c r="GU297">
        <v>1.8777</v>
      </c>
      <c r="GV297">
        <v>0.0607371</v>
      </c>
      <c r="GW297">
        <v>0</v>
      </c>
      <c r="GX297">
        <v>29.0822</v>
      </c>
      <c r="GY297">
        <v>999.9</v>
      </c>
      <c r="GZ297">
        <v>58.5</v>
      </c>
      <c r="HA297">
        <v>30.7</v>
      </c>
      <c r="HB297">
        <v>28.7387</v>
      </c>
      <c r="HC297">
        <v>62.0939</v>
      </c>
      <c r="HD297">
        <v>27.8646</v>
      </c>
      <c r="HE297">
        <v>1</v>
      </c>
      <c r="HF297">
        <v>0.09702239999999999</v>
      </c>
      <c r="HG297">
        <v>-1.1618</v>
      </c>
      <c r="HH297">
        <v>20.3543</v>
      </c>
      <c r="HI297">
        <v>5.22762</v>
      </c>
      <c r="HJ297">
        <v>12.0156</v>
      </c>
      <c r="HK297">
        <v>4.9915</v>
      </c>
      <c r="HL297">
        <v>3.28908</v>
      </c>
      <c r="HM297">
        <v>9999</v>
      </c>
      <c r="HN297">
        <v>9999</v>
      </c>
      <c r="HO297">
        <v>9999</v>
      </c>
      <c r="HP297">
        <v>999.9</v>
      </c>
      <c r="HQ297">
        <v>1.86752</v>
      </c>
      <c r="HR297">
        <v>1.86661</v>
      </c>
      <c r="HS297">
        <v>1.86599</v>
      </c>
      <c r="HT297">
        <v>1.86596</v>
      </c>
      <c r="HU297">
        <v>1.86783</v>
      </c>
      <c r="HV297">
        <v>1.87026</v>
      </c>
      <c r="HW297">
        <v>1.8689</v>
      </c>
      <c r="HX297">
        <v>1.8704</v>
      </c>
      <c r="HY297">
        <v>0</v>
      </c>
      <c r="HZ297">
        <v>0</v>
      </c>
      <c r="IA297">
        <v>0</v>
      </c>
      <c r="IB297">
        <v>0</v>
      </c>
      <c r="IC297" t="s">
        <v>426</v>
      </c>
      <c r="ID297" t="s">
        <v>427</v>
      </c>
      <c r="IE297" t="s">
        <v>428</v>
      </c>
      <c r="IF297" t="s">
        <v>428</v>
      </c>
      <c r="IG297" t="s">
        <v>428</v>
      </c>
      <c r="IH297" t="s">
        <v>428</v>
      </c>
      <c r="II297">
        <v>0</v>
      </c>
      <c r="IJ297">
        <v>100</v>
      </c>
      <c r="IK297">
        <v>100</v>
      </c>
      <c r="IL297">
        <v>0.54</v>
      </c>
      <c r="IM297">
        <v>0.1868</v>
      </c>
      <c r="IN297">
        <v>0.2733293791174444</v>
      </c>
      <c r="IO297">
        <v>0.0008355358253796512</v>
      </c>
      <c r="IP297">
        <v>-4.886686190924696E-07</v>
      </c>
      <c r="IQ297">
        <v>2.414133949906871E-11</v>
      </c>
      <c r="IR297">
        <v>-0.06279029043895908</v>
      </c>
      <c r="IS297">
        <v>-0.001004982055389802</v>
      </c>
      <c r="IT297">
        <v>0.0007271071577586355</v>
      </c>
      <c r="IU297">
        <v>-1.113211564567604E-05</v>
      </c>
      <c r="IV297">
        <v>10</v>
      </c>
      <c r="IW297">
        <v>2306</v>
      </c>
      <c r="IX297">
        <v>1</v>
      </c>
      <c r="IY297">
        <v>28</v>
      </c>
      <c r="IZ297">
        <v>186134.7</v>
      </c>
      <c r="JA297">
        <v>186134.8</v>
      </c>
      <c r="JB297">
        <v>1.04126</v>
      </c>
      <c r="JC297">
        <v>2.26929</v>
      </c>
      <c r="JD297">
        <v>1.39648</v>
      </c>
      <c r="JE297">
        <v>2.34131</v>
      </c>
      <c r="JF297">
        <v>1.49536</v>
      </c>
      <c r="JG297">
        <v>2.67822</v>
      </c>
      <c r="JH297">
        <v>36.1285</v>
      </c>
      <c r="JI297">
        <v>24.1488</v>
      </c>
      <c r="JJ297">
        <v>18</v>
      </c>
      <c r="JK297">
        <v>490.085</v>
      </c>
      <c r="JL297">
        <v>451.727</v>
      </c>
      <c r="JM297">
        <v>31.4951</v>
      </c>
      <c r="JN297">
        <v>28.8571</v>
      </c>
      <c r="JO297">
        <v>30</v>
      </c>
      <c r="JP297">
        <v>28.6859</v>
      </c>
      <c r="JQ297">
        <v>28.6089</v>
      </c>
      <c r="JR297">
        <v>20.842</v>
      </c>
      <c r="JS297">
        <v>23.5654</v>
      </c>
      <c r="JT297">
        <v>94.7728</v>
      </c>
      <c r="JU297">
        <v>31.4566</v>
      </c>
      <c r="JV297">
        <v>420</v>
      </c>
      <c r="JW297">
        <v>24.1763</v>
      </c>
      <c r="JX297">
        <v>101.085</v>
      </c>
      <c r="JY297">
        <v>100.56</v>
      </c>
    </row>
    <row r="298" spans="1:285">
      <c r="A298">
        <v>282</v>
      </c>
      <c r="B298">
        <v>1758415512.6</v>
      </c>
      <c r="C298">
        <v>2637.5</v>
      </c>
      <c r="D298" t="s">
        <v>997</v>
      </c>
      <c r="E298" t="s">
        <v>998</v>
      </c>
      <c r="F298">
        <v>5</v>
      </c>
      <c r="G298" t="s">
        <v>976</v>
      </c>
      <c r="H298" t="s">
        <v>420</v>
      </c>
      <c r="I298" t="s">
        <v>421</v>
      </c>
      <c r="J298">
        <v>1758415504.6</v>
      </c>
      <c r="K298">
        <f>(L298)/1000</f>
        <v>0</v>
      </c>
      <c r="L298">
        <f>1000*DL298*AJ298*(DH298-DI298)/(100*DA298*(1000-AJ298*DH298))</f>
        <v>0</v>
      </c>
      <c r="M298">
        <f>DL298*AJ298*(DG298-DF298*(1000-AJ298*DI298)/(1000-AJ298*DH298))/(100*DA298)</f>
        <v>0</v>
      </c>
      <c r="N298">
        <f>DF298 - IF(AJ298&gt;1, M298*DA298*100.0/(AL298), 0)</f>
        <v>0</v>
      </c>
      <c r="O298">
        <f>((U298-K298/2)*N298-M298)/(U298+K298/2)</f>
        <v>0</v>
      </c>
      <c r="P298">
        <f>O298*(DM298+DN298)/1000.0</f>
        <v>0</v>
      </c>
      <c r="Q298">
        <f>(DF298 - IF(AJ298&gt;1, M298*DA298*100.0/(AL298), 0))*(DM298+DN298)/1000.0</f>
        <v>0</v>
      </c>
      <c r="R298">
        <f>2.0/((1/T298-1/S298)+SIGN(T298)*SQRT((1/T298-1/S298)*(1/T298-1/S298) + 4*DB298/((DB298+1)*(DB298+1))*(2*1/T298*1/S298-1/S298*1/S298)))</f>
        <v>0</v>
      </c>
      <c r="S298">
        <f>IF(LEFT(DC298,1)&lt;&gt;"0",IF(LEFT(DC298,1)="1",3.0,DD298),$D$5+$E$5*(DT298*DM298/($K$5*1000))+$F$5*(DT298*DM298/($K$5*1000))*MAX(MIN(DA298,$J$5),$I$5)*MAX(MIN(DA298,$J$5),$I$5)+$G$5*MAX(MIN(DA298,$J$5),$I$5)*(DT298*DM298/($K$5*1000))+$H$5*(DT298*DM298/($K$5*1000))*(DT298*DM298/($K$5*1000)))</f>
        <v>0</v>
      </c>
      <c r="T298">
        <f>K298*(1000-(1000*0.61365*exp(17.502*X298/(240.97+X298))/(DM298+DN298)+DH298)/2)/(1000*0.61365*exp(17.502*X298/(240.97+X298))/(DM298+DN298)-DH298)</f>
        <v>0</v>
      </c>
      <c r="U298">
        <f>1/((DB298+1)/(R298/1.6)+1/(S298/1.37)) + DB298/((DB298+1)/(R298/1.6) + DB298/(S298/1.37))</f>
        <v>0</v>
      </c>
      <c r="V298">
        <f>(CW298*CZ298)</f>
        <v>0</v>
      </c>
      <c r="W298">
        <f>(DO298+(V298+2*0.95*5.67E-8*(((DO298+$B$7)+273)^4-(DO298+273)^4)-44100*K298)/(1.84*29.3*S298+8*0.95*5.67E-8*(DO298+273)^3))</f>
        <v>0</v>
      </c>
      <c r="X298">
        <f>($C$7*DP298+$D$7*DQ298+$E$7*W298)</f>
        <v>0</v>
      </c>
      <c r="Y298">
        <f>0.61365*exp(17.502*X298/(240.97+X298))</f>
        <v>0</v>
      </c>
      <c r="Z298">
        <f>(AA298/AB298*100)</f>
        <v>0</v>
      </c>
      <c r="AA298">
        <f>DH298*(DM298+DN298)/1000</f>
        <v>0</v>
      </c>
      <c r="AB298">
        <f>0.61365*exp(17.502*DO298/(240.97+DO298))</f>
        <v>0</v>
      </c>
      <c r="AC298">
        <f>(Y298-DH298*(DM298+DN298)/1000)</f>
        <v>0</v>
      </c>
      <c r="AD298">
        <f>(-K298*44100)</f>
        <v>0</v>
      </c>
      <c r="AE298">
        <f>2*29.3*S298*0.92*(DO298-X298)</f>
        <v>0</v>
      </c>
      <c r="AF298">
        <f>2*0.95*5.67E-8*(((DO298+$B$7)+273)^4-(X298+273)^4)</f>
        <v>0</v>
      </c>
      <c r="AG298">
        <f>V298+AF298+AD298+AE298</f>
        <v>0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MAX(0,($B$13+$C$13*DT298)/(1+$D$13*DT298)*DM298/(DO298+273)*$E$13)</f>
        <v>0</v>
      </c>
      <c r="AM298" t="s">
        <v>422</v>
      </c>
      <c r="AN298" t="s">
        <v>422</v>
      </c>
      <c r="AO298">
        <v>0</v>
      </c>
      <c r="AP298">
        <v>0</v>
      </c>
      <c r="AQ298">
        <f>1-AO298/AP298</f>
        <v>0</v>
      </c>
      <c r="AR298">
        <v>0</v>
      </c>
      <c r="AS298" t="s">
        <v>422</v>
      </c>
      <c r="AT298" t="s">
        <v>422</v>
      </c>
      <c r="AU298">
        <v>0</v>
      </c>
      <c r="AV298">
        <v>0</v>
      </c>
      <c r="AW298">
        <f>1-AU298/AV298</f>
        <v>0</v>
      </c>
      <c r="AX298">
        <v>0.5</v>
      </c>
      <c r="AY298">
        <f>CX298</f>
        <v>0</v>
      </c>
      <c r="AZ298">
        <f>M298</f>
        <v>0</v>
      </c>
      <c r="BA298">
        <f>AW298*AX298*AY298</f>
        <v>0</v>
      </c>
      <c r="BB298">
        <f>(AZ298-AR298)/AY298</f>
        <v>0</v>
      </c>
      <c r="BC298">
        <f>(AP298-AV298)/AV298</f>
        <v>0</v>
      </c>
      <c r="BD298">
        <f>AO298/(AQ298+AO298/AV298)</f>
        <v>0</v>
      </c>
      <c r="BE298" t="s">
        <v>422</v>
      </c>
      <c r="BF298">
        <v>0</v>
      </c>
      <c r="BG298">
        <f>IF(BF298&lt;&gt;0, BF298, BD298)</f>
        <v>0</v>
      </c>
      <c r="BH298">
        <f>1-BG298/AV298</f>
        <v>0</v>
      </c>
      <c r="BI298">
        <f>(AV298-AU298)/(AV298-BG298)</f>
        <v>0</v>
      </c>
      <c r="BJ298">
        <f>(AP298-AV298)/(AP298-BG298)</f>
        <v>0</v>
      </c>
      <c r="BK298">
        <f>(AV298-AU298)/(AV298-AO298)</f>
        <v>0</v>
      </c>
      <c r="BL298">
        <f>(AP298-AV298)/(AP298-AO298)</f>
        <v>0</v>
      </c>
      <c r="BM298">
        <f>(BI298*BG298/AU298)</f>
        <v>0</v>
      </c>
      <c r="BN298">
        <f>(1-BM298)</f>
        <v>0</v>
      </c>
      <c r="CW298">
        <f>$B$11*DU298+$C$11*DV298+$F$11*EG298*(1-EJ298)</f>
        <v>0</v>
      </c>
      <c r="CX298">
        <f>CW298*CY298</f>
        <v>0</v>
      </c>
      <c r="CY298">
        <f>($B$11*$D$9+$C$11*$D$9+$F$11*((ET298+EL298)/MAX(ET298+EL298+EU298, 0.1)*$I$9+EU298/MAX(ET298+EL298+EU298, 0.1)*$J$9))/($B$11+$C$11+$F$11)</f>
        <v>0</v>
      </c>
      <c r="CZ298">
        <f>($B$11*$K$9+$C$11*$K$9+$F$11*((ET298+EL298)/MAX(ET298+EL298+EU298, 0.1)*$P$9+EU298/MAX(ET298+EL298+EU298, 0.1)*$Q$9))/($B$11+$C$11+$F$11)</f>
        <v>0</v>
      </c>
      <c r="DA298">
        <v>2.96</v>
      </c>
      <c r="DB298">
        <v>0.5</v>
      </c>
      <c r="DC298" t="s">
        <v>423</v>
      </c>
      <c r="DD298">
        <v>2</v>
      </c>
      <c r="DE298">
        <v>1758415504.6</v>
      </c>
      <c r="DF298">
        <v>419.9810833333333</v>
      </c>
      <c r="DG298">
        <v>419.99825</v>
      </c>
      <c r="DH298">
        <v>24.80427083333333</v>
      </c>
      <c r="DI298">
        <v>24.20552916666667</v>
      </c>
      <c r="DJ298">
        <v>419.4413750000001</v>
      </c>
      <c r="DK298">
        <v>24.61724583333333</v>
      </c>
      <c r="DL298">
        <v>500.0146666666666</v>
      </c>
      <c r="DM298">
        <v>90.27174166666667</v>
      </c>
      <c r="DN298">
        <v>0.0547230125</v>
      </c>
      <c r="DO298">
        <v>30.87831666666667</v>
      </c>
      <c r="DP298">
        <v>30.08019583333333</v>
      </c>
      <c r="DQ298">
        <v>999.9</v>
      </c>
      <c r="DR298">
        <v>0</v>
      </c>
      <c r="DS298">
        <v>0</v>
      </c>
      <c r="DT298">
        <v>10001.94166666667</v>
      </c>
      <c r="DU298">
        <v>0</v>
      </c>
      <c r="DV298">
        <v>0.786906</v>
      </c>
      <c r="DW298">
        <v>-0.01730473491666666</v>
      </c>
      <c r="DX298">
        <v>430.6632083333334</v>
      </c>
      <c r="DY298">
        <v>430.4167916666667</v>
      </c>
      <c r="DZ298">
        <v>0.5987336666666666</v>
      </c>
      <c r="EA298">
        <v>419.99825</v>
      </c>
      <c r="EB298">
        <v>24.20552916666667</v>
      </c>
      <c r="EC298">
        <v>2.23912375</v>
      </c>
      <c r="ED298">
        <v>2.185075416666667</v>
      </c>
      <c r="EE298">
        <v>19.24500833333333</v>
      </c>
      <c r="EF298">
        <v>18.85332083333333</v>
      </c>
      <c r="EG298">
        <v>0.00500097</v>
      </c>
      <c r="EH298">
        <v>0</v>
      </c>
      <c r="EI298">
        <v>0</v>
      </c>
      <c r="EJ298">
        <v>0</v>
      </c>
      <c r="EK298">
        <v>231.0375</v>
      </c>
      <c r="EL298">
        <v>0.00500097</v>
      </c>
      <c r="EM298">
        <v>-9.85</v>
      </c>
      <c r="EN298">
        <v>-2.704166666666667</v>
      </c>
      <c r="EO298">
        <v>35.937</v>
      </c>
      <c r="EP298">
        <v>41.01020833333333</v>
      </c>
      <c r="EQ298">
        <v>38.09354166666666</v>
      </c>
      <c r="ER298">
        <v>41.67670833333333</v>
      </c>
      <c r="ES298">
        <v>38.49970833333333</v>
      </c>
      <c r="ET298">
        <v>0</v>
      </c>
      <c r="EU298">
        <v>0</v>
      </c>
      <c r="EV298">
        <v>0</v>
      </c>
      <c r="EW298">
        <v>1758415512.8</v>
      </c>
      <c r="EX298">
        <v>0</v>
      </c>
      <c r="EY298">
        <v>230.7846153846154</v>
      </c>
      <c r="EZ298">
        <v>-8.690598320965012</v>
      </c>
      <c r="FA298">
        <v>-17.09401685389743</v>
      </c>
      <c r="FB298">
        <v>-10.03846153846154</v>
      </c>
      <c r="FC298">
        <v>15</v>
      </c>
      <c r="FD298">
        <v>0</v>
      </c>
      <c r="FE298" t="s">
        <v>424</v>
      </c>
      <c r="FF298">
        <v>1747247426.5</v>
      </c>
      <c r="FG298">
        <v>1747247420.5</v>
      </c>
      <c r="FH298">
        <v>0</v>
      </c>
      <c r="FI298">
        <v>1.027</v>
      </c>
      <c r="FJ298">
        <v>0.031</v>
      </c>
      <c r="FK298">
        <v>0.02</v>
      </c>
      <c r="FL298">
        <v>0.05</v>
      </c>
      <c r="FM298">
        <v>420</v>
      </c>
      <c r="FN298">
        <v>16</v>
      </c>
      <c r="FO298">
        <v>0.01</v>
      </c>
      <c r="FP298">
        <v>0.1</v>
      </c>
      <c r="FQ298">
        <v>-0.02759458970731708</v>
      </c>
      <c r="FR298">
        <v>0.1008350022439024</v>
      </c>
      <c r="FS298">
        <v>0.03561469887280545</v>
      </c>
      <c r="FT298">
        <v>0</v>
      </c>
      <c r="FU298">
        <v>229.7411764705882</v>
      </c>
      <c r="FV298">
        <v>9.983193256753827</v>
      </c>
      <c r="FW298">
        <v>8.729332487352082</v>
      </c>
      <c r="FX298">
        <v>-1</v>
      </c>
      <c r="FY298">
        <v>0.5990523658536585</v>
      </c>
      <c r="FZ298">
        <v>-0.03730147735191536</v>
      </c>
      <c r="GA298">
        <v>0.008219527512253227</v>
      </c>
      <c r="GB298">
        <v>1</v>
      </c>
      <c r="GC298">
        <v>1</v>
      </c>
      <c r="GD298">
        <v>2</v>
      </c>
      <c r="GE298" t="s">
        <v>433</v>
      </c>
      <c r="GF298">
        <v>3.13665</v>
      </c>
      <c r="GG298">
        <v>2.71486</v>
      </c>
      <c r="GH298">
        <v>0.09366720000000001</v>
      </c>
      <c r="GI298">
        <v>0.09289169999999999</v>
      </c>
      <c r="GJ298">
        <v>0.108355</v>
      </c>
      <c r="GK298">
        <v>0.105329</v>
      </c>
      <c r="GL298">
        <v>28832.1</v>
      </c>
      <c r="GM298">
        <v>28891.3</v>
      </c>
      <c r="GN298">
        <v>29573.5</v>
      </c>
      <c r="GO298">
        <v>29434.1</v>
      </c>
      <c r="GP298">
        <v>34844.7</v>
      </c>
      <c r="GQ298">
        <v>34877.9</v>
      </c>
      <c r="GR298">
        <v>41624.8</v>
      </c>
      <c r="GS298">
        <v>41820.2</v>
      </c>
      <c r="GT298">
        <v>1.9226</v>
      </c>
      <c r="GU298">
        <v>1.87775</v>
      </c>
      <c r="GV298">
        <v>0.0604764</v>
      </c>
      <c r="GW298">
        <v>0</v>
      </c>
      <c r="GX298">
        <v>29.0815</v>
      </c>
      <c r="GY298">
        <v>999.9</v>
      </c>
      <c r="GZ298">
        <v>58.5</v>
      </c>
      <c r="HA298">
        <v>30.7</v>
      </c>
      <c r="HB298">
        <v>28.7431</v>
      </c>
      <c r="HC298">
        <v>62.1039</v>
      </c>
      <c r="HD298">
        <v>27.8325</v>
      </c>
      <c r="HE298">
        <v>1</v>
      </c>
      <c r="HF298">
        <v>0.0970452</v>
      </c>
      <c r="HG298">
        <v>-1.16327</v>
      </c>
      <c r="HH298">
        <v>20.3543</v>
      </c>
      <c r="HI298">
        <v>5.22762</v>
      </c>
      <c r="HJ298">
        <v>12.0156</v>
      </c>
      <c r="HK298">
        <v>4.9914</v>
      </c>
      <c r="HL298">
        <v>3.28905</v>
      </c>
      <c r="HM298">
        <v>9999</v>
      </c>
      <c r="HN298">
        <v>9999</v>
      </c>
      <c r="HO298">
        <v>9999</v>
      </c>
      <c r="HP298">
        <v>999.9</v>
      </c>
      <c r="HQ298">
        <v>1.86752</v>
      </c>
      <c r="HR298">
        <v>1.86662</v>
      </c>
      <c r="HS298">
        <v>1.86599</v>
      </c>
      <c r="HT298">
        <v>1.86596</v>
      </c>
      <c r="HU298">
        <v>1.86783</v>
      </c>
      <c r="HV298">
        <v>1.87026</v>
      </c>
      <c r="HW298">
        <v>1.8689</v>
      </c>
      <c r="HX298">
        <v>1.8704</v>
      </c>
      <c r="HY298">
        <v>0</v>
      </c>
      <c r="HZ298">
        <v>0</v>
      </c>
      <c r="IA298">
        <v>0</v>
      </c>
      <c r="IB298">
        <v>0</v>
      </c>
      <c r="IC298" t="s">
        <v>426</v>
      </c>
      <c r="ID298" t="s">
        <v>427</v>
      </c>
      <c r="IE298" t="s">
        <v>428</v>
      </c>
      <c r="IF298" t="s">
        <v>428</v>
      </c>
      <c r="IG298" t="s">
        <v>428</v>
      </c>
      <c r="IH298" t="s">
        <v>428</v>
      </c>
      <c r="II298">
        <v>0</v>
      </c>
      <c r="IJ298">
        <v>100</v>
      </c>
      <c r="IK298">
        <v>100</v>
      </c>
      <c r="IL298">
        <v>0.54</v>
      </c>
      <c r="IM298">
        <v>0.1867</v>
      </c>
      <c r="IN298">
        <v>0.2733293791174444</v>
      </c>
      <c r="IO298">
        <v>0.0008355358253796512</v>
      </c>
      <c r="IP298">
        <v>-4.886686190924696E-07</v>
      </c>
      <c r="IQ298">
        <v>2.414133949906871E-11</v>
      </c>
      <c r="IR298">
        <v>-0.06279029043895908</v>
      </c>
      <c r="IS298">
        <v>-0.001004982055389802</v>
      </c>
      <c r="IT298">
        <v>0.0007271071577586355</v>
      </c>
      <c r="IU298">
        <v>-1.113211564567604E-05</v>
      </c>
      <c r="IV298">
        <v>10</v>
      </c>
      <c r="IW298">
        <v>2306</v>
      </c>
      <c r="IX298">
        <v>1</v>
      </c>
      <c r="IY298">
        <v>28</v>
      </c>
      <c r="IZ298">
        <v>186134.8</v>
      </c>
      <c r="JA298">
        <v>186134.9</v>
      </c>
      <c r="JB298">
        <v>1.04126</v>
      </c>
      <c r="JC298">
        <v>2.28027</v>
      </c>
      <c r="JD298">
        <v>1.39648</v>
      </c>
      <c r="JE298">
        <v>2.34131</v>
      </c>
      <c r="JF298">
        <v>1.49536</v>
      </c>
      <c r="JG298">
        <v>2.52441</v>
      </c>
      <c r="JH298">
        <v>36.1285</v>
      </c>
      <c r="JI298">
        <v>24.1488</v>
      </c>
      <c r="JJ298">
        <v>18</v>
      </c>
      <c r="JK298">
        <v>490.151</v>
      </c>
      <c r="JL298">
        <v>451.758</v>
      </c>
      <c r="JM298">
        <v>31.4606</v>
      </c>
      <c r="JN298">
        <v>28.8577</v>
      </c>
      <c r="JO298">
        <v>30</v>
      </c>
      <c r="JP298">
        <v>28.6861</v>
      </c>
      <c r="JQ298">
        <v>28.6089</v>
      </c>
      <c r="JR298">
        <v>20.8423</v>
      </c>
      <c r="JS298">
        <v>23.5654</v>
      </c>
      <c r="JT298">
        <v>95.1434</v>
      </c>
      <c r="JU298">
        <v>31.4566</v>
      </c>
      <c r="JV298">
        <v>420</v>
      </c>
      <c r="JW298">
        <v>24.1763</v>
      </c>
      <c r="JX298">
        <v>101.087</v>
      </c>
      <c r="JY298">
        <v>100.561</v>
      </c>
    </row>
    <row r="299" spans="1:285">
      <c r="A299">
        <v>283</v>
      </c>
      <c r="B299">
        <v>1758415514.6</v>
      </c>
      <c r="C299">
        <v>2639.5</v>
      </c>
      <c r="D299" t="s">
        <v>999</v>
      </c>
      <c r="E299" t="s">
        <v>1000</v>
      </c>
      <c r="F299">
        <v>5</v>
      </c>
      <c r="G299" t="s">
        <v>976</v>
      </c>
      <c r="H299" t="s">
        <v>420</v>
      </c>
      <c r="I299" t="s">
        <v>421</v>
      </c>
      <c r="J299">
        <v>1758415506.6</v>
      </c>
      <c r="K299">
        <f>(L299)/1000</f>
        <v>0</v>
      </c>
      <c r="L299">
        <f>1000*DL299*AJ299*(DH299-DI299)/(100*DA299*(1000-AJ299*DH299))</f>
        <v>0</v>
      </c>
      <c r="M299">
        <f>DL299*AJ299*(DG299-DF299*(1000-AJ299*DI299)/(1000-AJ299*DH299))/(100*DA299)</f>
        <v>0</v>
      </c>
      <c r="N299">
        <f>DF299 - IF(AJ299&gt;1, M299*DA299*100.0/(AL299), 0)</f>
        <v>0</v>
      </c>
      <c r="O299">
        <f>((U299-K299/2)*N299-M299)/(U299+K299/2)</f>
        <v>0</v>
      </c>
      <c r="P299">
        <f>O299*(DM299+DN299)/1000.0</f>
        <v>0</v>
      </c>
      <c r="Q299">
        <f>(DF299 - IF(AJ299&gt;1, M299*DA299*100.0/(AL299), 0))*(DM299+DN299)/1000.0</f>
        <v>0</v>
      </c>
      <c r="R299">
        <f>2.0/((1/T299-1/S299)+SIGN(T299)*SQRT((1/T299-1/S299)*(1/T299-1/S299) + 4*DB299/((DB299+1)*(DB299+1))*(2*1/T299*1/S299-1/S299*1/S299)))</f>
        <v>0</v>
      </c>
      <c r="S299">
        <f>IF(LEFT(DC299,1)&lt;&gt;"0",IF(LEFT(DC299,1)="1",3.0,DD299),$D$5+$E$5*(DT299*DM299/($K$5*1000))+$F$5*(DT299*DM299/($K$5*1000))*MAX(MIN(DA299,$J$5),$I$5)*MAX(MIN(DA299,$J$5),$I$5)+$G$5*MAX(MIN(DA299,$J$5),$I$5)*(DT299*DM299/($K$5*1000))+$H$5*(DT299*DM299/($K$5*1000))*(DT299*DM299/($K$5*1000)))</f>
        <v>0</v>
      </c>
      <c r="T299">
        <f>K299*(1000-(1000*0.61365*exp(17.502*X299/(240.97+X299))/(DM299+DN299)+DH299)/2)/(1000*0.61365*exp(17.502*X299/(240.97+X299))/(DM299+DN299)-DH299)</f>
        <v>0</v>
      </c>
      <c r="U299">
        <f>1/((DB299+1)/(R299/1.6)+1/(S299/1.37)) + DB299/((DB299+1)/(R299/1.6) + DB299/(S299/1.37))</f>
        <v>0</v>
      </c>
      <c r="V299">
        <f>(CW299*CZ299)</f>
        <v>0</v>
      </c>
      <c r="W299">
        <f>(DO299+(V299+2*0.95*5.67E-8*(((DO299+$B$7)+273)^4-(DO299+273)^4)-44100*K299)/(1.84*29.3*S299+8*0.95*5.67E-8*(DO299+273)^3))</f>
        <v>0</v>
      </c>
      <c r="X299">
        <f>($C$7*DP299+$D$7*DQ299+$E$7*W299)</f>
        <v>0</v>
      </c>
      <c r="Y299">
        <f>0.61365*exp(17.502*X299/(240.97+X299))</f>
        <v>0</v>
      </c>
      <c r="Z299">
        <f>(AA299/AB299*100)</f>
        <v>0</v>
      </c>
      <c r="AA299">
        <f>DH299*(DM299+DN299)/1000</f>
        <v>0</v>
      </c>
      <c r="AB299">
        <f>0.61365*exp(17.502*DO299/(240.97+DO299))</f>
        <v>0</v>
      </c>
      <c r="AC299">
        <f>(Y299-DH299*(DM299+DN299)/1000)</f>
        <v>0</v>
      </c>
      <c r="AD299">
        <f>(-K299*44100)</f>
        <v>0</v>
      </c>
      <c r="AE299">
        <f>2*29.3*S299*0.92*(DO299-X299)</f>
        <v>0</v>
      </c>
      <c r="AF299">
        <f>2*0.95*5.67E-8*(((DO299+$B$7)+273)^4-(X299+273)^4)</f>
        <v>0</v>
      </c>
      <c r="AG299">
        <f>V299+AF299+AD299+AE299</f>
        <v>0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MAX(0,($B$13+$C$13*DT299)/(1+$D$13*DT299)*DM299/(DO299+273)*$E$13)</f>
        <v>0</v>
      </c>
      <c r="AM299" t="s">
        <v>422</v>
      </c>
      <c r="AN299" t="s">
        <v>422</v>
      </c>
      <c r="AO299">
        <v>0</v>
      </c>
      <c r="AP299">
        <v>0</v>
      </c>
      <c r="AQ299">
        <f>1-AO299/AP299</f>
        <v>0</v>
      </c>
      <c r="AR299">
        <v>0</v>
      </c>
      <c r="AS299" t="s">
        <v>422</v>
      </c>
      <c r="AT299" t="s">
        <v>422</v>
      </c>
      <c r="AU299">
        <v>0</v>
      </c>
      <c r="AV299">
        <v>0</v>
      </c>
      <c r="AW299">
        <f>1-AU299/AV299</f>
        <v>0</v>
      </c>
      <c r="AX299">
        <v>0.5</v>
      </c>
      <c r="AY299">
        <f>CX299</f>
        <v>0</v>
      </c>
      <c r="AZ299">
        <f>M299</f>
        <v>0</v>
      </c>
      <c r="BA299">
        <f>AW299*AX299*AY299</f>
        <v>0</v>
      </c>
      <c r="BB299">
        <f>(AZ299-AR299)/AY299</f>
        <v>0</v>
      </c>
      <c r="BC299">
        <f>(AP299-AV299)/AV299</f>
        <v>0</v>
      </c>
      <c r="BD299">
        <f>AO299/(AQ299+AO299/AV299)</f>
        <v>0</v>
      </c>
      <c r="BE299" t="s">
        <v>422</v>
      </c>
      <c r="BF299">
        <v>0</v>
      </c>
      <c r="BG299">
        <f>IF(BF299&lt;&gt;0, BF299, BD299)</f>
        <v>0</v>
      </c>
      <c r="BH299">
        <f>1-BG299/AV299</f>
        <v>0</v>
      </c>
      <c r="BI299">
        <f>(AV299-AU299)/(AV299-BG299)</f>
        <v>0</v>
      </c>
      <c r="BJ299">
        <f>(AP299-AV299)/(AP299-BG299)</f>
        <v>0</v>
      </c>
      <c r="BK299">
        <f>(AV299-AU299)/(AV299-AO299)</f>
        <v>0</v>
      </c>
      <c r="BL299">
        <f>(AP299-AV299)/(AP299-AO299)</f>
        <v>0</v>
      </c>
      <c r="BM299">
        <f>(BI299*BG299/AU299)</f>
        <v>0</v>
      </c>
      <c r="BN299">
        <f>(1-BM299)</f>
        <v>0</v>
      </c>
      <c r="CW299">
        <f>$B$11*DU299+$C$11*DV299+$F$11*EG299*(1-EJ299)</f>
        <v>0</v>
      </c>
      <c r="CX299">
        <f>CW299*CY299</f>
        <v>0</v>
      </c>
      <c r="CY299">
        <f>($B$11*$D$9+$C$11*$D$9+$F$11*((ET299+EL299)/MAX(ET299+EL299+EU299, 0.1)*$I$9+EU299/MAX(ET299+EL299+EU299, 0.1)*$J$9))/($B$11+$C$11+$F$11)</f>
        <v>0</v>
      </c>
      <c r="CZ299">
        <f>($B$11*$K$9+$C$11*$K$9+$F$11*((ET299+EL299)/MAX(ET299+EL299+EU299, 0.1)*$P$9+EU299/MAX(ET299+EL299+EU299, 0.1)*$Q$9))/($B$11+$C$11+$F$11)</f>
        <v>0</v>
      </c>
      <c r="DA299">
        <v>2.96</v>
      </c>
      <c r="DB299">
        <v>0.5</v>
      </c>
      <c r="DC299" t="s">
        <v>423</v>
      </c>
      <c r="DD299">
        <v>2</v>
      </c>
      <c r="DE299">
        <v>1758415506.6</v>
      </c>
      <c r="DF299">
        <v>419.9786666666666</v>
      </c>
      <c r="DG299">
        <v>420.0045</v>
      </c>
      <c r="DH299">
        <v>24.798825</v>
      </c>
      <c r="DI299">
        <v>24.2037</v>
      </c>
      <c r="DJ299">
        <v>419.439</v>
      </c>
      <c r="DK299">
        <v>24.61187916666667</v>
      </c>
      <c r="DL299">
        <v>500.0155833333333</v>
      </c>
      <c r="DM299">
        <v>90.27187083333335</v>
      </c>
      <c r="DN299">
        <v>0.05471439583333334</v>
      </c>
      <c r="DO299">
        <v>30.87515</v>
      </c>
      <c r="DP299">
        <v>30.0754</v>
      </c>
      <c r="DQ299">
        <v>999.9</v>
      </c>
      <c r="DR299">
        <v>0</v>
      </c>
      <c r="DS299">
        <v>0</v>
      </c>
      <c r="DT299">
        <v>10000.6675</v>
      </c>
      <c r="DU299">
        <v>0</v>
      </c>
      <c r="DV299">
        <v>0.786906</v>
      </c>
      <c r="DW299">
        <v>-0.02597426833333333</v>
      </c>
      <c r="DX299">
        <v>430.658375</v>
      </c>
      <c r="DY299">
        <v>430.4224166666667</v>
      </c>
      <c r="DZ299">
        <v>0.5951134166666666</v>
      </c>
      <c r="EA299">
        <v>420.0045</v>
      </c>
      <c r="EB299">
        <v>24.2037</v>
      </c>
      <c r="EC299">
        <v>2.238635416666666</v>
      </c>
      <c r="ED299">
        <v>2.18491375</v>
      </c>
      <c r="EE299">
        <v>19.24150833333333</v>
      </c>
      <c r="EF299">
        <v>18.8521375</v>
      </c>
      <c r="EG299">
        <v>0.00500097</v>
      </c>
      <c r="EH299">
        <v>0</v>
      </c>
      <c r="EI299">
        <v>0</v>
      </c>
      <c r="EJ299">
        <v>0</v>
      </c>
      <c r="EK299">
        <v>230.2208333333333</v>
      </c>
      <c r="EL299">
        <v>0.00500097</v>
      </c>
      <c r="EM299">
        <v>-11.4625</v>
      </c>
      <c r="EN299">
        <v>-3.054166666666667</v>
      </c>
      <c r="EO299">
        <v>35.937</v>
      </c>
      <c r="EP299">
        <v>40.93983333333333</v>
      </c>
      <c r="EQ299">
        <v>38.07275</v>
      </c>
      <c r="ER299">
        <v>41.57779166666666</v>
      </c>
      <c r="ES299">
        <v>38.45283333333333</v>
      </c>
      <c r="ET299">
        <v>0</v>
      </c>
      <c r="EU299">
        <v>0</v>
      </c>
      <c r="EV299">
        <v>0</v>
      </c>
      <c r="EW299">
        <v>1758415514.6</v>
      </c>
      <c r="EX299">
        <v>0</v>
      </c>
      <c r="EY299">
        <v>229.816</v>
      </c>
      <c r="EZ299">
        <v>-14.07692329234603</v>
      </c>
      <c r="FA299">
        <v>-13.49999998318844</v>
      </c>
      <c r="FB299">
        <v>-10.78</v>
      </c>
      <c r="FC299">
        <v>15</v>
      </c>
      <c r="FD299">
        <v>0</v>
      </c>
      <c r="FE299" t="s">
        <v>424</v>
      </c>
      <c r="FF299">
        <v>1747247426.5</v>
      </c>
      <c r="FG299">
        <v>1747247420.5</v>
      </c>
      <c r="FH299">
        <v>0</v>
      </c>
      <c r="FI299">
        <v>1.027</v>
      </c>
      <c r="FJ299">
        <v>0.031</v>
      </c>
      <c r="FK299">
        <v>0.02</v>
      </c>
      <c r="FL299">
        <v>0.05</v>
      </c>
      <c r="FM299">
        <v>420</v>
      </c>
      <c r="FN299">
        <v>16</v>
      </c>
      <c r="FO299">
        <v>0.01</v>
      </c>
      <c r="FP299">
        <v>0.1</v>
      </c>
      <c r="FQ299">
        <v>-0.02506332195</v>
      </c>
      <c r="FR299">
        <v>-0.1887754761050657</v>
      </c>
      <c r="FS299">
        <v>0.03368376490415779</v>
      </c>
      <c r="FT299">
        <v>0</v>
      </c>
      <c r="FU299">
        <v>229.8676470588235</v>
      </c>
      <c r="FV299">
        <v>4.38961031059803</v>
      </c>
      <c r="FW299">
        <v>8.3502279147562</v>
      </c>
      <c r="FX299">
        <v>-1</v>
      </c>
      <c r="FY299">
        <v>0.5981981</v>
      </c>
      <c r="FZ299">
        <v>-0.09236640900562781</v>
      </c>
      <c r="GA299">
        <v>0.009425174923575697</v>
      </c>
      <c r="GB299">
        <v>1</v>
      </c>
      <c r="GC299">
        <v>1</v>
      </c>
      <c r="GD299">
        <v>2</v>
      </c>
      <c r="GE299" t="s">
        <v>433</v>
      </c>
      <c r="GF299">
        <v>3.13639</v>
      </c>
      <c r="GG299">
        <v>2.71505</v>
      </c>
      <c r="GH299">
        <v>0.09368310000000001</v>
      </c>
      <c r="GI299">
        <v>0.092888</v>
      </c>
      <c r="GJ299">
        <v>0.108347</v>
      </c>
      <c r="GK299">
        <v>0.10533</v>
      </c>
      <c r="GL299">
        <v>28831.8</v>
      </c>
      <c r="GM299">
        <v>28891.4</v>
      </c>
      <c r="GN299">
        <v>29573.7</v>
      </c>
      <c r="GO299">
        <v>29434.2</v>
      </c>
      <c r="GP299">
        <v>34845</v>
      </c>
      <c r="GQ299">
        <v>34878</v>
      </c>
      <c r="GR299">
        <v>41624.7</v>
      </c>
      <c r="GS299">
        <v>41820.3</v>
      </c>
      <c r="GT299">
        <v>1.92248</v>
      </c>
      <c r="GU299">
        <v>1.87795</v>
      </c>
      <c r="GV299">
        <v>0.0601709</v>
      </c>
      <c r="GW299">
        <v>0</v>
      </c>
      <c r="GX299">
        <v>29.0803</v>
      </c>
      <c r="GY299">
        <v>999.9</v>
      </c>
      <c r="GZ299">
        <v>58.5</v>
      </c>
      <c r="HA299">
        <v>30.7</v>
      </c>
      <c r="HB299">
        <v>28.7383</v>
      </c>
      <c r="HC299">
        <v>62.0839</v>
      </c>
      <c r="HD299">
        <v>28.0689</v>
      </c>
      <c r="HE299">
        <v>1</v>
      </c>
      <c r="HF299">
        <v>0.09703000000000001</v>
      </c>
      <c r="HG299">
        <v>-1.18056</v>
      </c>
      <c r="HH299">
        <v>20.3541</v>
      </c>
      <c r="HI299">
        <v>5.22762</v>
      </c>
      <c r="HJ299">
        <v>12.0159</v>
      </c>
      <c r="HK299">
        <v>4.99135</v>
      </c>
      <c r="HL299">
        <v>3.28903</v>
      </c>
      <c r="HM299">
        <v>9999</v>
      </c>
      <c r="HN299">
        <v>9999</v>
      </c>
      <c r="HO299">
        <v>9999</v>
      </c>
      <c r="HP299">
        <v>999.9</v>
      </c>
      <c r="HQ299">
        <v>1.86752</v>
      </c>
      <c r="HR299">
        <v>1.86664</v>
      </c>
      <c r="HS299">
        <v>1.86599</v>
      </c>
      <c r="HT299">
        <v>1.86598</v>
      </c>
      <c r="HU299">
        <v>1.86783</v>
      </c>
      <c r="HV299">
        <v>1.87027</v>
      </c>
      <c r="HW299">
        <v>1.8689</v>
      </c>
      <c r="HX299">
        <v>1.87041</v>
      </c>
      <c r="HY299">
        <v>0</v>
      </c>
      <c r="HZ299">
        <v>0</v>
      </c>
      <c r="IA299">
        <v>0</v>
      </c>
      <c r="IB299">
        <v>0</v>
      </c>
      <c r="IC299" t="s">
        <v>426</v>
      </c>
      <c r="ID299" t="s">
        <v>427</v>
      </c>
      <c r="IE299" t="s">
        <v>428</v>
      </c>
      <c r="IF299" t="s">
        <v>428</v>
      </c>
      <c r="IG299" t="s">
        <v>428</v>
      </c>
      <c r="IH299" t="s">
        <v>428</v>
      </c>
      <c r="II299">
        <v>0</v>
      </c>
      <c r="IJ299">
        <v>100</v>
      </c>
      <c r="IK299">
        <v>100</v>
      </c>
      <c r="IL299">
        <v>0.54</v>
      </c>
      <c r="IM299">
        <v>0.1867</v>
      </c>
      <c r="IN299">
        <v>0.2733293791174444</v>
      </c>
      <c r="IO299">
        <v>0.0008355358253796512</v>
      </c>
      <c r="IP299">
        <v>-4.886686190924696E-07</v>
      </c>
      <c r="IQ299">
        <v>2.414133949906871E-11</v>
      </c>
      <c r="IR299">
        <v>-0.06279029043895908</v>
      </c>
      <c r="IS299">
        <v>-0.001004982055389802</v>
      </c>
      <c r="IT299">
        <v>0.0007271071577586355</v>
      </c>
      <c r="IU299">
        <v>-1.113211564567604E-05</v>
      </c>
      <c r="IV299">
        <v>10</v>
      </c>
      <c r="IW299">
        <v>2306</v>
      </c>
      <c r="IX299">
        <v>1</v>
      </c>
      <c r="IY299">
        <v>28</v>
      </c>
      <c r="IZ299">
        <v>186134.8</v>
      </c>
      <c r="JA299">
        <v>186134.9</v>
      </c>
      <c r="JB299">
        <v>1.04004</v>
      </c>
      <c r="JC299">
        <v>2.2644</v>
      </c>
      <c r="JD299">
        <v>1.39648</v>
      </c>
      <c r="JE299">
        <v>2.34131</v>
      </c>
      <c r="JF299">
        <v>1.49536</v>
      </c>
      <c r="JG299">
        <v>2.65381</v>
      </c>
      <c r="JH299">
        <v>36.1285</v>
      </c>
      <c r="JI299">
        <v>24.1575</v>
      </c>
      <c r="JJ299">
        <v>18</v>
      </c>
      <c r="JK299">
        <v>490.072</v>
      </c>
      <c r="JL299">
        <v>451.883</v>
      </c>
      <c r="JM299">
        <v>31.4311</v>
      </c>
      <c r="JN299">
        <v>28.8577</v>
      </c>
      <c r="JO299">
        <v>30</v>
      </c>
      <c r="JP299">
        <v>28.6861</v>
      </c>
      <c r="JQ299">
        <v>28.6089</v>
      </c>
      <c r="JR299">
        <v>20.8425</v>
      </c>
      <c r="JS299">
        <v>23.5654</v>
      </c>
      <c r="JT299">
        <v>95.1434</v>
      </c>
      <c r="JU299">
        <v>31.3861</v>
      </c>
      <c r="JV299">
        <v>420</v>
      </c>
      <c r="JW299">
        <v>24.1763</v>
      </c>
      <c r="JX299">
        <v>101.087</v>
      </c>
      <c r="JY299">
        <v>100.561</v>
      </c>
    </row>
    <row r="300" spans="1:285">
      <c r="A300">
        <v>284</v>
      </c>
      <c r="B300">
        <v>1758415516.6</v>
      </c>
      <c r="C300">
        <v>2641.5</v>
      </c>
      <c r="D300" t="s">
        <v>1001</v>
      </c>
      <c r="E300" t="s">
        <v>1002</v>
      </c>
      <c r="F300">
        <v>5</v>
      </c>
      <c r="G300" t="s">
        <v>976</v>
      </c>
      <c r="H300" t="s">
        <v>420</v>
      </c>
      <c r="I300" t="s">
        <v>421</v>
      </c>
      <c r="J300">
        <v>1758415508.6</v>
      </c>
      <c r="K300">
        <f>(L300)/1000</f>
        <v>0</v>
      </c>
      <c r="L300">
        <f>1000*DL300*AJ300*(DH300-DI300)/(100*DA300*(1000-AJ300*DH300))</f>
        <v>0</v>
      </c>
      <c r="M300">
        <f>DL300*AJ300*(DG300-DF300*(1000-AJ300*DI300)/(1000-AJ300*DH300))/(100*DA300)</f>
        <v>0</v>
      </c>
      <c r="N300">
        <f>DF300 - IF(AJ300&gt;1, M300*DA300*100.0/(AL300), 0)</f>
        <v>0</v>
      </c>
      <c r="O300">
        <f>((U300-K300/2)*N300-M300)/(U300+K300/2)</f>
        <v>0</v>
      </c>
      <c r="P300">
        <f>O300*(DM300+DN300)/1000.0</f>
        <v>0</v>
      </c>
      <c r="Q300">
        <f>(DF300 - IF(AJ300&gt;1, M300*DA300*100.0/(AL300), 0))*(DM300+DN300)/1000.0</f>
        <v>0</v>
      </c>
      <c r="R300">
        <f>2.0/((1/T300-1/S300)+SIGN(T300)*SQRT((1/T300-1/S300)*(1/T300-1/S300) + 4*DB300/((DB300+1)*(DB300+1))*(2*1/T300*1/S300-1/S300*1/S300)))</f>
        <v>0</v>
      </c>
      <c r="S300">
        <f>IF(LEFT(DC300,1)&lt;&gt;"0",IF(LEFT(DC300,1)="1",3.0,DD300),$D$5+$E$5*(DT300*DM300/($K$5*1000))+$F$5*(DT300*DM300/($K$5*1000))*MAX(MIN(DA300,$J$5),$I$5)*MAX(MIN(DA300,$J$5),$I$5)+$G$5*MAX(MIN(DA300,$J$5),$I$5)*(DT300*DM300/($K$5*1000))+$H$5*(DT300*DM300/($K$5*1000))*(DT300*DM300/($K$5*1000)))</f>
        <v>0</v>
      </c>
      <c r="T300">
        <f>K300*(1000-(1000*0.61365*exp(17.502*X300/(240.97+X300))/(DM300+DN300)+DH300)/2)/(1000*0.61365*exp(17.502*X300/(240.97+X300))/(DM300+DN300)-DH300)</f>
        <v>0</v>
      </c>
      <c r="U300">
        <f>1/((DB300+1)/(R300/1.6)+1/(S300/1.37)) + DB300/((DB300+1)/(R300/1.6) + DB300/(S300/1.37))</f>
        <v>0</v>
      </c>
      <c r="V300">
        <f>(CW300*CZ300)</f>
        <v>0</v>
      </c>
      <c r="W300">
        <f>(DO300+(V300+2*0.95*5.67E-8*(((DO300+$B$7)+273)^4-(DO300+273)^4)-44100*K300)/(1.84*29.3*S300+8*0.95*5.67E-8*(DO300+273)^3))</f>
        <v>0</v>
      </c>
      <c r="X300">
        <f>($C$7*DP300+$D$7*DQ300+$E$7*W300)</f>
        <v>0</v>
      </c>
      <c r="Y300">
        <f>0.61365*exp(17.502*X300/(240.97+X300))</f>
        <v>0</v>
      </c>
      <c r="Z300">
        <f>(AA300/AB300*100)</f>
        <v>0</v>
      </c>
      <c r="AA300">
        <f>DH300*(DM300+DN300)/1000</f>
        <v>0</v>
      </c>
      <c r="AB300">
        <f>0.61365*exp(17.502*DO300/(240.97+DO300))</f>
        <v>0</v>
      </c>
      <c r="AC300">
        <f>(Y300-DH300*(DM300+DN300)/1000)</f>
        <v>0</v>
      </c>
      <c r="AD300">
        <f>(-K300*44100)</f>
        <v>0</v>
      </c>
      <c r="AE300">
        <f>2*29.3*S300*0.92*(DO300-X300)</f>
        <v>0</v>
      </c>
      <c r="AF300">
        <f>2*0.95*5.67E-8*(((DO300+$B$7)+273)^4-(X300+273)^4)</f>
        <v>0</v>
      </c>
      <c r="AG300">
        <f>V300+AF300+AD300+AE300</f>
        <v>0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MAX(0,($B$13+$C$13*DT300)/(1+$D$13*DT300)*DM300/(DO300+273)*$E$13)</f>
        <v>0</v>
      </c>
      <c r="AM300" t="s">
        <v>422</v>
      </c>
      <c r="AN300" t="s">
        <v>422</v>
      </c>
      <c r="AO300">
        <v>0</v>
      </c>
      <c r="AP300">
        <v>0</v>
      </c>
      <c r="AQ300">
        <f>1-AO300/AP300</f>
        <v>0</v>
      </c>
      <c r="AR300">
        <v>0</v>
      </c>
      <c r="AS300" t="s">
        <v>422</v>
      </c>
      <c r="AT300" t="s">
        <v>422</v>
      </c>
      <c r="AU300">
        <v>0</v>
      </c>
      <c r="AV300">
        <v>0</v>
      </c>
      <c r="AW300">
        <f>1-AU300/AV300</f>
        <v>0</v>
      </c>
      <c r="AX300">
        <v>0.5</v>
      </c>
      <c r="AY300">
        <f>CX300</f>
        <v>0</v>
      </c>
      <c r="AZ300">
        <f>M300</f>
        <v>0</v>
      </c>
      <c r="BA300">
        <f>AW300*AX300*AY300</f>
        <v>0</v>
      </c>
      <c r="BB300">
        <f>(AZ300-AR300)/AY300</f>
        <v>0</v>
      </c>
      <c r="BC300">
        <f>(AP300-AV300)/AV300</f>
        <v>0</v>
      </c>
      <c r="BD300">
        <f>AO300/(AQ300+AO300/AV300)</f>
        <v>0</v>
      </c>
      <c r="BE300" t="s">
        <v>422</v>
      </c>
      <c r="BF300">
        <v>0</v>
      </c>
      <c r="BG300">
        <f>IF(BF300&lt;&gt;0, BF300, BD300)</f>
        <v>0</v>
      </c>
      <c r="BH300">
        <f>1-BG300/AV300</f>
        <v>0</v>
      </c>
      <c r="BI300">
        <f>(AV300-AU300)/(AV300-BG300)</f>
        <v>0</v>
      </c>
      <c r="BJ300">
        <f>(AP300-AV300)/(AP300-BG300)</f>
        <v>0</v>
      </c>
      <c r="BK300">
        <f>(AV300-AU300)/(AV300-AO300)</f>
        <v>0</v>
      </c>
      <c r="BL300">
        <f>(AP300-AV300)/(AP300-AO300)</f>
        <v>0</v>
      </c>
      <c r="BM300">
        <f>(BI300*BG300/AU300)</f>
        <v>0</v>
      </c>
      <c r="BN300">
        <f>(1-BM300)</f>
        <v>0</v>
      </c>
      <c r="CW300">
        <f>$B$11*DU300+$C$11*DV300+$F$11*EG300*(1-EJ300)</f>
        <v>0</v>
      </c>
      <c r="CX300">
        <f>CW300*CY300</f>
        <v>0</v>
      </c>
      <c r="CY300">
        <f>($B$11*$D$9+$C$11*$D$9+$F$11*((ET300+EL300)/MAX(ET300+EL300+EU300, 0.1)*$I$9+EU300/MAX(ET300+EL300+EU300, 0.1)*$J$9))/($B$11+$C$11+$F$11)</f>
        <v>0</v>
      </c>
      <c r="CZ300">
        <f>($B$11*$K$9+$C$11*$K$9+$F$11*((ET300+EL300)/MAX(ET300+EL300+EU300, 0.1)*$P$9+EU300/MAX(ET300+EL300+EU300, 0.1)*$Q$9))/($B$11+$C$11+$F$11)</f>
        <v>0</v>
      </c>
      <c r="DA300">
        <v>2.96</v>
      </c>
      <c r="DB300">
        <v>0.5</v>
      </c>
      <c r="DC300" t="s">
        <v>423</v>
      </c>
      <c r="DD300">
        <v>2</v>
      </c>
      <c r="DE300">
        <v>1758415508.6</v>
      </c>
      <c r="DF300">
        <v>419.9839583333333</v>
      </c>
      <c r="DG300">
        <v>420.0077916666667</v>
      </c>
      <c r="DH300">
        <v>24.79425</v>
      </c>
      <c r="DI300">
        <v>24.2025</v>
      </c>
      <c r="DJ300">
        <v>419.4442916666667</v>
      </c>
      <c r="DK300">
        <v>24.60737083333333</v>
      </c>
      <c r="DL300">
        <v>500.0062499999999</v>
      </c>
      <c r="DM300">
        <v>90.27188333333334</v>
      </c>
      <c r="DN300">
        <v>0.05470732916666667</v>
      </c>
      <c r="DO300">
        <v>30.87174583333334</v>
      </c>
      <c r="DP300">
        <v>30.07195833333333</v>
      </c>
      <c r="DQ300">
        <v>999.9</v>
      </c>
      <c r="DR300">
        <v>0</v>
      </c>
      <c r="DS300">
        <v>0</v>
      </c>
      <c r="DT300">
        <v>9999.338333333335</v>
      </c>
      <c r="DU300">
        <v>0</v>
      </c>
      <c r="DV300">
        <v>0.786906</v>
      </c>
      <c r="DW300">
        <v>-0.023925775</v>
      </c>
      <c r="DX300">
        <v>430.6617916666667</v>
      </c>
      <c r="DY300">
        <v>430.4252083333333</v>
      </c>
      <c r="DZ300">
        <v>0.5917411666666667</v>
      </c>
      <c r="EA300">
        <v>420.0077916666667</v>
      </c>
      <c r="EB300">
        <v>24.2025</v>
      </c>
      <c r="EC300">
        <v>2.238222916666667</v>
      </c>
      <c r="ED300">
        <v>2.184805833333333</v>
      </c>
      <c r="EE300">
        <v>19.23854583333333</v>
      </c>
      <c r="EF300">
        <v>18.85134166666667</v>
      </c>
      <c r="EG300">
        <v>0.00500097</v>
      </c>
      <c r="EH300">
        <v>0</v>
      </c>
      <c r="EI300">
        <v>0</v>
      </c>
      <c r="EJ300">
        <v>0</v>
      </c>
      <c r="EK300">
        <v>230.2416666666666</v>
      </c>
      <c r="EL300">
        <v>0.00500097</v>
      </c>
      <c r="EM300">
        <v>-10.625</v>
      </c>
      <c r="EN300">
        <v>-2.866666666666667</v>
      </c>
      <c r="EO300">
        <v>35.937</v>
      </c>
      <c r="EP300">
        <v>40.86695833333333</v>
      </c>
      <c r="EQ300">
        <v>38.057125</v>
      </c>
      <c r="ER300">
        <v>41.48141666666667</v>
      </c>
      <c r="ES300">
        <v>38.40595833333333</v>
      </c>
      <c r="ET300">
        <v>0</v>
      </c>
      <c r="EU300">
        <v>0</v>
      </c>
      <c r="EV300">
        <v>0</v>
      </c>
      <c r="EW300">
        <v>1758415516.4</v>
      </c>
      <c r="EX300">
        <v>0</v>
      </c>
      <c r="EY300">
        <v>228.9461538461538</v>
      </c>
      <c r="EZ300">
        <v>-10.13333331861972</v>
      </c>
      <c r="FA300">
        <v>14.99487200897304</v>
      </c>
      <c r="FB300">
        <v>-9.1</v>
      </c>
      <c r="FC300">
        <v>15</v>
      </c>
      <c r="FD300">
        <v>0</v>
      </c>
      <c r="FE300" t="s">
        <v>424</v>
      </c>
      <c r="FF300">
        <v>1747247426.5</v>
      </c>
      <c r="FG300">
        <v>1747247420.5</v>
      </c>
      <c r="FH300">
        <v>0</v>
      </c>
      <c r="FI300">
        <v>1.027</v>
      </c>
      <c r="FJ300">
        <v>0.031</v>
      </c>
      <c r="FK300">
        <v>0.02</v>
      </c>
      <c r="FL300">
        <v>0.05</v>
      </c>
      <c r="FM300">
        <v>420</v>
      </c>
      <c r="FN300">
        <v>16</v>
      </c>
      <c r="FO300">
        <v>0.01</v>
      </c>
      <c r="FP300">
        <v>0.1</v>
      </c>
      <c r="FQ300">
        <v>-0.01937196043902439</v>
      </c>
      <c r="FR300">
        <v>-0.1588219317491289</v>
      </c>
      <c r="FS300">
        <v>0.03385303678773841</v>
      </c>
      <c r="FT300">
        <v>0</v>
      </c>
      <c r="FU300">
        <v>230</v>
      </c>
      <c r="FV300">
        <v>-19.064935015637</v>
      </c>
      <c r="FW300">
        <v>8.014398806853457</v>
      </c>
      <c r="FX300">
        <v>-1</v>
      </c>
      <c r="FY300">
        <v>0.5967662195121951</v>
      </c>
      <c r="FZ300">
        <v>-0.102701205574911</v>
      </c>
      <c r="GA300">
        <v>0.01024859030761197</v>
      </c>
      <c r="GB300">
        <v>0</v>
      </c>
      <c r="GC300">
        <v>0</v>
      </c>
      <c r="GD300">
        <v>2</v>
      </c>
      <c r="GE300" t="s">
        <v>613</v>
      </c>
      <c r="GF300">
        <v>3.13657</v>
      </c>
      <c r="GG300">
        <v>2.71497</v>
      </c>
      <c r="GH300">
        <v>0.0936842</v>
      </c>
      <c r="GI300">
        <v>0.0928773</v>
      </c>
      <c r="GJ300">
        <v>0.10834</v>
      </c>
      <c r="GK300">
        <v>0.105329</v>
      </c>
      <c r="GL300">
        <v>28831.7</v>
      </c>
      <c r="GM300">
        <v>28891.7</v>
      </c>
      <c r="GN300">
        <v>29573.7</v>
      </c>
      <c r="GO300">
        <v>29434.1</v>
      </c>
      <c r="GP300">
        <v>34845.1</v>
      </c>
      <c r="GQ300">
        <v>34878</v>
      </c>
      <c r="GR300">
        <v>41624.5</v>
      </c>
      <c r="GS300">
        <v>41820.3</v>
      </c>
      <c r="GT300">
        <v>1.92267</v>
      </c>
      <c r="GU300">
        <v>1.87787</v>
      </c>
      <c r="GV300">
        <v>0.0601932</v>
      </c>
      <c r="GW300">
        <v>0</v>
      </c>
      <c r="GX300">
        <v>29.0784</v>
      </c>
      <c r="GY300">
        <v>999.9</v>
      </c>
      <c r="GZ300">
        <v>58.5</v>
      </c>
      <c r="HA300">
        <v>30.7</v>
      </c>
      <c r="HB300">
        <v>28.7412</v>
      </c>
      <c r="HC300">
        <v>62.1239</v>
      </c>
      <c r="HD300">
        <v>27.9728</v>
      </c>
      <c r="HE300">
        <v>1</v>
      </c>
      <c r="HF300">
        <v>0.097002</v>
      </c>
      <c r="HG300">
        <v>-1.13537</v>
      </c>
      <c r="HH300">
        <v>20.3545</v>
      </c>
      <c r="HI300">
        <v>5.22762</v>
      </c>
      <c r="HJ300">
        <v>12.0158</v>
      </c>
      <c r="HK300">
        <v>4.9916</v>
      </c>
      <c r="HL300">
        <v>3.28903</v>
      </c>
      <c r="HM300">
        <v>9999</v>
      </c>
      <c r="HN300">
        <v>9999</v>
      </c>
      <c r="HO300">
        <v>9999</v>
      </c>
      <c r="HP300">
        <v>999.9</v>
      </c>
      <c r="HQ300">
        <v>1.86752</v>
      </c>
      <c r="HR300">
        <v>1.86664</v>
      </c>
      <c r="HS300">
        <v>1.86599</v>
      </c>
      <c r="HT300">
        <v>1.86598</v>
      </c>
      <c r="HU300">
        <v>1.86783</v>
      </c>
      <c r="HV300">
        <v>1.87027</v>
      </c>
      <c r="HW300">
        <v>1.8689</v>
      </c>
      <c r="HX300">
        <v>1.8704</v>
      </c>
      <c r="HY300">
        <v>0</v>
      </c>
      <c r="HZ300">
        <v>0</v>
      </c>
      <c r="IA300">
        <v>0</v>
      </c>
      <c r="IB300">
        <v>0</v>
      </c>
      <c r="IC300" t="s">
        <v>426</v>
      </c>
      <c r="ID300" t="s">
        <v>427</v>
      </c>
      <c r="IE300" t="s">
        <v>428</v>
      </c>
      <c r="IF300" t="s">
        <v>428</v>
      </c>
      <c r="IG300" t="s">
        <v>428</v>
      </c>
      <c r="IH300" t="s">
        <v>428</v>
      </c>
      <c r="II300">
        <v>0</v>
      </c>
      <c r="IJ300">
        <v>100</v>
      </c>
      <c r="IK300">
        <v>100</v>
      </c>
      <c r="IL300">
        <v>0.54</v>
      </c>
      <c r="IM300">
        <v>0.1867</v>
      </c>
      <c r="IN300">
        <v>0.2733293791174444</v>
      </c>
      <c r="IO300">
        <v>0.0008355358253796512</v>
      </c>
      <c r="IP300">
        <v>-4.886686190924696E-07</v>
      </c>
      <c r="IQ300">
        <v>2.414133949906871E-11</v>
      </c>
      <c r="IR300">
        <v>-0.06279029043895908</v>
      </c>
      <c r="IS300">
        <v>-0.001004982055389802</v>
      </c>
      <c r="IT300">
        <v>0.0007271071577586355</v>
      </c>
      <c r="IU300">
        <v>-1.113211564567604E-05</v>
      </c>
      <c r="IV300">
        <v>10</v>
      </c>
      <c r="IW300">
        <v>2306</v>
      </c>
      <c r="IX300">
        <v>1</v>
      </c>
      <c r="IY300">
        <v>28</v>
      </c>
      <c r="IZ300">
        <v>186134.8</v>
      </c>
      <c r="JA300">
        <v>186134.9</v>
      </c>
      <c r="JB300">
        <v>1.04126</v>
      </c>
      <c r="JC300">
        <v>2.25952</v>
      </c>
      <c r="JD300">
        <v>1.39648</v>
      </c>
      <c r="JE300">
        <v>2.34131</v>
      </c>
      <c r="JF300">
        <v>1.49536</v>
      </c>
      <c r="JG300">
        <v>2.70996</v>
      </c>
      <c r="JH300">
        <v>36.1285</v>
      </c>
      <c r="JI300">
        <v>24.1488</v>
      </c>
      <c r="JJ300">
        <v>18</v>
      </c>
      <c r="JK300">
        <v>490.193</v>
      </c>
      <c r="JL300">
        <v>451.836</v>
      </c>
      <c r="JM300">
        <v>31.4039</v>
      </c>
      <c r="JN300">
        <v>28.8577</v>
      </c>
      <c r="JO300">
        <v>30</v>
      </c>
      <c r="JP300">
        <v>28.6855</v>
      </c>
      <c r="JQ300">
        <v>28.6089</v>
      </c>
      <c r="JR300">
        <v>20.8443</v>
      </c>
      <c r="JS300">
        <v>23.5654</v>
      </c>
      <c r="JT300">
        <v>95.1434</v>
      </c>
      <c r="JU300">
        <v>31.3861</v>
      </c>
      <c r="JV300">
        <v>420</v>
      </c>
      <c r="JW300">
        <v>24.1763</v>
      </c>
      <c r="JX300">
        <v>101.086</v>
      </c>
      <c r="JY300">
        <v>100.561</v>
      </c>
    </row>
    <row r="301" spans="1:285">
      <c r="A301">
        <v>285</v>
      </c>
      <c r="B301">
        <v>1758415518.6</v>
      </c>
      <c r="C301">
        <v>2643.5</v>
      </c>
      <c r="D301" t="s">
        <v>1003</v>
      </c>
      <c r="E301" t="s">
        <v>1004</v>
      </c>
      <c r="F301">
        <v>5</v>
      </c>
      <c r="G301" t="s">
        <v>976</v>
      </c>
      <c r="H301" t="s">
        <v>420</v>
      </c>
      <c r="I301" t="s">
        <v>421</v>
      </c>
      <c r="J301">
        <v>1758415510.6</v>
      </c>
      <c r="K301">
        <f>(L301)/1000</f>
        <v>0</v>
      </c>
      <c r="L301">
        <f>1000*DL301*AJ301*(DH301-DI301)/(100*DA301*(1000-AJ301*DH301))</f>
        <v>0</v>
      </c>
      <c r="M301">
        <f>DL301*AJ301*(DG301-DF301*(1000-AJ301*DI301)/(1000-AJ301*DH301))/(100*DA301)</f>
        <v>0</v>
      </c>
      <c r="N301">
        <f>DF301 - IF(AJ301&gt;1, M301*DA301*100.0/(AL301), 0)</f>
        <v>0</v>
      </c>
      <c r="O301">
        <f>((U301-K301/2)*N301-M301)/(U301+K301/2)</f>
        <v>0</v>
      </c>
      <c r="P301">
        <f>O301*(DM301+DN301)/1000.0</f>
        <v>0</v>
      </c>
      <c r="Q301">
        <f>(DF301 - IF(AJ301&gt;1, M301*DA301*100.0/(AL301), 0))*(DM301+DN301)/1000.0</f>
        <v>0</v>
      </c>
      <c r="R301">
        <f>2.0/((1/T301-1/S301)+SIGN(T301)*SQRT((1/T301-1/S301)*(1/T301-1/S301) + 4*DB301/((DB301+1)*(DB301+1))*(2*1/T301*1/S301-1/S301*1/S301)))</f>
        <v>0</v>
      </c>
      <c r="S301">
        <f>IF(LEFT(DC301,1)&lt;&gt;"0",IF(LEFT(DC301,1)="1",3.0,DD301),$D$5+$E$5*(DT301*DM301/($K$5*1000))+$F$5*(DT301*DM301/($K$5*1000))*MAX(MIN(DA301,$J$5),$I$5)*MAX(MIN(DA301,$J$5),$I$5)+$G$5*MAX(MIN(DA301,$J$5),$I$5)*(DT301*DM301/($K$5*1000))+$H$5*(DT301*DM301/($K$5*1000))*(DT301*DM301/($K$5*1000)))</f>
        <v>0</v>
      </c>
      <c r="T301">
        <f>K301*(1000-(1000*0.61365*exp(17.502*X301/(240.97+X301))/(DM301+DN301)+DH301)/2)/(1000*0.61365*exp(17.502*X301/(240.97+X301))/(DM301+DN301)-DH301)</f>
        <v>0</v>
      </c>
      <c r="U301">
        <f>1/((DB301+1)/(R301/1.6)+1/(S301/1.37)) + DB301/((DB301+1)/(R301/1.6) + DB301/(S301/1.37))</f>
        <v>0</v>
      </c>
      <c r="V301">
        <f>(CW301*CZ301)</f>
        <v>0</v>
      </c>
      <c r="W301">
        <f>(DO301+(V301+2*0.95*5.67E-8*(((DO301+$B$7)+273)^4-(DO301+273)^4)-44100*K301)/(1.84*29.3*S301+8*0.95*5.67E-8*(DO301+273)^3))</f>
        <v>0</v>
      </c>
      <c r="X301">
        <f>($C$7*DP301+$D$7*DQ301+$E$7*W301)</f>
        <v>0</v>
      </c>
      <c r="Y301">
        <f>0.61365*exp(17.502*X301/(240.97+X301))</f>
        <v>0</v>
      </c>
      <c r="Z301">
        <f>(AA301/AB301*100)</f>
        <v>0</v>
      </c>
      <c r="AA301">
        <f>DH301*(DM301+DN301)/1000</f>
        <v>0</v>
      </c>
      <c r="AB301">
        <f>0.61365*exp(17.502*DO301/(240.97+DO301))</f>
        <v>0</v>
      </c>
      <c r="AC301">
        <f>(Y301-DH301*(DM301+DN301)/1000)</f>
        <v>0</v>
      </c>
      <c r="AD301">
        <f>(-K301*44100)</f>
        <v>0</v>
      </c>
      <c r="AE301">
        <f>2*29.3*S301*0.92*(DO301-X301)</f>
        <v>0</v>
      </c>
      <c r="AF301">
        <f>2*0.95*5.67E-8*(((DO301+$B$7)+273)^4-(X301+273)^4)</f>
        <v>0</v>
      </c>
      <c r="AG301">
        <f>V301+AF301+AD301+AE301</f>
        <v>0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MAX(0,($B$13+$C$13*DT301)/(1+$D$13*DT301)*DM301/(DO301+273)*$E$13)</f>
        <v>0</v>
      </c>
      <c r="AM301" t="s">
        <v>422</v>
      </c>
      <c r="AN301" t="s">
        <v>422</v>
      </c>
      <c r="AO301">
        <v>0</v>
      </c>
      <c r="AP301">
        <v>0</v>
      </c>
      <c r="AQ301">
        <f>1-AO301/AP301</f>
        <v>0</v>
      </c>
      <c r="AR301">
        <v>0</v>
      </c>
      <c r="AS301" t="s">
        <v>422</v>
      </c>
      <c r="AT301" t="s">
        <v>422</v>
      </c>
      <c r="AU301">
        <v>0</v>
      </c>
      <c r="AV301">
        <v>0</v>
      </c>
      <c r="AW301">
        <f>1-AU301/AV301</f>
        <v>0</v>
      </c>
      <c r="AX301">
        <v>0.5</v>
      </c>
      <c r="AY301">
        <f>CX301</f>
        <v>0</v>
      </c>
      <c r="AZ301">
        <f>M301</f>
        <v>0</v>
      </c>
      <c r="BA301">
        <f>AW301*AX301*AY301</f>
        <v>0</v>
      </c>
      <c r="BB301">
        <f>(AZ301-AR301)/AY301</f>
        <v>0</v>
      </c>
      <c r="BC301">
        <f>(AP301-AV301)/AV301</f>
        <v>0</v>
      </c>
      <c r="BD301">
        <f>AO301/(AQ301+AO301/AV301)</f>
        <v>0</v>
      </c>
      <c r="BE301" t="s">
        <v>422</v>
      </c>
      <c r="BF301">
        <v>0</v>
      </c>
      <c r="BG301">
        <f>IF(BF301&lt;&gt;0, BF301, BD301)</f>
        <v>0</v>
      </c>
      <c r="BH301">
        <f>1-BG301/AV301</f>
        <v>0</v>
      </c>
      <c r="BI301">
        <f>(AV301-AU301)/(AV301-BG301)</f>
        <v>0</v>
      </c>
      <c r="BJ301">
        <f>(AP301-AV301)/(AP301-BG301)</f>
        <v>0</v>
      </c>
      <c r="BK301">
        <f>(AV301-AU301)/(AV301-AO301)</f>
        <v>0</v>
      </c>
      <c r="BL301">
        <f>(AP301-AV301)/(AP301-AO301)</f>
        <v>0</v>
      </c>
      <c r="BM301">
        <f>(BI301*BG301/AU301)</f>
        <v>0</v>
      </c>
      <c r="BN301">
        <f>(1-BM301)</f>
        <v>0</v>
      </c>
      <c r="CW301">
        <f>$B$11*DU301+$C$11*DV301+$F$11*EG301*(1-EJ301)</f>
        <v>0</v>
      </c>
      <c r="CX301">
        <f>CW301*CY301</f>
        <v>0</v>
      </c>
      <c r="CY301">
        <f>($B$11*$D$9+$C$11*$D$9+$F$11*((ET301+EL301)/MAX(ET301+EL301+EU301, 0.1)*$I$9+EU301/MAX(ET301+EL301+EU301, 0.1)*$J$9))/($B$11+$C$11+$F$11)</f>
        <v>0</v>
      </c>
      <c r="CZ301">
        <f>($B$11*$K$9+$C$11*$K$9+$F$11*((ET301+EL301)/MAX(ET301+EL301+EU301, 0.1)*$P$9+EU301/MAX(ET301+EL301+EU301, 0.1)*$Q$9))/($B$11+$C$11+$F$11)</f>
        <v>0</v>
      </c>
      <c r="DA301">
        <v>2.96</v>
      </c>
      <c r="DB301">
        <v>0.5</v>
      </c>
      <c r="DC301" t="s">
        <v>423</v>
      </c>
      <c r="DD301">
        <v>2</v>
      </c>
      <c r="DE301">
        <v>1758415510.6</v>
      </c>
      <c r="DF301">
        <v>419.9903333333334</v>
      </c>
      <c r="DG301">
        <v>419.9985</v>
      </c>
      <c r="DH301">
        <v>24.79032916666667</v>
      </c>
      <c r="DI301">
        <v>24.2017375</v>
      </c>
      <c r="DJ301">
        <v>419.4505833333333</v>
      </c>
      <c r="DK301">
        <v>24.60350416666667</v>
      </c>
      <c r="DL301">
        <v>499.9962083333333</v>
      </c>
      <c r="DM301">
        <v>90.27178333333335</v>
      </c>
      <c r="DN301">
        <v>0.05470465416666666</v>
      </c>
      <c r="DO301">
        <v>30.868025</v>
      </c>
      <c r="DP301">
        <v>30.07008333333333</v>
      </c>
      <c r="DQ301">
        <v>999.9</v>
      </c>
      <c r="DR301">
        <v>0</v>
      </c>
      <c r="DS301">
        <v>0</v>
      </c>
      <c r="DT301">
        <v>10000.35166666667</v>
      </c>
      <c r="DU301">
        <v>0</v>
      </c>
      <c r="DV301">
        <v>0.786906</v>
      </c>
      <c r="DW301">
        <v>-0.008288081666666664</v>
      </c>
      <c r="DX301">
        <v>430.6665416666667</v>
      </c>
      <c r="DY301">
        <v>430.4153333333333</v>
      </c>
      <c r="DZ301">
        <v>0.5885882916666666</v>
      </c>
      <c r="EA301">
        <v>419.9985</v>
      </c>
      <c r="EB301">
        <v>24.2017375</v>
      </c>
      <c r="EC301">
        <v>2.237866666666667</v>
      </c>
      <c r="ED301">
        <v>2.184734583333333</v>
      </c>
      <c r="EE301">
        <v>19.23599166666667</v>
      </c>
      <c r="EF301">
        <v>18.85081666666667</v>
      </c>
      <c r="EG301">
        <v>0.00500097</v>
      </c>
      <c r="EH301">
        <v>0</v>
      </c>
      <c r="EI301">
        <v>0</v>
      </c>
      <c r="EJ301">
        <v>0</v>
      </c>
      <c r="EK301">
        <v>228.9791666666667</v>
      </c>
      <c r="EL301">
        <v>0.00500097</v>
      </c>
      <c r="EM301">
        <v>-9.666666666666664</v>
      </c>
      <c r="EN301">
        <v>-2.958333333333333</v>
      </c>
      <c r="EO301">
        <v>35.937</v>
      </c>
      <c r="EP301">
        <v>40.79658333333333</v>
      </c>
      <c r="EQ301">
        <v>38.0415</v>
      </c>
      <c r="ER301">
        <v>41.39554166666667</v>
      </c>
      <c r="ES301">
        <v>38.36695833333334</v>
      </c>
      <c r="ET301">
        <v>0</v>
      </c>
      <c r="EU301">
        <v>0</v>
      </c>
      <c r="EV301">
        <v>0</v>
      </c>
      <c r="EW301">
        <v>1758415518.8</v>
      </c>
      <c r="EX301">
        <v>0</v>
      </c>
      <c r="EY301">
        <v>228.9807692307692</v>
      </c>
      <c r="EZ301">
        <v>-4.242734966550518</v>
      </c>
      <c r="FA301">
        <v>33.00512856380284</v>
      </c>
      <c r="FB301">
        <v>-9.146153846153847</v>
      </c>
      <c r="FC301">
        <v>15</v>
      </c>
      <c r="FD301">
        <v>0</v>
      </c>
      <c r="FE301" t="s">
        <v>424</v>
      </c>
      <c r="FF301">
        <v>1747247426.5</v>
      </c>
      <c r="FG301">
        <v>1747247420.5</v>
      </c>
      <c r="FH301">
        <v>0</v>
      </c>
      <c r="FI301">
        <v>1.027</v>
      </c>
      <c r="FJ301">
        <v>0.031</v>
      </c>
      <c r="FK301">
        <v>0.02</v>
      </c>
      <c r="FL301">
        <v>0.05</v>
      </c>
      <c r="FM301">
        <v>420</v>
      </c>
      <c r="FN301">
        <v>16</v>
      </c>
      <c r="FO301">
        <v>0.01</v>
      </c>
      <c r="FP301">
        <v>0.1</v>
      </c>
      <c r="FQ301">
        <v>-0.0060669035</v>
      </c>
      <c r="FR301">
        <v>0.1058368104315198</v>
      </c>
      <c r="FS301">
        <v>0.05395248055638608</v>
      </c>
      <c r="FT301">
        <v>0</v>
      </c>
      <c r="FU301">
        <v>229.5794117647059</v>
      </c>
      <c r="FV301">
        <v>-16.13598159090444</v>
      </c>
      <c r="FW301">
        <v>8.010205968261943</v>
      </c>
      <c r="FX301">
        <v>-1</v>
      </c>
      <c r="FY301">
        <v>0.5924488</v>
      </c>
      <c r="FZ301">
        <v>-0.1016056435272043</v>
      </c>
      <c r="GA301">
        <v>0.009835962182725196</v>
      </c>
      <c r="GB301">
        <v>0</v>
      </c>
      <c r="GC301">
        <v>0</v>
      </c>
      <c r="GD301">
        <v>2</v>
      </c>
      <c r="GE301" t="s">
        <v>613</v>
      </c>
      <c r="GF301">
        <v>3.13677</v>
      </c>
      <c r="GG301">
        <v>2.71492</v>
      </c>
      <c r="GH301">
        <v>0.0936743</v>
      </c>
      <c r="GI301">
        <v>0.0928616</v>
      </c>
      <c r="GJ301">
        <v>0.108336</v>
      </c>
      <c r="GK301">
        <v>0.105329</v>
      </c>
      <c r="GL301">
        <v>28831.8</v>
      </c>
      <c r="GM301">
        <v>28891.9</v>
      </c>
      <c r="GN301">
        <v>29573.4</v>
      </c>
      <c r="GO301">
        <v>29433.8</v>
      </c>
      <c r="GP301">
        <v>34845.3</v>
      </c>
      <c r="GQ301">
        <v>34877.7</v>
      </c>
      <c r="GR301">
        <v>41624.5</v>
      </c>
      <c r="GS301">
        <v>41820</v>
      </c>
      <c r="GT301">
        <v>1.9228</v>
      </c>
      <c r="GU301">
        <v>1.87795</v>
      </c>
      <c r="GV301">
        <v>0.0602901</v>
      </c>
      <c r="GW301">
        <v>0</v>
      </c>
      <c r="GX301">
        <v>29.0769</v>
      </c>
      <c r="GY301">
        <v>999.9</v>
      </c>
      <c r="GZ301">
        <v>58.5</v>
      </c>
      <c r="HA301">
        <v>30.7</v>
      </c>
      <c r="HB301">
        <v>28.7414</v>
      </c>
      <c r="HC301">
        <v>61.9239</v>
      </c>
      <c r="HD301">
        <v>27.8606</v>
      </c>
      <c r="HE301">
        <v>1</v>
      </c>
      <c r="HF301">
        <v>0.0970071</v>
      </c>
      <c r="HG301">
        <v>-1.19825</v>
      </c>
      <c r="HH301">
        <v>20.3541</v>
      </c>
      <c r="HI301">
        <v>5.22747</v>
      </c>
      <c r="HJ301">
        <v>12.0156</v>
      </c>
      <c r="HK301">
        <v>4.9915</v>
      </c>
      <c r="HL301">
        <v>3.28905</v>
      </c>
      <c r="HM301">
        <v>9999</v>
      </c>
      <c r="HN301">
        <v>9999</v>
      </c>
      <c r="HO301">
        <v>9999</v>
      </c>
      <c r="HP301">
        <v>999.9</v>
      </c>
      <c r="HQ301">
        <v>1.86752</v>
      </c>
      <c r="HR301">
        <v>1.86662</v>
      </c>
      <c r="HS301">
        <v>1.86599</v>
      </c>
      <c r="HT301">
        <v>1.86597</v>
      </c>
      <c r="HU301">
        <v>1.86783</v>
      </c>
      <c r="HV301">
        <v>1.87027</v>
      </c>
      <c r="HW301">
        <v>1.8689</v>
      </c>
      <c r="HX301">
        <v>1.8704</v>
      </c>
      <c r="HY301">
        <v>0</v>
      </c>
      <c r="HZ301">
        <v>0</v>
      </c>
      <c r="IA301">
        <v>0</v>
      </c>
      <c r="IB301">
        <v>0</v>
      </c>
      <c r="IC301" t="s">
        <v>426</v>
      </c>
      <c r="ID301" t="s">
        <v>427</v>
      </c>
      <c r="IE301" t="s">
        <v>428</v>
      </c>
      <c r="IF301" t="s">
        <v>428</v>
      </c>
      <c r="IG301" t="s">
        <v>428</v>
      </c>
      <c r="IH301" t="s">
        <v>428</v>
      </c>
      <c r="II301">
        <v>0</v>
      </c>
      <c r="IJ301">
        <v>100</v>
      </c>
      <c r="IK301">
        <v>100</v>
      </c>
      <c r="IL301">
        <v>0.539</v>
      </c>
      <c r="IM301">
        <v>0.1867</v>
      </c>
      <c r="IN301">
        <v>0.2733293791174444</v>
      </c>
      <c r="IO301">
        <v>0.0008355358253796512</v>
      </c>
      <c r="IP301">
        <v>-4.886686190924696E-07</v>
      </c>
      <c r="IQ301">
        <v>2.414133949906871E-11</v>
      </c>
      <c r="IR301">
        <v>-0.06279029043895908</v>
      </c>
      <c r="IS301">
        <v>-0.001004982055389802</v>
      </c>
      <c r="IT301">
        <v>0.0007271071577586355</v>
      </c>
      <c r="IU301">
        <v>-1.113211564567604E-05</v>
      </c>
      <c r="IV301">
        <v>10</v>
      </c>
      <c r="IW301">
        <v>2306</v>
      </c>
      <c r="IX301">
        <v>1</v>
      </c>
      <c r="IY301">
        <v>28</v>
      </c>
      <c r="IZ301">
        <v>186134.9</v>
      </c>
      <c r="JA301">
        <v>186135</v>
      </c>
      <c r="JB301">
        <v>1.04126</v>
      </c>
      <c r="JC301">
        <v>2.27173</v>
      </c>
      <c r="JD301">
        <v>1.39648</v>
      </c>
      <c r="JE301">
        <v>2.34131</v>
      </c>
      <c r="JF301">
        <v>1.49536</v>
      </c>
      <c r="JG301">
        <v>2.63794</v>
      </c>
      <c r="JH301">
        <v>36.1285</v>
      </c>
      <c r="JI301">
        <v>24.1488</v>
      </c>
      <c r="JJ301">
        <v>18</v>
      </c>
      <c r="JK301">
        <v>490.265</v>
      </c>
      <c r="JL301">
        <v>451.883</v>
      </c>
      <c r="JM301">
        <v>31.3728</v>
      </c>
      <c r="JN301">
        <v>28.8577</v>
      </c>
      <c r="JO301">
        <v>30</v>
      </c>
      <c r="JP301">
        <v>28.6845</v>
      </c>
      <c r="JQ301">
        <v>28.6089</v>
      </c>
      <c r="JR301">
        <v>20.8473</v>
      </c>
      <c r="JS301">
        <v>23.5654</v>
      </c>
      <c r="JT301">
        <v>95.1434</v>
      </c>
      <c r="JU301">
        <v>31.3265</v>
      </c>
      <c r="JV301">
        <v>420</v>
      </c>
      <c r="JW301">
        <v>24.1763</v>
      </c>
      <c r="JX301">
        <v>101.086</v>
      </c>
      <c r="JY301">
        <v>100.56</v>
      </c>
    </row>
    <row r="302" spans="1:285">
      <c r="A302">
        <v>286</v>
      </c>
      <c r="B302">
        <v>1758415520.6</v>
      </c>
      <c r="C302">
        <v>2645.5</v>
      </c>
      <c r="D302" t="s">
        <v>1005</v>
      </c>
      <c r="E302" t="s">
        <v>1006</v>
      </c>
      <c r="F302">
        <v>5</v>
      </c>
      <c r="G302" t="s">
        <v>976</v>
      </c>
      <c r="H302" t="s">
        <v>420</v>
      </c>
      <c r="I302" t="s">
        <v>421</v>
      </c>
      <c r="J302">
        <v>1758415512.6</v>
      </c>
      <c r="K302">
        <f>(L302)/1000</f>
        <v>0</v>
      </c>
      <c r="L302">
        <f>1000*DL302*AJ302*(DH302-DI302)/(100*DA302*(1000-AJ302*DH302))</f>
        <v>0</v>
      </c>
      <c r="M302">
        <f>DL302*AJ302*(DG302-DF302*(1000-AJ302*DI302)/(1000-AJ302*DH302))/(100*DA302)</f>
        <v>0</v>
      </c>
      <c r="N302">
        <f>DF302 - IF(AJ302&gt;1, M302*DA302*100.0/(AL302), 0)</f>
        <v>0</v>
      </c>
      <c r="O302">
        <f>((U302-K302/2)*N302-M302)/(U302+K302/2)</f>
        <v>0</v>
      </c>
      <c r="P302">
        <f>O302*(DM302+DN302)/1000.0</f>
        <v>0</v>
      </c>
      <c r="Q302">
        <f>(DF302 - IF(AJ302&gt;1, M302*DA302*100.0/(AL302), 0))*(DM302+DN302)/1000.0</f>
        <v>0</v>
      </c>
      <c r="R302">
        <f>2.0/((1/T302-1/S302)+SIGN(T302)*SQRT((1/T302-1/S302)*(1/T302-1/S302) + 4*DB302/((DB302+1)*(DB302+1))*(2*1/T302*1/S302-1/S302*1/S302)))</f>
        <v>0</v>
      </c>
      <c r="S302">
        <f>IF(LEFT(DC302,1)&lt;&gt;"0",IF(LEFT(DC302,1)="1",3.0,DD302),$D$5+$E$5*(DT302*DM302/($K$5*1000))+$F$5*(DT302*DM302/($K$5*1000))*MAX(MIN(DA302,$J$5),$I$5)*MAX(MIN(DA302,$J$5),$I$5)+$G$5*MAX(MIN(DA302,$J$5),$I$5)*(DT302*DM302/($K$5*1000))+$H$5*(DT302*DM302/($K$5*1000))*(DT302*DM302/($K$5*1000)))</f>
        <v>0</v>
      </c>
      <c r="T302">
        <f>K302*(1000-(1000*0.61365*exp(17.502*X302/(240.97+X302))/(DM302+DN302)+DH302)/2)/(1000*0.61365*exp(17.502*X302/(240.97+X302))/(DM302+DN302)-DH302)</f>
        <v>0</v>
      </c>
      <c r="U302">
        <f>1/((DB302+1)/(R302/1.6)+1/(S302/1.37)) + DB302/((DB302+1)/(R302/1.6) + DB302/(S302/1.37))</f>
        <v>0</v>
      </c>
      <c r="V302">
        <f>(CW302*CZ302)</f>
        <v>0</v>
      </c>
      <c r="W302">
        <f>(DO302+(V302+2*0.95*5.67E-8*(((DO302+$B$7)+273)^4-(DO302+273)^4)-44100*K302)/(1.84*29.3*S302+8*0.95*5.67E-8*(DO302+273)^3))</f>
        <v>0</v>
      </c>
      <c r="X302">
        <f>($C$7*DP302+$D$7*DQ302+$E$7*W302)</f>
        <v>0</v>
      </c>
      <c r="Y302">
        <f>0.61365*exp(17.502*X302/(240.97+X302))</f>
        <v>0</v>
      </c>
      <c r="Z302">
        <f>(AA302/AB302*100)</f>
        <v>0</v>
      </c>
      <c r="AA302">
        <f>DH302*(DM302+DN302)/1000</f>
        <v>0</v>
      </c>
      <c r="AB302">
        <f>0.61365*exp(17.502*DO302/(240.97+DO302))</f>
        <v>0</v>
      </c>
      <c r="AC302">
        <f>(Y302-DH302*(DM302+DN302)/1000)</f>
        <v>0</v>
      </c>
      <c r="AD302">
        <f>(-K302*44100)</f>
        <v>0</v>
      </c>
      <c r="AE302">
        <f>2*29.3*S302*0.92*(DO302-X302)</f>
        <v>0</v>
      </c>
      <c r="AF302">
        <f>2*0.95*5.67E-8*(((DO302+$B$7)+273)^4-(X302+273)^4)</f>
        <v>0</v>
      </c>
      <c r="AG302">
        <f>V302+AF302+AD302+AE302</f>
        <v>0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MAX(0,($B$13+$C$13*DT302)/(1+$D$13*DT302)*DM302/(DO302+273)*$E$13)</f>
        <v>0</v>
      </c>
      <c r="AM302" t="s">
        <v>422</v>
      </c>
      <c r="AN302" t="s">
        <v>422</v>
      </c>
      <c r="AO302">
        <v>0</v>
      </c>
      <c r="AP302">
        <v>0</v>
      </c>
      <c r="AQ302">
        <f>1-AO302/AP302</f>
        <v>0</v>
      </c>
      <c r="AR302">
        <v>0</v>
      </c>
      <c r="AS302" t="s">
        <v>422</v>
      </c>
      <c r="AT302" t="s">
        <v>422</v>
      </c>
      <c r="AU302">
        <v>0</v>
      </c>
      <c r="AV302">
        <v>0</v>
      </c>
      <c r="AW302">
        <f>1-AU302/AV302</f>
        <v>0</v>
      </c>
      <c r="AX302">
        <v>0.5</v>
      </c>
      <c r="AY302">
        <f>CX302</f>
        <v>0</v>
      </c>
      <c r="AZ302">
        <f>M302</f>
        <v>0</v>
      </c>
      <c r="BA302">
        <f>AW302*AX302*AY302</f>
        <v>0</v>
      </c>
      <c r="BB302">
        <f>(AZ302-AR302)/AY302</f>
        <v>0</v>
      </c>
      <c r="BC302">
        <f>(AP302-AV302)/AV302</f>
        <v>0</v>
      </c>
      <c r="BD302">
        <f>AO302/(AQ302+AO302/AV302)</f>
        <v>0</v>
      </c>
      <c r="BE302" t="s">
        <v>422</v>
      </c>
      <c r="BF302">
        <v>0</v>
      </c>
      <c r="BG302">
        <f>IF(BF302&lt;&gt;0, BF302, BD302)</f>
        <v>0</v>
      </c>
      <c r="BH302">
        <f>1-BG302/AV302</f>
        <v>0</v>
      </c>
      <c r="BI302">
        <f>(AV302-AU302)/(AV302-BG302)</f>
        <v>0</v>
      </c>
      <c r="BJ302">
        <f>(AP302-AV302)/(AP302-BG302)</f>
        <v>0</v>
      </c>
      <c r="BK302">
        <f>(AV302-AU302)/(AV302-AO302)</f>
        <v>0</v>
      </c>
      <c r="BL302">
        <f>(AP302-AV302)/(AP302-AO302)</f>
        <v>0</v>
      </c>
      <c r="BM302">
        <f>(BI302*BG302/AU302)</f>
        <v>0</v>
      </c>
      <c r="BN302">
        <f>(1-BM302)</f>
        <v>0</v>
      </c>
      <c r="CW302">
        <f>$B$11*DU302+$C$11*DV302+$F$11*EG302*(1-EJ302)</f>
        <v>0</v>
      </c>
      <c r="CX302">
        <f>CW302*CY302</f>
        <v>0</v>
      </c>
      <c r="CY302">
        <f>($B$11*$D$9+$C$11*$D$9+$F$11*((ET302+EL302)/MAX(ET302+EL302+EU302, 0.1)*$I$9+EU302/MAX(ET302+EL302+EU302, 0.1)*$J$9))/($B$11+$C$11+$F$11)</f>
        <v>0</v>
      </c>
      <c r="CZ302">
        <f>($B$11*$K$9+$C$11*$K$9+$F$11*((ET302+EL302)/MAX(ET302+EL302+EU302, 0.1)*$P$9+EU302/MAX(ET302+EL302+EU302, 0.1)*$Q$9))/($B$11+$C$11+$F$11)</f>
        <v>0</v>
      </c>
      <c r="DA302">
        <v>2.96</v>
      </c>
      <c r="DB302">
        <v>0.5</v>
      </c>
      <c r="DC302" t="s">
        <v>423</v>
      </c>
      <c r="DD302">
        <v>2</v>
      </c>
      <c r="DE302">
        <v>1758415512.6</v>
      </c>
      <c r="DF302">
        <v>419.9887916666667</v>
      </c>
      <c r="DG302">
        <v>419.9822083333333</v>
      </c>
      <c r="DH302">
        <v>24.78682083333333</v>
      </c>
      <c r="DI302">
        <v>24.20127083333334</v>
      </c>
      <c r="DJ302">
        <v>419.4490416666667</v>
      </c>
      <c r="DK302">
        <v>24.60005</v>
      </c>
      <c r="DL302">
        <v>500.0098333333333</v>
      </c>
      <c r="DM302">
        <v>90.27150833333333</v>
      </c>
      <c r="DN302">
        <v>0.05467333333333333</v>
      </c>
      <c r="DO302">
        <v>30.8641125</v>
      </c>
      <c r="DP302">
        <v>30.067725</v>
      </c>
      <c r="DQ302">
        <v>999.9</v>
      </c>
      <c r="DR302">
        <v>0</v>
      </c>
      <c r="DS302">
        <v>0</v>
      </c>
      <c r="DT302">
        <v>10002.85166666667</v>
      </c>
      <c r="DU302">
        <v>0</v>
      </c>
      <c r="DV302">
        <v>0.786906</v>
      </c>
      <c r="DW302">
        <v>0.006458268333333335</v>
      </c>
      <c r="DX302">
        <v>430.6633750000001</v>
      </c>
      <c r="DY302">
        <v>430.398375</v>
      </c>
      <c r="DZ302">
        <v>0.5855470416666667</v>
      </c>
      <c r="EA302">
        <v>419.9822083333333</v>
      </c>
      <c r="EB302">
        <v>24.20127083333334</v>
      </c>
      <c r="EC302">
        <v>2.237542916666667</v>
      </c>
      <c r="ED302">
        <v>2.184685833333333</v>
      </c>
      <c r="EE302">
        <v>19.233675</v>
      </c>
      <c r="EF302">
        <v>18.85045833333334</v>
      </c>
      <c r="EG302">
        <v>0.00500097</v>
      </c>
      <c r="EH302">
        <v>0</v>
      </c>
      <c r="EI302">
        <v>0</v>
      </c>
      <c r="EJ302">
        <v>0</v>
      </c>
      <c r="EK302">
        <v>227.8666666666666</v>
      </c>
      <c r="EL302">
        <v>0.00500097</v>
      </c>
      <c r="EM302">
        <v>-8.204166666666666</v>
      </c>
      <c r="EN302">
        <v>-2.791666666666667</v>
      </c>
      <c r="EO302">
        <v>35.93183333333334</v>
      </c>
      <c r="EP302">
        <v>40.72633333333333</v>
      </c>
      <c r="EQ302">
        <v>38.020625</v>
      </c>
      <c r="ER302">
        <v>41.309625</v>
      </c>
      <c r="ES302">
        <v>38.32525</v>
      </c>
      <c r="ET302">
        <v>0</v>
      </c>
      <c r="EU302">
        <v>0</v>
      </c>
      <c r="EV302">
        <v>0</v>
      </c>
      <c r="EW302">
        <v>1758415520.6</v>
      </c>
      <c r="EX302">
        <v>0</v>
      </c>
      <c r="EY302">
        <v>227.528</v>
      </c>
      <c r="EZ302">
        <v>-38.60769236946003</v>
      </c>
      <c r="FA302">
        <v>46.22307753753386</v>
      </c>
      <c r="FB302">
        <v>-8.136000000000001</v>
      </c>
      <c r="FC302">
        <v>15</v>
      </c>
      <c r="FD302">
        <v>0</v>
      </c>
      <c r="FE302" t="s">
        <v>424</v>
      </c>
      <c r="FF302">
        <v>1747247426.5</v>
      </c>
      <c r="FG302">
        <v>1747247420.5</v>
      </c>
      <c r="FH302">
        <v>0</v>
      </c>
      <c r="FI302">
        <v>1.027</v>
      </c>
      <c r="FJ302">
        <v>0.031</v>
      </c>
      <c r="FK302">
        <v>0.02</v>
      </c>
      <c r="FL302">
        <v>0.05</v>
      </c>
      <c r="FM302">
        <v>420</v>
      </c>
      <c r="FN302">
        <v>16</v>
      </c>
      <c r="FO302">
        <v>0.01</v>
      </c>
      <c r="FP302">
        <v>0.1</v>
      </c>
      <c r="FQ302">
        <v>0.0009333965853658547</v>
      </c>
      <c r="FR302">
        <v>0.2579809438327526</v>
      </c>
      <c r="FS302">
        <v>0.06092214385772856</v>
      </c>
      <c r="FT302">
        <v>0</v>
      </c>
      <c r="FU302">
        <v>228.8264705882353</v>
      </c>
      <c r="FV302">
        <v>-12.21543167321424</v>
      </c>
      <c r="FW302">
        <v>8.073825131196177</v>
      </c>
      <c r="FX302">
        <v>-1</v>
      </c>
      <c r="FY302">
        <v>0.5904957804878048</v>
      </c>
      <c r="FZ302">
        <v>-0.09659387456445973</v>
      </c>
      <c r="GA302">
        <v>0.009605383423263858</v>
      </c>
      <c r="GB302">
        <v>1</v>
      </c>
      <c r="GC302">
        <v>1</v>
      </c>
      <c r="GD302">
        <v>2</v>
      </c>
      <c r="GE302" t="s">
        <v>433</v>
      </c>
      <c r="GF302">
        <v>3.13668</v>
      </c>
      <c r="GG302">
        <v>2.71473</v>
      </c>
      <c r="GH302">
        <v>0.093667</v>
      </c>
      <c r="GI302">
        <v>0.0928606</v>
      </c>
      <c r="GJ302">
        <v>0.10833</v>
      </c>
      <c r="GK302">
        <v>0.10533</v>
      </c>
      <c r="GL302">
        <v>28831.9</v>
      </c>
      <c r="GM302">
        <v>28891.7</v>
      </c>
      <c r="GN302">
        <v>29573.2</v>
      </c>
      <c r="GO302">
        <v>29433.6</v>
      </c>
      <c r="GP302">
        <v>34845.2</v>
      </c>
      <c r="GQ302">
        <v>34877.4</v>
      </c>
      <c r="GR302">
        <v>41624.2</v>
      </c>
      <c r="GS302">
        <v>41819.6</v>
      </c>
      <c r="GT302">
        <v>1.92283</v>
      </c>
      <c r="GU302">
        <v>1.87787</v>
      </c>
      <c r="GV302">
        <v>0.0603124</v>
      </c>
      <c r="GW302">
        <v>0</v>
      </c>
      <c r="GX302">
        <v>29.0753</v>
      </c>
      <c r="GY302">
        <v>999.9</v>
      </c>
      <c r="GZ302">
        <v>58.5</v>
      </c>
      <c r="HA302">
        <v>30.7</v>
      </c>
      <c r="HB302">
        <v>28.7414</v>
      </c>
      <c r="HC302">
        <v>62.1139</v>
      </c>
      <c r="HD302">
        <v>28.0048</v>
      </c>
      <c r="HE302">
        <v>1</v>
      </c>
      <c r="HF302">
        <v>0.0970046</v>
      </c>
      <c r="HG302">
        <v>-1.16857</v>
      </c>
      <c r="HH302">
        <v>20.3542</v>
      </c>
      <c r="HI302">
        <v>5.22792</v>
      </c>
      <c r="HJ302">
        <v>12.0158</v>
      </c>
      <c r="HK302">
        <v>4.99145</v>
      </c>
      <c r="HL302">
        <v>3.28903</v>
      </c>
      <c r="HM302">
        <v>9999</v>
      </c>
      <c r="HN302">
        <v>9999</v>
      </c>
      <c r="HO302">
        <v>9999</v>
      </c>
      <c r="HP302">
        <v>999.9</v>
      </c>
      <c r="HQ302">
        <v>1.86752</v>
      </c>
      <c r="HR302">
        <v>1.86662</v>
      </c>
      <c r="HS302">
        <v>1.86599</v>
      </c>
      <c r="HT302">
        <v>1.86596</v>
      </c>
      <c r="HU302">
        <v>1.86783</v>
      </c>
      <c r="HV302">
        <v>1.87027</v>
      </c>
      <c r="HW302">
        <v>1.8689</v>
      </c>
      <c r="HX302">
        <v>1.87041</v>
      </c>
      <c r="HY302">
        <v>0</v>
      </c>
      <c r="HZ302">
        <v>0</v>
      </c>
      <c r="IA302">
        <v>0</v>
      </c>
      <c r="IB302">
        <v>0</v>
      </c>
      <c r="IC302" t="s">
        <v>426</v>
      </c>
      <c r="ID302" t="s">
        <v>427</v>
      </c>
      <c r="IE302" t="s">
        <v>428</v>
      </c>
      <c r="IF302" t="s">
        <v>428</v>
      </c>
      <c r="IG302" t="s">
        <v>428</v>
      </c>
      <c r="IH302" t="s">
        <v>428</v>
      </c>
      <c r="II302">
        <v>0</v>
      </c>
      <c r="IJ302">
        <v>100</v>
      </c>
      <c r="IK302">
        <v>100</v>
      </c>
      <c r="IL302">
        <v>0.539</v>
      </c>
      <c r="IM302">
        <v>0.1866</v>
      </c>
      <c r="IN302">
        <v>0.2733293791174444</v>
      </c>
      <c r="IO302">
        <v>0.0008355358253796512</v>
      </c>
      <c r="IP302">
        <v>-4.886686190924696E-07</v>
      </c>
      <c r="IQ302">
        <v>2.414133949906871E-11</v>
      </c>
      <c r="IR302">
        <v>-0.06279029043895908</v>
      </c>
      <c r="IS302">
        <v>-0.001004982055389802</v>
      </c>
      <c r="IT302">
        <v>0.0007271071577586355</v>
      </c>
      <c r="IU302">
        <v>-1.113211564567604E-05</v>
      </c>
      <c r="IV302">
        <v>10</v>
      </c>
      <c r="IW302">
        <v>2306</v>
      </c>
      <c r="IX302">
        <v>1</v>
      </c>
      <c r="IY302">
        <v>28</v>
      </c>
      <c r="IZ302">
        <v>186134.9</v>
      </c>
      <c r="JA302">
        <v>186135</v>
      </c>
      <c r="JB302">
        <v>1.04126</v>
      </c>
      <c r="JC302">
        <v>2.26074</v>
      </c>
      <c r="JD302">
        <v>1.39648</v>
      </c>
      <c r="JE302">
        <v>2.34253</v>
      </c>
      <c r="JF302">
        <v>1.49536</v>
      </c>
      <c r="JG302">
        <v>2.66602</v>
      </c>
      <c r="JH302">
        <v>36.1285</v>
      </c>
      <c r="JI302">
        <v>24.1575</v>
      </c>
      <c r="JJ302">
        <v>18</v>
      </c>
      <c r="JK302">
        <v>490.281</v>
      </c>
      <c r="JL302">
        <v>451.836</v>
      </c>
      <c r="JM302">
        <v>31.3505</v>
      </c>
      <c r="JN302">
        <v>28.8577</v>
      </c>
      <c r="JO302">
        <v>30</v>
      </c>
      <c r="JP302">
        <v>28.6845</v>
      </c>
      <c r="JQ302">
        <v>28.6089</v>
      </c>
      <c r="JR302">
        <v>20.8489</v>
      </c>
      <c r="JS302">
        <v>23.5654</v>
      </c>
      <c r="JT302">
        <v>95.1434</v>
      </c>
      <c r="JU302">
        <v>31.3265</v>
      </c>
      <c r="JV302">
        <v>420</v>
      </c>
      <c r="JW302">
        <v>24.1763</v>
      </c>
      <c r="JX302">
        <v>101.085</v>
      </c>
      <c r="JY302">
        <v>100.559</v>
      </c>
    </row>
    <row r="303" spans="1:285">
      <c r="A303">
        <v>287</v>
      </c>
      <c r="B303">
        <v>1758415522.6</v>
      </c>
      <c r="C303">
        <v>2647.5</v>
      </c>
      <c r="D303" t="s">
        <v>1007</v>
      </c>
      <c r="E303" t="s">
        <v>1008</v>
      </c>
      <c r="F303">
        <v>5</v>
      </c>
      <c r="G303" t="s">
        <v>976</v>
      </c>
      <c r="H303" t="s">
        <v>420</v>
      </c>
      <c r="I303" t="s">
        <v>421</v>
      </c>
      <c r="J303">
        <v>1758415514.6</v>
      </c>
      <c r="K303">
        <f>(L303)/1000</f>
        <v>0</v>
      </c>
      <c r="L303">
        <f>1000*DL303*AJ303*(DH303-DI303)/(100*DA303*(1000-AJ303*DH303))</f>
        <v>0</v>
      </c>
      <c r="M303">
        <f>DL303*AJ303*(DG303-DF303*(1000-AJ303*DI303)/(1000-AJ303*DH303))/(100*DA303)</f>
        <v>0</v>
      </c>
      <c r="N303">
        <f>DF303 - IF(AJ303&gt;1, M303*DA303*100.0/(AL303), 0)</f>
        <v>0</v>
      </c>
      <c r="O303">
        <f>((U303-K303/2)*N303-M303)/(U303+K303/2)</f>
        <v>0</v>
      </c>
      <c r="P303">
        <f>O303*(DM303+DN303)/1000.0</f>
        <v>0</v>
      </c>
      <c r="Q303">
        <f>(DF303 - IF(AJ303&gt;1, M303*DA303*100.0/(AL303), 0))*(DM303+DN303)/1000.0</f>
        <v>0</v>
      </c>
      <c r="R303">
        <f>2.0/((1/T303-1/S303)+SIGN(T303)*SQRT((1/T303-1/S303)*(1/T303-1/S303) + 4*DB303/((DB303+1)*(DB303+1))*(2*1/T303*1/S303-1/S303*1/S303)))</f>
        <v>0</v>
      </c>
      <c r="S303">
        <f>IF(LEFT(DC303,1)&lt;&gt;"0",IF(LEFT(DC303,1)="1",3.0,DD303),$D$5+$E$5*(DT303*DM303/($K$5*1000))+$F$5*(DT303*DM303/($K$5*1000))*MAX(MIN(DA303,$J$5),$I$5)*MAX(MIN(DA303,$J$5),$I$5)+$G$5*MAX(MIN(DA303,$J$5),$I$5)*(DT303*DM303/($K$5*1000))+$H$5*(DT303*DM303/($K$5*1000))*(DT303*DM303/($K$5*1000)))</f>
        <v>0</v>
      </c>
      <c r="T303">
        <f>K303*(1000-(1000*0.61365*exp(17.502*X303/(240.97+X303))/(DM303+DN303)+DH303)/2)/(1000*0.61365*exp(17.502*X303/(240.97+X303))/(DM303+DN303)-DH303)</f>
        <v>0</v>
      </c>
      <c r="U303">
        <f>1/((DB303+1)/(R303/1.6)+1/(S303/1.37)) + DB303/((DB303+1)/(R303/1.6) + DB303/(S303/1.37))</f>
        <v>0</v>
      </c>
      <c r="V303">
        <f>(CW303*CZ303)</f>
        <v>0</v>
      </c>
      <c r="W303">
        <f>(DO303+(V303+2*0.95*5.67E-8*(((DO303+$B$7)+273)^4-(DO303+273)^4)-44100*K303)/(1.84*29.3*S303+8*0.95*5.67E-8*(DO303+273)^3))</f>
        <v>0</v>
      </c>
      <c r="X303">
        <f>($C$7*DP303+$D$7*DQ303+$E$7*W303)</f>
        <v>0</v>
      </c>
      <c r="Y303">
        <f>0.61365*exp(17.502*X303/(240.97+X303))</f>
        <v>0</v>
      </c>
      <c r="Z303">
        <f>(AA303/AB303*100)</f>
        <v>0</v>
      </c>
      <c r="AA303">
        <f>DH303*(DM303+DN303)/1000</f>
        <v>0</v>
      </c>
      <c r="AB303">
        <f>0.61365*exp(17.502*DO303/(240.97+DO303))</f>
        <v>0</v>
      </c>
      <c r="AC303">
        <f>(Y303-DH303*(DM303+DN303)/1000)</f>
        <v>0</v>
      </c>
      <c r="AD303">
        <f>(-K303*44100)</f>
        <v>0</v>
      </c>
      <c r="AE303">
        <f>2*29.3*S303*0.92*(DO303-X303)</f>
        <v>0</v>
      </c>
      <c r="AF303">
        <f>2*0.95*5.67E-8*(((DO303+$B$7)+273)^4-(X303+273)^4)</f>
        <v>0</v>
      </c>
      <c r="AG303">
        <f>V303+AF303+AD303+AE303</f>
        <v>0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MAX(0,($B$13+$C$13*DT303)/(1+$D$13*DT303)*DM303/(DO303+273)*$E$13)</f>
        <v>0</v>
      </c>
      <c r="AM303" t="s">
        <v>422</v>
      </c>
      <c r="AN303" t="s">
        <v>422</v>
      </c>
      <c r="AO303">
        <v>0</v>
      </c>
      <c r="AP303">
        <v>0</v>
      </c>
      <c r="AQ303">
        <f>1-AO303/AP303</f>
        <v>0</v>
      </c>
      <c r="AR303">
        <v>0</v>
      </c>
      <c r="AS303" t="s">
        <v>422</v>
      </c>
      <c r="AT303" t="s">
        <v>422</v>
      </c>
      <c r="AU303">
        <v>0</v>
      </c>
      <c r="AV303">
        <v>0</v>
      </c>
      <c r="AW303">
        <f>1-AU303/AV303</f>
        <v>0</v>
      </c>
      <c r="AX303">
        <v>0.5</v>
      </c>
      <c r="AY303">
        <f>CX303</f>
        <v>0</v>
      </c>
      <c r="AZ303">
        <f>M303</f>
        <v>0</v>
      </c>
      <c r="BA303">
        <f>AW303*AX303*AY303</f>
        <v>0</v>
      </c>
      <c r="BB303">
        <f>(AZ303-AR303)/AY303</f>
        <v>0</v>
      </c>
      <c r="BC303">
        <f>(AP303-AV303)/AV303</f>
        <v>0</v>
      </c>
      <c r="BD303">
        <f>AO303/(AQ303+AO303/AV303)</f>
        <v>0</v>
      </c>
      <c r="BE303" t="s">
        <v>422</v>
      </c>
      <c r="BF303">
        <v>0</v>
      </c>
      <c r="BG303">
        <f>IF(BF303&lt;&gt;0, BF303, BD303)</f>
        <v>0</v>
      </c>
      <c r="BH303">
        <f>1-BG303/AV303</f>
        <v>0</v>
      </c>
      <c r="BI303">
        <f>(AV303-AU303)/(AV303-BG303)</f>
        <v>0</v>
      </c>
      <c r="BJ303">
        <f>(AP303-AV303)/(AP303-BG303)</f>
        <v>0</v>
      </c>
      <c r="BK303">
        <f>(AV303-AU303)/(AV303-AO303)</f>
        <v>0</v>
      </c>
      <c r="BL303">
        <f>(AP303-AV303)/(AP303-AO303)</f>
        <v>0</v>
      </c>
      <c r="BM303">
        <f>(BI303*BG303/AU303)</f>
        <v>0</v>
      </c>
      <c r="BN303">
        <f>(1-BM303)</f>
        <v>0</v>
      </c>
      <c r="CW303">
        <f>$B$11*DU303+$C$11*DV303+$F$11*EG303*(1-EJ303)</f>
        <v>0</v>
      </c>
      <c r="CX303">
        <f>CW303*CY303</f>
        <v>0</v>
      </c>
      <c r="CY303">
        <f>($B$11*$D$9+$C$11*$D$9+$F$11*((ET303+EL303)/MAX(ET303+EL303+EU303, 0.1)*$I$9+EU303/MAX(ET303+EL303+EU303, 0.1)*$J$9))/($B$11+$C$11+$F$11)</f>
        <v>0</v>
      </c>
      <c r="CZ303">
        <f>($B$11*$K$9+$C$11*$K$9+$F$11*((ET303+EL303)/MAX(ET303+EL303+EU303, 0.1)*$P$9+EU303/MAX(ET303+EL303+EU303, 0.1)*$Q$9))/($B$11+$C$11+$F$11)</f>
        <v>0</v>
      </c>
      <c r="DA303">
        <v>2.96</v>
      </c>
      <c r="DB303">
        <v>0.5</v>
      </c>
      <c r="DC303" t="s">
        <v>423</v>
      </c>
      <c r="DD303">
        <v>2</v>
      </c>
      <c r="DE303">
        <v>1758415514.6</v>
      </c>
      <c r="DF303">
        <v>419.9787083333334</v>
      </c>
      <c r="DG303">
        <v>419.9689583333334</v>
      </c>
      <c r="DH303">
        <v>24.78367083333333</v>
      </c>
      <c r="DI303">
        <v>24.20088333333333</v>
      </c>
      <c r="DJ303">
        <v>419.4389583333333</v>
      </c>
      <c r="DK303">
        <v>24.59694583333334</v>
      </c>
      <c r="DL303">
        <v>500.01425</v>
      </c>
      <c r="DM303">
        <v>90.27133333333335</v>
      </c>
      <c r="DN303">
        <v>0.05463011666666667</v>
      </c>
      <c r="DO303">
        <v>30.860275</v>
      </c>
      <c r="DP303">
        <v>30.064675</v>
      </c>
      <c r="DQ303">
        <v>999.9</v>
      </c>
      <c r="DR303">
        <v>0</v>
      </c>
      <c r="DS303">
        <v>0</v>
      </c>
      <c r="DT303">
        <v>10002.48833333333</v>
      </c>
      <c r="DU303">
        <v>0</v>
      </c>
      <c r="DV303">
        <v>0.786906</v>
      </c>
      <c r="DW303">
        <v>0.009670239500000002</v>
      </c>
      <c r="DX303">
        <v>430.6517083333333</v>
      </c>
      <c r="DY303">
        <v>430.3845833333333</v>
      </c>
      <c r="DZ303">
        <v>0.5827815</v>
      </c>
      <c r="EA303">
        <v>419.9689583333334</v>
      </c>
      <c r="EB303">
        <v>24.20088333333333</v>
      </c>
      <c r="EC303">
        <v>2.237254583333333</v>
      </c>
      <c r="ED303">
        <v>2.184646666666667</v>
      </c>
      <c r="EE303">
        <v>19.23160416666667</v>
      </c>
      <c r="EF303">
        <v>18.85017083333333</v>
      </c>
      <c r="EG303">
        <v>0.00500097</v>
      </c>
      <c r="EH303">
        <v>0</v>
      </c>
      <c r="EI303">
        <v>0</v>
      </c>
      <c r="EJ303">
        <v>0</v>
      </c>
      <c r="EK303">
        <v>228.0458333333333</v>
      </c>
      <c r="EL303">
        <v>0.00500097</v>
      </c>
      <c r="EM303">
        <v>-9.35</v>
      </c>
      <c r="EN303">
        <v>-2.833333333333333</v>
      </c>
      <c r="EO303">
        <v>35.92408333333334</v>
      </c>
      <c r="EP303">
        <v>40.65604166666666</v>
      </c>
      <c r="EQ303">
        <v>38.00237499999999</v>
      </c>
      <c r="ER303">
        <v>41.2315</v>
      </c>
      <c r="ES303">
        <v>38.291375</v>
      </c>
      <c r="ET303">
        <v>0</v>
      </c>
      <c r="EU303">
        <v>0</v>
      </c>
      <c r="EV303">
        <v>0</v>
      </c>
      <c r="EW303">
        <v>1758415522.4</v>
      </c>
      <c r="EX303">
        <v>0</v>
      </c>
      <c r="EY303">
        <v>228.0115384615385</v>
      </c>
      <c r="EZ303">
        <v>-27.92820487564742</v>
      </c>
      <c r="FA303">
        <v>38.25982940769136</v>
      </c>
      <c r="FB303">
        <v>-8.457692307692309</v>
      </c>
      <c r="FC303">
        <v>15</v>
      </c>
      <c r="FD303">
        <v>0</v>
      </c>
      <c r="FE303" t="s">
        <v>424</v>
      </c>
      <c r="FF303">
        <v>1747247426.5</v>
      </c>
      <c r="FG303">
        <v>1747247420.5</v>
      </c>
      <c r="FH303">
        <v>0</v>
      </c>
      <c r="FI303">
        <v>1.027</v>
      </c>
      <c r="FJ303">
        <v>0.031</v>
      </c>
      <c r="FK303">
        <v>0.02</v>
      </c>
      <c r="FL303">
        <v>0.05</v>
      </c>
      <c r="FM303">
        <v>420</v>
      </c>
      <c r="FN303">
        <v>16</v>
      </c>
      <c r="FO303">
        <v>0.01</v>
      </c>
      <c r="FP303">
        <v>0.1</v>
      </c>
      <c r="FQ303">
        <v>0.004648592950000001</v>
      </c>
      <c r="FR303">
        <v>0.3622702037448406</v>
      </c>
      <c r="FS303">
        <v>0.06460713563606119</v>
      </c>
      <c r="FT303">
        <v>0</v>
      </c>
      <c r="FU303">
        <v>228.2794117647059</v>
      </c>
      <c r="FV303">
        <v>-19.48204729358798</v>
      </c>
      <c r="FW303">
        <v>7.736840037872461</v>
      </c>
      <c r="FX303">
        <v>-1</v>
      </c>
      <c r="FY303">
        <v>0.586465825</v>
      </c>
      <c r="FZ303">
        <v>-0.0872830806754227</v>
      </c>
      <c r="GA303">
        <v>0.008543158604659939</v>
      </c>
      <c r="GB303">
        <v>1</v>
      </c>
      <c r="GC303">
        <v>1</v>
      </c>
      <c r="GD303">
        <v>2</v>
      </c>
      <c r="GE303" t="s">
        <v>433</v>
      </c>
      <c r="GF303">
        <v>3.13663</v>
      </c>
      <c r="GG303">
        <v>2.71468</v>
      </c>
      <c r="GH303">
        <v>0.0936606</v>
      </c>
      <c r="GI303">
        <v>0.0928736</v>
      </c>
      <c r="GJ303">
        <v>0.108323</v>
      </c>
      <c r="GK303">
        <v>0.105327</v>
      </c>
      <c r="GL303">
        <v>28832.1</v>
      </c>
      <c r="GM303">
        <v>28891.3</v>
      </c>
      <c r="GN303">
        <v>29573.3</v>
      </c>
      <c r="GO303">
        <v>29433.6</v>
      </c>
      <c r="GP303">
        <v>34845.3</v>
      </c>
      <c r="GQ303">
        <v>34877.5</v>
      </c>
      <c r="GR303">
        <v>41623.9</v>
      </c>
      <c r="GS303">
        <v>41819.7</v>
      </c>
      <c r="GT303">
        <v>1.92262</v>
      </c>
      <c r="GU303">
        <v>1.8781</v>
      </c>
      <c r="GV303">
        <v>0.0604913</v>
      </c>
      <c r="GW303">
        <v>0</v>
      </c>
      <c r="GX303">
        <v>29.0734</v>
      </c>
      <c r="GY303">
        <v>999.9</v>
      </c>
      <c r="GZ303">
        <v>58.5</v>
      </c>
      <c r="HA303">
        <v>30.8</v>
      </c>
      <c r="HB303">
        <v>28.905</v>
      </c>
      <c r="HC303">
        <v>62.1239</v>
      </c>
      <c r="HD303">
        <v>27.9487</v>
      </c>
      <c r="HE303">
        <v>1</v>
      </c>
      <c r="HF303">
        <v>0.0969029</v>
      </c>
      <c r="HG303">
        <v>-1.17554</v>
      </c>
      <c r="HH303">
        <v>20.3543</v>
      </c>
      <c r="HI303">
        <v>5.22807</v>
      </c>
      <c r="HJ303">
        <v>12.0158</v>
      </c>
      <c r="HK303">
        <v>4.9916</v>
      </c>
      <c r="HL303">
        <v>3.289</v>
      </c>
      <c r="HM303">
        <v>9999</v>
      </c>
      <c r="HN303">
        <v>9999</v>
      </c>
      <c r="HO303">
        <v>9999</v>
      </c>
      <c r="HP303">
        <v>999.9</v>
      </c>
      <c r="HQ303">
        <v>1.86752</v>
      </c>
      <c r="HR303">
        <v>1.86662</v>
      </c>
      <c r="HS303">
        <v>1.86599</v>
      </c>
      <c r="HT303">
        <v>1.86597</v>
      </c>
      <c r="HU303">
        <v>1.86783</v>
      </c>
      <c r="HV303">
        <v>1.87027</v>
      </c>
      <c r="HW303">
        <v>1.8689</v>
      </c>
      <c r="HX303">
        <v>1.87041</v>
      </c>
      <c r="HY303">
        <v>0</v>
      </c>
      <c r="HZ303">
        <v>0</v>
      </c>
      <c r="IA303">
        <v>0</v>
      </c>
      <c r="IB303">
        <v>0</v>
      </c>
      <c r="IC303" t="s">
        <v>426</v>
      </c>
      <c r="ID303" t="s">
        <v>427</v>
      </c>
      <c r="IE303" t="s">
        <v>428</v>
      </c>
      <c r="IF303" t="s">
        <v>428</v>
      </c>
      <c r="IG303" t="s">
        <v>428</v>
      </c>
      <c r="IH303" t="s">
        <v>428</v>
      </c>
      <c r="II303">
        <v>0</v>
      </c>
      <c r="IJ303">
        <v>100</v>
      </c>
      <c r="IK303">
        <v>100</v>
      </c>
      <c r="IL303">
        <v>0.54</v>
      </c>
      <c r="IM303">
        <v>0.1866</v>
      </c>
      <c r="IN303">
        <v>0.2733293791174444</v>
      </c>
      <c r="IO303">
        <v>0.0008355358253796512</v>
      </c>
      <c r="IP303">
        <v>-4.886686190924696E-07</v>
      </c>
      <c r="IQ303">
        <v>2.414133949906871E-11</v>
      </c>
      <c r="IR303">
        <v>-0.06279029043895908</v>
      </c>
      <c r="IS303">
        <v>-0.001004982055389802</v>
      </c>
      <c r="IT303">
        <v>0.0007271071577586355</v>
      </c>
      <c r="IU303">
        <v>-1.113211564567604E-05</v>
      </c>
      <c r="IV303">
        <v>10</v>
      </c>
      <c r="IW303">
        <v>2306</v>
      </c>
      <c r="IX303">
        <v>1</v>
      </c>
      <c r="IY303">
        <v>28</v>
      </c>
      <c r="IZ303">
        <v>186134.9</v>
      </c>
      <c r="JA303">
        <v>186135</v>
      </c>
      <c r="JB303">
        <v>1.04126</v>
      </c>
      <c r="JC303">
        <v>2.26074</v>
      </c>
      <c r="JD303">
        <v>1.39648</v>
      </c>
      <c r="JE303">
        <v>2.34131</v>
      </c>
      <c r="JF303">
        <v>1.49536</v>
      </c>
      <c r="JG303">
        <v>2.71362</v>
      </c>
      <c r="JH303">
        <v>36.1285</v>
      </c>
      <c r="JI303">
        <v>24.1488</v>
      </c>
      <c r="JJ303">
        <v>18</v>
      </c>
      <c r="JK303">
        <v>490.152</v>
      </c>
      <c r="JL303">
        <v>451.977</v>
      </c>
      <c r="JM303">
        <v>31.3252</v>
      </c>
      <c r="JN303">
        <v>28.8577</v>
      </c>
      <c r="JO303">
        <v>30.0001</v>
      </c>
      <c r="JP303">
        <v>28.6843</v>
      </c>
      <c r="JQ303">
        <v>28.6089</v>
      </c>
      <c r="JR303">
        <v>20.8482</v>
      </c>
      <c r="JS303">
        <v>23.5654</v>
      </c>
      <c r="JT303">
        <v>95.1434</v>
      </c>
      <c r="JU303">
        <v>31.3265</v>
      </c>
      <c r="JV303">
        <v>420</v>
      </c>
      <c r="JW303">
        <v>24.1763</v>
      </c>
      <c r="JX303">
        <v>101.085</v>
      </c>
      <c r="JY303">
        <v>100.559</v>
      </c>
    </row>
    <row r="304" spans="1:285">
      <c r="A304">
        <v>288</v>
      </c>
      <c r="B304">
        <v>1758415524.6</v>
      </c>
      <c r="C304">
        <v>2649.5</v>
      </c>
      <c r="D304" t="s">
        <v>1009</v>
      </c>
      <c r="E304" t="s">
        <v>1010</v>
      </c>
      <c r="F304">
        <v>5</v>
      </c>
      <c r="G304" t="s">
        <v>976</v>
      </c>
      <c r="H304" t="s">
        <v>420</v>
      </c>
      <c r="I304" t="s">
        <v>421</v>
      </c>
      <c r="J304">
        <v>1758415516.6</v>
      </c>
      <c r="K304">
        <f>(L304)/1000</f>
        <v>0</v>
      </c>
      <c r="L304">
        <f>1000*DL304*AJ304*(DH304-DI304)/(100*DA304*(1000-AJ304*DH304))</f>
        <v>0</v>
      </c>
      <c r="M304">
        <f>DL304*AJ304*(DG304-DF304*(1000-AJ304*DI304)/(1000-AJ304*DH304))/(100*DA304)</f>
        <v>0</v>
      </c>
      <c r="N304">
        <f>DF304 - IF(AJ304&gt;1, M304*DA304*100.0/(AL304), 0)</f>
        <v>0</v>
      </c>
      <c r="O304">
        <f>((U304-K304/2)*N304-M304)/(U304+K304/2)</f>
        <v>0</v>
      </c>
      <c r="P304">
        <f>O304*(DM304+DN304)/1000.0</f>
        <v>0</v>
      </c>
      <c r="Q304">
        <f>(DF304 - IF(AJ304&gt;1, M304*DA304*100.0/(AL304), 0))*(DM304+DN304)/1000.0</f>
        <v>0</v>
      </c>
      <c r="R304">
        <f>2.0/((1/T304-1/S304)+SIGN(T304)*SQRT((1/T304-1/S304)*(1/T304-1/S304) + 4*DB304/((DB304+1)*(DB304+1))*(2*1/T304*1/S304-1/S304*1/S304)))</f>
        <v>0</v>
      </c>
      <c r="S304">
        <f>IF(LEFT(DC304,1)&lt;&gt;"0",IF(LEFT(DC304,1)="1",3.0,DD304),$D$5+$E$5*(DT304*DM304/($K$5*1000))+$F$5*(DT304*DM304/($K$5*1000))*MAX(MIN(DA304,$J$5),$I$5)*MAX(MIN(DA304,$J$5),$I$5)+$G$5*MAX(MIN(DA304,$J$5),$I$5)*(DT304*DM304/($K$5*1000))+$H$5*(DT304*DM304/($K$5*1000))*(DT304*DM304/($K$5*1000)))</f>
        <v>0</v>
      </c>
      <c r="T304">
        <f>K304*(1000-(1000*0.61365*exp(17.502*X304/(240.97+X304))/(DM304+DN304)+DH304)/2)/(1000*0.61365*exp(17.502*X304/(240.97+X304))/(DM304+DN304)-DH304)</f>
        <v>0</v>
      </c>
      <c r="U304">
        <f>1/((DB304+1)/(R304/1.6)+1/(S304/1.37)) + DB304/((DB304+1)/(R304/1.6) + DB304/(S304/1.37))</f>
        <v>0</v>
      </c>
      <c r="V304">
        <f>(CW304*CZ304)</f>
        <v>0</v>
      </c>
      <c r="W304">
        <f>(DO304+(V304+2*0.95*5.67E-8*(((DO304+$B$7)+273)^4-(DO304+273)^4)-44100*K304)/(1.84*29.3*S304+8*0.95*5.67E-8*(DO304+273)^3))</f>
        <v>0</v>
      </c>
      <c r="X304">
        <f>($C$7*DP304+$D$7*DQ304+$E$7*W304)</f>
        <v>0</v>
      </c>
      <c r="Y304">
        <f>0.61365*exp(17.502*X304/(240.97+X304))</f>
        <v>0</v>
      </c>
      <c r="Z304">
        <f>(AA304/AB304*100)</f>
        <v>0</v>
      </c>
      <c r="AA304">
        <f>DH304*(DM304+DN304)/1000</f>
        <v>0</v>
      </c>
      <c r="AB304">
        <f>0.61365*exp(17.502*DO304/(240.97+DO304))</f>
        <v>0</v>
      </c>
      <c r="AC304">
        <f>(Y304-DH304*(DM304+DN304)/1000)</f>
        <v>0</v>
      </c>
      <c r="AD304">
        <f>(-K304*44100)</f>
        <v>0</v>
      </c>
      <c r="AE304">
        <f>2*29.3*S304*0.92*(DO304-X304)</f>
        <v>0</v>
      </c>
      <c r="AF304">
        <f>2*0.95*5.67E-8*(((DO304+$B$7)+273)^4-(X304+273)^4)</f>
        <v>0</v>
      </c>
      <c r="AG304">
        <f>V304+AF304+AD304+AE304</f>
        <v>0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MAX(0,($B$13+$C$13*DT304)/(1+$D$13*DT304)*DM304/(DO304+273)*$E$13)</f>
        <v>0</v>
      </c>
      <c r="AM304" t="s">
        <v>422</v>
      </c>
      <c r="AN304" t="s">
        <v>422</v>
      </c>
      <c r="AO304">
        <v>0</v>
      </c>
      <c r="AP304">
        <v>0</v>
      </c>
      <c r="AQ304">
        <f>1-AO304/AP304</f>
        <v>0</v>
      </c>
      <c r="AR304">
        <v>0</v>
      </c>
      <c r="AS304" t="s">
        <v>422</v>
      </c>
      <c r="AT304" t="s">
        <v>422</v>
      </c>
      <c r="AU304">
        <v>0</v>
      </c>
      <c r="AV304">
        <v>0</v>
      </c>
      <c r="AW304">
        <f>1-AU304/AV304</f>
        <v>0</v>
      </c>
      <c r="AX304">
        <v>0.5</v>
      </c>
      <c r="AY304">
        <f>CX304</f>
        <v>0</v>
      </c>
      <c r="AZ304">
        <f>M304</f>
        <v>0</v>
      </c>
      <c r="BA304">
        <f>AW304*AX304*AY304</f>
        <v>0</v>
      </c>
      <c r="BB304">
        <f>(AZ304-AR304)/AY304</f>
        <v>0</v>
      </c>
      <c r="BC304">
        <f>(AP304-AV304)/AV304</f>
        <v>0</v>
      </c>
      <c r="BD304">
        <f>AO304/(AQ304+AO304/AV304)</f>
        <v>0</v>
      </c>
      <c r="BE304" t="s">
        <v>422</v>
      </c>
      <c r="BF304">
        <v>0</v>
      </c>
      <c r="BG304">
        <f>IF(BF304&lt;&gt;0, BF304, BD304)</f>
        <v>0</v>
      </c>
      <c r="BH304">
        <f>1-BG304/AV304</f>
        <v>0</v>
      </c>
      <c r="BI304">
        <f>(AV304-AU304)/(AV304-BG304)</f>
        <v>0</v>
      </c>
      <c r="BJ304">
        <f>(AP304-AV304)/(AP304-BG304)</f>
        <v>0</v>
      </c>
      <c r="BK304">
        <f>(AV304-AU304)/(AV304-AO304)</f>
        <v>0</v>
      </c>
      <c r="BL304">
        <f>(AP304-AV304)/(AP304-AO304)</f>
        <v>0</v>
      </c>
      <c r="BM304">
        <f>(BI304*BG304/AU304)</f>
        <v>0</v>
      </c>
      <c r="BN304">
        <f>(1-BM304)</f>
        <v>0</v>
      </c>
      <c r="CW304">
        <f>$B$11*DU304+$C$11*DV304+$F$11*EG304*(1-EJ304)</f>
        <v>0</v>
      </c>
      <c r="CX304">
        <f>CW304*CY304</f>
        <v>0</v>
      </c>
      <c r="CY304">
        <f>($B$11*$D$9+$C$11*$D$9+$F$11*((ET304+EL304)/MAX(ET304+EL304+EU304, 0.1)*$I$9+EU304/MAX(ET304+EL304+EU304, 0.1)*$J$9))/($B$11+$C$11+$F$11)</f>
        <v>0</v>
      </c>
      <c r="CZ304">
        <f>($B$11*$K$9+$C$11*$K$9+$F$11*((ET304+EL304)/MAX(ET304+EL304+EU304, 0.1)*$P$9+EU304/MAX(ET304+EL304+EU304, 0.1)*$Q$9))/($B$11+$C$11+$F$11)</f>
        <v>0</v>
      </c>
      <c r="DA304">
        <v>2.96</v>
      </c>
      <c r="DB304">
        <v>0.5</v>
      </c>
      <c r="DC304" t="s">
        <v>423</v>
      </c>
      <c r="DD304">
        <v>2</v>
      </c>
      <c r="DE304">
        <v>1758415516.6</v>
      </c>
      <c r="DF304">
        <v>419.967625</v>
      </c>
      <c r="DG304">
        <v>419.963625</v>
      </c>
      <c r="DH304">
        <v>24.78098333333334</v>
      </c>
      <c r="DI304">
        <v>24.20050416666667</v>
      </c>
      <c r="DJ304">
        <v>419.4279583333334</v>
      </c>
      <c r="DK304">
        <v>24.59429583333333</v>
      </c>
      <c r="DL304">
        <v>500.01225</v>
      </c>
      <c r="DM304">
        <v>90.2711625</v>
      </c>
      <c r="DN304">
        <v>0.05458960833333334</v>
      </c>
      <c r="DO304">
        <v>30.85672083333333</v>
      </c>
      <c r="DP304">
        <v>30.06159583333333</v>
      </c>
      <c r="DQ304">
        <v>999.9</v>
      </c>
      <c r="DR304">
        <v>0</v>
      </c>
      <c r="DS304">
        <v>0</v>
      </c>
      <c r="DT304">
        <v>10002.1525</v>
      </c>
      <c r="DU304">
        <v>0</v>
      </c>
      <c r="DV304">
        <v>0.786906</v>
      </c>
      <c r="DW304">
        <v>0.003925307416666668</v>
      </c>
      <c r="DX304">
        <v>430.6391666666667</v>
      </c>
      <c r="DY304">
        <v>430.3789999999999</v>
      </c>
      <c r="DZ304">
        <v>0.5804677499999999</v>
      </c>
      <c r="EA304">
        <v>419.963625</v>
      </c>
      <c r="EB304">
        <v>24.20050416666667</v>
      </c>
      <c r="EC304">
        <v>2.237007083333333</v>
      </c>
      <c r="ED304">
        <v>2.18460875</v>
      </c>
      <c r="EE304">
        <v>19.22983333333333</v>
      </c>
      <c r="EF304">
        <v>18.84989166666667</v>
      </c>
      <c r="EG304">
        <v>0.00500097</v>
      </c>
      <c r="EH304">
        <v>0</v>
      </c>
      <c r="EI304">
        <v>0</v>
      </c>
      <c r="EJ304">
        <v>0</v>
      </c>
      <c r="EK304">
        <v>227.2</v>
      </c>
      <c r="EL304">
        <v>0.00500097</v>
      </c>
      <c r="EM304">
        <v>-8.820833333333333</v>
      </c>
      <c r="EN304">
        <v>-2.6875</v>
      </c>
      <c r="EO304">
        <v>35.91891666666667</v>
      </c>
      <c r="EP304">
        <v>40.58570833333334</v>
      </c>
      <c r="EQ304">
        <v>37.98675</v>
      </c>
      <c r="ER304">
        <v>41.153375</v>
      </c>
      <c r="ES304">
        <v>38.25237499999999</v>
      </c>
      <c r="ET304">
        <v>0</v>
      </c>
      <c r="EU304">
        <v>0</v>
      </c>
      <c r="EV304">
        <v>0</v>
      </c>
      <c r="EW304">
        <v>1758415524.8</v>
      </c>
      <c r="EX304">
        <v>0</v>
      </c>
      <c r="EY304">
        <v>226.7538461538462</v>
      </c>
      <c r="EZ304">
        <v>-22.62564063005749</v>
      </c>
      <c r="FA304">
        <v>13.46666674245764</v>
      </c>
      <c r="FB304">
        <v>-7.11923076923077</v>
      </c>
      <c r="FC304">
        <v>15</v>
      </c>
      <c r="FD304">
        <v>0</v>
      </c>
      <c r="FE304" t="s">
        <v>424</v>
      </c>
      <c r="FF304">
        <v>1747247426.5</v>
      </c>
      <c r="FG304">
        <v>1747247420.5</v>
      </c>
      <c r="FH304">
        <v>0</v>
      </c>
      <c r="FI304">
        <v>1.027</v>
      </c>
      <c r="FJ304">
        <v>0.031</v>
      </c>
      <c r="FK304">
        <v>0.02</v>
      </c>
      <c r="FL304">
        <v>0.05</v>
      </c>
      <c r="FM304">
        <v>420</v>
      </c>
      <c r="FN304">
        <v>16</v>
      </c>
      <c r="FO304">
        <v>0.01</v>
      </c>
      <c r="FP304">
        <v>0.1</v>
      </c>
      <c r="FQ304">
        <v>0.001467824829268294</v>
      </c>
      <c r="FR304">
        <v>0.2514809704808362</v>
      </c>
      <c r="FS304">
        <v>0.06546497334763181</v>
      </c>
      <c r="FT304">
        <v>0</v>
      </c>
      <c r="FU304">
        <v>227.9058823529411</v>
      </c>
      <c r="FV304">
        <v>-13.94041248559912</v>
      </c>
      <c r="FW304">
        <v>7.34594490684449</v>
      </c>
      <c r="FX304">
        <v>-1</v>
      </c>
      <c r="FY304">
        <v>0.5848433170731707</v>
      </c>
      <c r="FZ304">
        <v>-0.08104950522648131</v>
      </c>
      <c r="GA304">
        <v>0.00817633971848942</v>
      </c>
      <c r="GB304">
        <v>1</v>
      </c>
      <c r="GC304">
        <v>1</v>
      </c>
      <c r="GD304">
        <v>2</v>
      </c>
      <c r="GE304" t="s">
        <v>433</v>
      </c>
      <c r="GF304">
        <v>3.13655</v>
      </c>
      <c r="GG304">
        <v>2.71479</v>
      </c>
      <c r="GH304">
        <v>0.09366579999999999</v>
      </c>
      <c r="GI304">
        <v>0.0928841</v>
      </c>
      <c r="GJ304">
        <v>0.108315</v>
      </c>
      <c r="GK304">
        <v>0.105322</v>
      </c>
      <c r="GL304">
        <v>28832.1</v>
      </c>
      <c r="GM304">
        <v>28891.1</v>
      </c>
      <c r="GN304">
        <v>29573.4</v>
      </c>
      <c r="GO304">
        <v>29433.7</v>
      </c>
      <c r="GP304">
        <v>34845.8</v>
      </c>
      <c r="GQ304">
        <v>34877.8</v>
      </c>
      <c r="GR304">
        <v>41624.2</v>
      </c>
      <c r="GS304">
        <v>41819.7</v>
      </c>
      <c r="GT304">
        <v>1.9222</v>
      </c>
      <c r="GU304">
        <v>1.87818</v>
      </c>
      <c r="GV304">
        <v>0.0600517</v>
      </c>
      <c r="GW304">
        <v>0</v>
      </c>
      <c r="GX304">
        <v>29.0719</v>
      </c>
      <c r="GY304">
        <v>999.9</v>
      </c>
      <c r="GZ304">
        <v>58.5</v>
      </c>
      <c r="HA304">
        <v>30.7</v>
      </c>
      <c r="HB304">
        <v>28.7425</v>
      </c>
      <c r="HC304">
        <v>61.9239</v>
      </c>
      <c r="HD304">
        <v>27.8285</v>
      </c>
      <c r="HE304">
        <v>1</v>
      </c>
      <c r="HF304">
        <v>0.0970376</v>
      </c>
      <c r="HG304">
        <v>-1.18529</v>
      </c>
      <c r="HH304">
        <v>20.3542</v>
      </c>
      <c r="HI304">
        <v>5.22762</v>
      </c>
      <c r="HJ304">
        <v>12.0156</v>
      </c>
      <c r="HK304">
        <v>4.9915</v>
      </c>
      <c r="HL304">
        <v>3.28905</v>
      </c>
      <c r="HM304">
        <v>9999</v>
      </c>
      <c r="HN304">
        <v>9999</v>
      </c>
      <c r="HO304">
        <v>9999</v>
      </c>
      <c r="HP304">
        <v>999.9</v>
      </c>
      <c r="HQ304">
        <v>1.86752</v>
      </c>
      <c r="HR304">
        <v>1.86662</v>
      </c>
      <c r="HS304">
        <v>1.86599</v>
      </c>
      <c r="HT304">
        <v>1.86596</v>
      </c>
      <c r="HU304">
        <v>1.86783</v>
      </c>
      <c r="HV304">
        <v>1.87027</v>
      </c>
      <c r="HW304">
        <v>1.8689</v>
      </c>
      <c r="HX304">
        <v>1.8704</v>
      </c>
      <c r="HY304">
        <v>0</v>
      </c>
      <c r="HZ304">
        <v>0</v>
      </c>
      <c r="IA304">
        <v>0</v>
      </c>
      <c r="IB304">
        <v>0</v>
      </c>
      <c r="IC304" t="s">
        <v>426</v>
      </c>
      <c r="ID304" t="s">
        <v>427</v>
      </c>
      <c r="IE304" t="s">
        <v>428</v>
      </c>
      <c r="IF304" t="s">
        <v>428</v>
      </c>
      <c r="IG304" t="s">
        <v>428</v>
      </c>
      <c r="IH304" t="s">
        <v>428</v>
      </c>
      <c r="II304">
        <v>0</v>
      </c>
      <c r="IJ304">
        <v>100</v>
      </c>
      <c r="IK304">
        <v>100</v>
      </c>
      <c r="IL304">
        <v>0.54</v>
      </c>
      <c r="IM304">
        <v>0.1866</v>
      </c>
      <c r="IN304">
        <v>0.2733293791174444</v>
      </c>
      <c r="IO304">
        <v>0.0008355358253796512</v>
      </c>
      <c r="IP304">
        <v>-4.886686190924696E-07</v>
      </c>
      <c r="IQ304">
        <v>2.414133949906871E-11</v>
      </c>
      <c r="IR304">
        <v>-0.06279029043895908</v>
      </c>
      <c r="IS304">
        <v>-0.001004982055389802</v>
      </c>
      <c r="IT304">
        <v>0.0007271071577586355</v>
      </c>
      <c r="IU304">
        <v>-1.113211564567604E-05</v>
      </c>
      <c r="IV304">
        <v>10</v>
      </c>
      <c r="IW304">
        <v>2306</v>
      </c>
      <c r="IX304">
        <v>1</v>
      </c>
      <c r="IY304">
        <v>28</v>
      </c>
      <c r="IZ304">
        <v>186135</v>
      </c>
      <c r="JA304">
        <v>186135.1</v>
      </c>
      <c r="JB304">
        <v>1.04126</v>
      </c>
      <c r="JC304">
        <v>2.27539</v>
      </c>
      <c r="JD304">
        <v>1.39648</v>
      </c>
      <c r="JE304">
        <v>2.34131</v>
      </c>
      <c r="JF304">
        <v>1.49536</v>
      </c>
      <c r="JG304">
        <v>2.59888</v>
      </c>
      <c r="JH304">
        <v>36.105</v>
      </c>
      <c r="JI304">
        <v>24.1488</v>
      </c>
      <c r="JJ304">
        <v>18</v>
      </c>
      <c r="JK304">
        <v>489.878</v>
      </c>
      <c r="JL304">
        <v>452.024</v>
      </c>
      <c r="JM304">
        <v>31.3032</v>
      </c>
      <c r="JN304">
        <v>28.8577</v>
      </c>
      <c r="JO304">
        <v>30.0002</v>
      </c>
      <c r="JP304">
        <v>28.6837</v>
      </c>
      <c r="JQ304">
        <v>28.6089</v>
      </c>
      <c r="JR304">
        <v>20.8486</v>
      </c>
      <c r="JS304">
        <v>23.5654</v>
      </c>
      <c r="JT304">
        <v>95.1434</v>
      </c>
      <c r="JU304">
        <v>31.2685</v>
      </c>
      <c r="JV304">
        <v>420</v>
      </c>
      <c r="JW304">
        <v>24.1763</v>
      </c>
      <c r="JX304">
        <v>101.086</v>
      </c>
      <c r="JY304">
        <v>100.559</v>
      </c>
    </row>
    <row r="305" spans="1:285">
      <c r="A305">
        <v>289</v>
      </c>
      <c r="B305">
        <v>1758415526.6</v>
      </c>
      <c r="C305">
        <v>2651.5</v>
      </c>
      <c r="D305" t="s">
        <v>1011</v>
      </c>
      <c r="E305" t="s">
        <v>1012</v>
      </c>
      <c r="F305">
        <v>5</v>
      </c>
      <c r="G305" t="s">
        <v>976</v>
      </c>
      <c r="H305" t="s">
        <v>420</v>
      </c>
      <c r="I305" t="s">
        <v>421</v>
      </c>
      <c r="J305">
        <v>1758415518.6</v>
      </c>
      <c r="K305">
        <f>(L305)/1000</f>
        <v>0</v>
      </c>
      <c r="L305">
        <f>1000*DL305*AJ305*(DH305-DI305)/(100*DA305*(1000-AJ305*DH305))</f>
        <v>0</v>
      </c>
      <c r="M305">
        <f>DL305*AJ305*(DG305-DF305*(1000-AJ305*DI305)/(1000-AJ305*DH305))/(100*DA305)</f>
        <v>0</v>
      </c>
      <c r="N305">
        <f>DF305 - IF(AJ305&gt;1, M305*DA305*100.0/(AL305), 0)</f>
        <v>0</v>
      </c>
      <c r="O305">
        <f>((U305-K305/2)*N305-M305)/(U305+K305/2)</f>
        <v>0</v>
      </c>
      <c r="P305">
        <f>O305*(DM305+DN305)/1000.0</f>
        <v>0</v>
      </c>
      <c r="Q305">
        <f>(DF305 - IF(AJ305&gt;1, M305*DA305*100.0/(AL305), 0))*(DM305+DN305)/1000.0</f>
        <v>0</v>
      </c>
      <c r="R305">
        <f>2.0/((1/T305-1/S305)+SIGN(T305)*SQRT((1/T305-1/S305)*(1/T305-1/S305) + 4*DB305/((DB305+1)*(DB305+1))*(2*1/T305*1/S305-1/S305*1/S305)))</f>
        <v>0</v>
      </c>
      <c r="S305">
        <f>IF(LEFT(DC305,1)&lt;&gt;"0",IF(LEFT(DC305,1)="1",3.0,DD305),$D$5+$E$5*(DT305*DM305/($K$5*1000))+$F$5*(DT305*DM305/($K$5*1000))*MAX(MIN(DA305,$J$5),$I$5)*MAX(MIN(DA305,$J$5),$I$5)+$G$5*MAX(MIN(DA305,$J$5),$I$5)*(DT305*DM305/($K$5*1000))+$H$5*(DT305*DM305/($K$5*1000))*(DT305*DM305/($K$5*1000)))</f>
        <v>0</v>
      </c>
      <c r="T305">
        <f>K305*(1000-(1000*0.61365*exp(17.502*X305/(240.97+X305))/(DM305+DN305)+DH305)/2)/(1000*0.61365*exp(17.502*X305/(240.97+X305))/(DM305+DN305)-DH305)</f>
        <v>0</v>
      </c>
      <c r="U305">
        <f>1/((DB305+1)/(R305/1.6)+1/(S305/1.37)) + DB305/((DB305+1)/(R305/1.6) + DB305/(S305/1.37))</f>
        <v>0</v>
      </c>
      <c r="V305">
        <f>(CW305*CZ305)</f>
        <v>0</v>
      </c>
      <c r="W305">
        <f>(DO305+(V305+2*0.95*5.67E-8*(((DO305+$B$7)+273)^4-(DO305+273)^4)-44100*K305)/(1.84*29.3*S305+8*0.95*5.67E-8*(DO305+273)^3))</f>
        <v>0</v>
      </c>
      <c r="X305">
        <f>($C$7*DP305+$D$7*DQ305+$E$7*W305)</f>
        <v>0</v>
      </c>
      <c r="Y305">
        <f>0.61365*exp(17.502*X305/(240.97+X305))</f>
        <v>0</v>
      </c>
      <c r="Z305">
        <f>(AA305/AB305*100)</f>
        <v>0</v>
      </c>
      <c r="AA305">
        <f>DH305*(DM305+DN305)/1000</f>
        <v>0</v>
      </c>
      <c r="AB305">
        <f>0.61365*exp(17.502*DO305/(240.97+DO305))</f>
        <v>0</v>
      </c>
      <c r="AC305">
        <f>(Y305-DH305*(DM305+DN305)/1000)</f>
        <v>0</v>
      </c>
      <c r="AD305">
        <f>(-K305*44100)</f>
        <v>0</v>
      </c>
      <c r="AE305">
        <f>2*29.3*S305*0.92*(DO305-X305)</f>
        <v>0</v>
      </c>
      <c r="AF305">
        <f>2*0.95*5.67E-8*(((DO305+$B$7)+273)^4-(X305+273)^4)</f>
        <v>0</v>
      </c>
      <c r="AG305">
        <f>V305+AF305+AD305+AE305</f>
        <v>0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MAX(0,($B$13+$C$13*DT305)/(1+$D$13*DT305)*DM305/(DO305+273)*$E$13)</f>
        <v>0</v>
      </c>
      <c r="AM305" t="s">
        <v>422</v>
      </c>
      <c r="AN305" t="s">
        <v>422</v>
      </c>
      <c r="AO305">
        <v>0</v>
      </c>
      <c r="AP305">
        <v>0</v>
      </c>
      <c r="AQ305">
        <f>1-AO305/AP305</f>
        <v>0</v>
      </c>
      <c r="AR305">
        <v>0</v>
      </c>
      <c r="AS305" t="s">
        <v>422</v>
      </c>
      <c r="AT305" t="s">
        <v>422</v>
      </c>
      <c r="AU305">
        <v>0</v>
      </c>
      <c r="AV305">
        <v>0</v>
      </c>
      <c r="AW305">
        <f>1-AU305/AV305</f>
        <v>0</v>
      </c>
      <c r="AX305">
        <v>0.5</v>
      </c>
      <c r="AY305">
        <f>CX305</f>
        <v>0</v>
      </c>
      <c r="AZ305">
        <f>M305</f>
        <v>0</v>
      </c>
      <c r="BA305">
        <f>AW305*AX305*AY305</f>
        <v>0</v>
      </c>
      <c r="BB305">
        <f>(AZ305-AR305)/AY305</f>
        <v>0</v>
      </c>
      <c r="BC305">
        <f>(AP305-AV305)/AV305</f>
        <v>0</v>
      </c>
      <c r="BD305">
        <f>AO305/(AQ305+AO305/AV305)</f>
        <v>0</v>
      </c>
      <c r="BE305" t="s">
        <v>422</v>
      </c>
      <c r="BF305">
        <v>0</v>
      </c>
      <c r="BG305">
        <f>IF(BF305&lt;&gt;0, BF305, BD305)</f>
        <v>0</v>
      </c>
      <c r="BH305">
        <f>1-BG305/AV305</f>
        <v>0</v>
      </c>
      <c r="BI305">
        <f>(AV305-AU305)/(AV305-BG305)</f>
        <v>0</v>
      </c>
      <c r="BJ305">
        <f>(AP305-AV305)/(AP305-BG305)</f>
        <v>0</v>
      </c>
      <c r="BK305">
        <f>(AV305-AU305)/(AV305-AO305)</f>
        <v>0</v>
      </c>
      <c r="BL305">
        <f>(AP305-AV305)/(AP305-AO305)</f>
        <v>0</v>
      </c>
      <c r="BM305">
        <f>(BI305*BG305/AU305)</f>
        <v>0</v>
      </c>
      <c r="BN305">
        <f>(1-BM305)</f>
        <v>0</v>
      </c>
      <c r="CW305">
        <f>$B$11*DU305+$C$11*DV305+$F$11*EG305*(1-EJ305)</f>
        <v>0</v>
      </c>
      <c r="CX305">
        <f>CW305*CY305</f>
        <v>0</v>
      </c>
      <c r="CY305">
        <f>($B$11*$D$9+$C$11*$D$9+$F$11*((ET305+EL305)/MAX(ET305+EL305+EU305, 0.1)*$I$9+EU305/MAX(ET305+EL305+EU305, 0.1)*$J$9))/($B$11+$C$11+$F$11)</f>
        <v>0</v>
      </c>
      <c r="CZ305">
        <f>($B$11*$K$9+$C$11*$K$9+$F$11*((ET305+EL305)/MAX(ET305+EL305+EU305, 0.1)*$P$9+EU305/MAX(ET305+EL305+EU305, 0.1)*$Q$9))/($B$11+$C$11+$F$11)</f>
        <v>0</v>
      </c>
      <c r="DA305">
        <v>2.96</v>
      </c>
      <c r="DB305">
        <v>0.5</v>
      </c>
      <c r="DC305" t="s">
        <v>423</v>
      </c>
      <c r="DD305">
        <v>2</v>
      </c>
      <c r="DE305">
        <v>1758415518.6</v>
      </c>
      <c r="DF305">
        <v>419.9617916666667</v>
      </c>
      <c r="DG305">
        <v>419.961375</v>
      </c>
      <c r="DH305">
        <v>24.77865416666667</v>
      </c>
      <c r="DI305">
        <v>24.20018333333333</v>
      </c>
      <c r="DJ305">
        <v>419.4220833333334</v>
      </c>
      <c r="DK305">
        <v>24.59199583333333</v>
      </c>
      <c r="DL305">
        <v>500.011125</v>
      </c>
      <c r="DM305">
        <v>90.2709</v>
      </c>
      <c r="DN305">
        <v>0.05456332916666667</v>
      </c>
      <c r="DO305">
        <v>30.8532625</v>
      </c>
      <c r="DP305">
        <v>30.05844583333333</v>
      </c>
      <c r="DQ305">
        <v>999.9</v>
      </c>
      <c r="DR305">
        <v>0</v>
      </c>
      <c r="DS305">
        <v>0</v>
      </c>
      <c r="DT305">
        <v>10001.34833333333</v>
      </c>
      <c r="DU305">
        <v>0</v>
      </c>
      <c r="DV305">
        <v>0.786906</v>
      </c>
      <c r="DW305">
        <v>0.0003102449166666676</v>
      </c>
      <c r="DX305">
        <v>430.6321666666667</v>
      </c>
      <c r="DY305">
        <v>430.3765416666667</v>
      </c>
      <c r="DZ305">
        <v>0.5784598750000001</v>
      </c>
      <c r="EA305">
        <v>419.961375</v>
      </c>
      <c r="EB305">
        <v>24.20018333333333</v>
      </c>
      <c r="EC305">
        <v>2.236790416666667</v>
      </c>
      <c r="ED305">
        <v>2.184572916666667</v>
      </c>
      <c r="EE305">
        <v>19.228275</v>
      </c>
      <c r="EF305">
        <v>18.84962916666667</v>
      </c>
      <c r="EG305">
        <v>0.00500097</v>
      </c>
      <c r="EH305">
        <v>0</v>
      </c>
      <c r="EI305">
        <v>0</v>
      </c>
      <c r="EJ305">
        <v>0</v>
      </c>
      <c r="EK305">
        <v>226.7416666666667</v>
      </c>
      <c r="EL305">
        <v>0.00500097</v>
      </c>
      <c r="EM305">
        <v>-8.008333333333335</v>
      </c>
      <c r="EN305">
        <v>-2.6375</v>
      </c>
      <c r="EO305">
        <v>35.91116666666667</v>
      </c>
      <c r="EP305">
        <v>40.52058333333333</v>
      </c>
      <c r="EQ305">
        <v>37.963375</v>
      </c>
      <c r="ER305">
        <v>41.077875</v>
      </c>
      <c r="ES305">
        <v>38.22112499999999</v>
      </c>
      <c r="ET305">
        <v>0</v>
      </c>
      <c r="EU305">
        <v>0</v>
      </c>
      <c r="EV305">
        <v>0</v>
      </c>
      <c r="EW305">
        <v>1758415526.6</v>
      </c>
      <c r="EX305">
        <v>0</v>
      </c>
      <c r="EY305">
        <v>227.292</v>
      </c>
      <c r="EZ305">
        <v>14.04615411161134</v>
      </c>
      <c r="FA305">
        <v>-2.161538245621498</v>
      </c>
      <c r="FB305">
        <v>-6.156000000000001</v>
      </c>
      <c r="FC305">
        <v>15</v>
      </c>
      <c r="FD305">
        <v>0</v>
      </c>
      <c r="FE305" t="s">
        <v>424</v>
      </c>
      <c r="FF305">
        <v>1747247426.5</v>
      </c>
      <c r="FG305">
        <v>1747247420.5</v>
      </c>
      <c r="FH305">
        <v>0</v>
      </c>
      <c r="FI305">
        <v>1.027</v>
      </c>
      <c r="FJ305">
        <v>0.031</v>
      </c>
      <c r="FK305">
        <v>0.02</v>
      </c>
      <c r="FL305">
        <v>0.05</v>
      </c>
      <c r="FM305">
        <v>420</v>
      </c>
      <c r="FN305">
        <v>16</v>
      </c>
      <c r="FO305">
        <v>0.01</v>
      </c>
      <c r="FP305">
        <v>0.1</v>
      </c>
      <c r="FQ305">
        <v>-0.003025816299999999</v>
      </c>
      <c r="FR305">
        <v>0.09389706335459662</v>
      </c>
      <c r="FS305">
        <v>0.06905724266651203</v>
      </c>
      <c r="FT305">
        <v>1</v>
      </c>
      <c r="FU305">
        <v>227.7941176470588</v>
      </c>
      <c r="FV305">
        <v>-12.49809003000897</v>
      </c>
      <c r="FW305">
        <v>7.533569624041239</v>
      </c>
      <c r="FX305">
        <v>-1</v>
      </c>
      <c r="FY305">
        <v>0.581245575</v>
      </c>
      <c r="FZ305">
        <v>-0.06609209380863211</v>
      </c>
      <c r="GA305">
        <v>0.006507255692254227</v>
      </c>
      <c r="GB305">
        <v>1</v>
      </c>
      <c r="GC305">
        <v>2</v>
      </c>
      <c r="GD305">
        <v>2</v>
      </c>
      <c r="GE305" t="s">
        <v>425</v>
      </c>
      <c r="GF305">
        <v>3.1366</v>
      </c>
      <c r="GG305">
        <v>2.71478</v>
      </c>
      <c r="GH305">
        <v>0.0936671</v>
      </c>
      <c r="GI305">
        <v>0.0928795</v>
      </c>
      <c r="GJ305">
        <v>0.108312</v>
      </c>
      <c r="GK305">
        <v>0.105323</v>
      </c>
      <c r="GL305">
        <v>28832</v>
      </c>
      <c r="GM305">
        <v>28891.1</v>
      </c>
      <c r="GN305">
        <v>29573.3</v>
      </c>
      <c r="GO305">
        <v>29433.6</v>
      </c>
      <c r="GP305">
        <v>34845.9</v>
      </c>
      <c r="GQ305">
        <v>34877.7</v>
      </c>
      <c r="GR305">
        <v>41624.2</v>
      </c>
      <c r="GS305">
        <v>41819.6</v>
      </c>
      <c r="GT305">
        <v>1.92243</v>
      </c>
      <c r="GU305">
        <v>1.87805</v>
      </c>
      <c r="GV305">
        <v>0.0599399</v>
      </c>
      <c r="GW305">
        <v>0</v>
      </c>
      <c r="GX305">
        <v>29.0701</v>
      </c>
      <c r="GY305">
        <v>999.9</v>
      </c>
      <c r="GZ305">
        <v>58.5</v>
      </c>
      <c r="HA305">
        <v>30.8</v>
      </c>
      <c r="HB305">
        <v>28.906</v>
      </c>
      <c r="HC305">
        <v>62.1139</v>
      </c>
      <c r="HD305">
        <v>27.9407</v>
      </c>
      <c r="HE305">
        <v>1</v>
      </c>
      <c r="HF305">
        <v>0.0971443</v>
      </c>
      <c r="HG305">
        <v>-1.14491</v>
      </c>
      <c r="HH305">
        <v>20.3544</v>
      </c>
      <c r="HI305">
        <v>5.22762</v>
      </c>
      <c r="HJ305">
        <v>12.0158</v>
      </c>
      <c r="HK305">
        <v>4.99135</v>
      </c>
      <c r="HL305">
        <v>3.28908</v>
      </c>
      <c r="HM305">
        <v>9999</v>
      </c>
      <c r="HN305">
        <v>9999</v>
      </c>
      <c r="HO305">
        <v>9999</v>
      </c>
      <c r="HP305">
        <v>999.9</v>
      </c>
      <c r="HQ305">
        <v>1.86752</v>
      </c>
      <c r="HR305">
        <v>1.86663</v>
      </c>
      <c r="HS305">
        <v>1.86599</v>
      </c>
      <c r="HT305">
        <v>1.86594</v>
      </c>
      <c r="HU305">
        <v>1.86783</v>
      </c>
      <c r="HV305">
        <v>1.87026</v>
      </c>
      <c r="HW305">
        <v>1.8689</v>
      </c>
      <c r="HX305">
        <v>1.87039</v>
      </c>
      <c r="HY305">
        <v>0</v>
      </c>
      <c r="HZ305">
        <v>0</v>
      </c>
      <c r="IA305">
        <v>0</v>
      </c>
      <c r="IB305">
        <v>0</v>
      </c>
      <c r="IC305" t="s">
        <v>426</v>
      </c>
      <c r="ID305" t="s">
        <v>427</v>
      </c>
      <c r="IE305" t="s">
        <v>428</v>
      </c>
      <c r="IF305" t="s">
        <v>428</v>
      </c>
      <c r="IG305" t="s">
        <v>428</v>
      </c>
      <c r="IH305" t="s">
        <v>428</v>
      </c>
      <c r="II305">
        <v>0</v>
      </c>
      <c r="IJ305">
        <v>100</v>
      </c>
      <c r="IK305">
        <v>100</v>
      </c>
      <c r="IL305">
        <v>0.54</v>
      </c>
      <c r="IM305">
        <v>0.1865</v>
      </c>
      <c r="IN305">
        <v>0.2733293791174444</v>
      </c>
      <c r="IO305">
        <v>0.0008355358253796512</v>
      </c>
      <c r="IP305">
        <v>-4.886686190924696E-07</v>
      </c>
      <c r="IQ305">
        <v>2.414133949906871E-11</v>
      </c>
      <c r="IR305">
        <v>-0.06279029043895908</v>
      </c>
      <c r="IS305">
        <v>-0.001004982055389802</v>
      </c>
      <c r="IT305">
        <v>0.0007271071577586355</v>
      </c>
      <c r="IU305">
        <v>-1.113211564567604E-05</v>
      </c>
      <c r="IV305">
        <v>10</v>
      </c>
      <c r="IW305">
        <v>2306</v>
      </c>
      <c r="IX305">
        <v>1</v>
      </c>
      <c r="IY305">
        <v>28</v>
      </c>
      <c r="IZ305">
        <v>186135</v>
      </c>
      <c r="JA305">
        <v>186135.1</v>
      </c>
      <c r="JB305">
        <v>1.04126</v>
      </c>
      <c r="JC305">
        <v>2.26685</v>
      </c>
      <c r="JD305">
        <v>1.39648</v>
      </c>
      <c r="JE305">
        <v>2.34253</v>
      </c>
      <c r="JF305">
        <v>1.49536</v>
      </c>
      <c r="JG305">
        <v>2.62939</v>
      </c>
      <c r="JH305">
        <v>36.1285</v>
      </c>
      <c r="JI305">
        <v>24.1488</v>
      </c>
      <c r="JJ305">
        <v>18</v>
      </c>
      <c r="JK305">
        <v>490.02</v>
      </c>
      <c r="JL305">
        <v>451.946</v>
      </c>
      <c r="JM305">
        <v>31.2821</v>
      </c>
      <c r="JN305">
        <v>28.8577</v>
      </c>
      <c r="JO305">
        <v>30.0001</v>
      </c>
      <c r="JP305">
        <v>28.6837</v>
      </c>
      <c r="JQ305">
        <v>28.6089</v>
      </c>
      <c r="JR305">
        <v>20.849</v>
      </c>
      <c r="JS305">
        <v>23.5654</v>
      </c>
      <c r="JT305">
        <v>95.1434</v>
      </c>
      <c r="JU305">
        <v>31.2685</v>
      </c>
      <c r="JV305">
        <v>420</v>
      </c>
      <c r="JW305">
        <v>24.1763</v>
      </c>
      <c r="JX305">
        <v>101.086</v>
      </c>
      <c r="JY305">
        <v>100.559</v>
      </c>
    </row>
    <row r="306" spans="1:285">
      <c r="A306">
        <v>290</v>
      </c>
      <c r="B306">
        <v>1758415528.6</v>
      </c>
      <c r="C306">
        <v>2653.5</v>
      </c>
      <c r="D306" t="s">
        <v>1013</v>
      </c>
      <c r="E306" t="s">
        <v>1014</v>
      </c>
      <c r="F306">
        <v>5</v>
      </c>
      <c r="G306" t="s">
        <v>976</v>
      </c>
      <c r="H306" t="s">
        <v>420</v>
      </c>
      <c r="I306" t="s">
        <v>421</v>
      </c>
      <c r="J306">
        <v>1758415520.6</v>
      </c>
      <c r="K306">
        <f>(L306)/1000</f>
        <v>0</v>
      </c>
      <c r="L306">
        <f>1000*DL306*AJ306*(DH306-DI306)/(100*DA306*(1000-AJ306*DH306))</f>
        <v>0</v>
      </c>
      <c r="M306">
        <f>DL306*AJ306*(DG306-DF306*(1000-AJ306*DI306)/(1000-AJ306*DH306))/(100*DA306)</f>
        <v>0</v>
      </c>
      <c r="N306">
        <f>DF306 - IF(AJ306&gt;1, M306*DA306*100.0/(AL306), 0)</f>
        <v>0</v>
      </c>
      <c r="O306">
        <f>((U306-K306/2)*N306-M306)/(U306+K306/2)</f>
        <v>0</v>
      </c>
      <c r="P306">
        <f>O306*(DM306+DN306)/1000.0</f>
        <v>0</v>
      </c>
      <c r="Q306">
        <f>(DF306 - IF(AJ306&gt;1, M306*DA306*100.0/(AL306), 0))*(DM306+DN306)/1000.0</f>
        <v>0</v>
      </c>
      <c r="R306">
        <f>2.0/((1/T306-1/S306)+SIGN(T306)*SQRT((1/T306-1/S306)*(1/T306-1/S306) + 4*DB306/((DB306+1)*(DB306+1))*(2*1/T306*1/S306-1/S306*1/S306)))</f>
        <v>0</v>
      </c>
      <c r="S306">
        <f>IF(LEFT(DC306,1)&lt;&gt;"0",IF(LEFT(DC306,1)="1",3.0,DD306),$D$5+$E$5*(DT306*DM306/($K$5*1000))+$F$5*(DT306*DM306/($K$5*1000))*MAX(MIN(DA306,$J$5),$I$5)*MAX(MIN(DA306,$J$5),$I$5)+$G$5*MAX(MIN(DA306,$J$5),$I$5)*(DT306*DM306/($K$5*1000))+$H$5*(DT306*DM306/($K$5*1000))*(DT306*DM306/($K$5*1000)))</f>
        <v>0</v>
      </c>
      <c r="T306">
        <f>K306*(1000-(1000*0.61365*exp(17.502*X306/(240.97+X306))/(DM306+DN306)+DH306)/2)/(1000*0.61365*exp(17.502*X306/(240.97+X306))/(DM306+DN306)-DH306)</f>
        <v>0</v>
      </c>
      <c r="U306">
        <f>1/((DB306+1)/(R306/1.6)+1/(S306/1.37)) + DB306/((DB306+1)/(R306/1.6) + DB306/(S306/1.37))</f>
        <v>0</v>
      </c>
      <c r="V306">
        <f>(CW306*CZ306)</f>
        <v>0</v>
      </c>
      <c r="W306">
        <f>(DO306+(V306+2*0.95*5.67E-8*(((DO306+$B$7)+273)^4-(DO306+273)^4)-44100*K306)/(1.84*29.3*S306+8*0.95*5.67E-8*(DO306+273)^3))</f>
        <v>0</v>
      </c>
      <c r="X306">
        <f>($C$7*DP306+$D$7*DQ306+$E$7*W306)</f>
        <v>0</v>
      </c>
      <c r="Y306">
        <f>0.61365*exp(17.502*X306/(240.97+X306))</f>
        <v>0</v>
      </c>
      <c r="Z306">
        <f>(AA306/AB306*100)</f>
        <v>0</v>
      </c>
      <c r="AA306">
        <f>DH306*(DM306+DN306)/1000</f>
        <v>0</v>
      </c>
      <c r="AB306">
        <f>0.61365*exp(17.502*DO306/(240.97+DO306))</f>
        <v>0</v>
      </c>
      <c r="AC306">
        <f>(Y306-DH306*(DM306+DN306)/1000)</f>
        <v>0</v>
      </c>
      <c r="AD306">
        <f>(-K306*44100)</f>
        <v>0</v>
      </c>
      <c r="AE306">
        <f>2*29.3*S306*0.92*(DO306-X306)</f>
        <v>0</v>
      </c>
      <c r="AF306">
        <f>2*0.95*5.67E-8*(((DO306+$B$7)+273)^4-(X306+273)^4)</f>
        <v>0</v>
      </c>
      <c r="AG306">
        <f>V306+AF306+AD306+AE306</f>
        <v>0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MAX(0,($B$13+$C$13*DT306)/(1+$D$13*DT306)*DM306/(DO306+273)*$E$13)</f>
        <v>0</v>
      </c>
      <c r="AM306" t="s">
        <v>422</v>
      </c>
      <c r="AN306" t="s">
        <v>422</v>
      </c>
      <c r="AO306">
        <v>0</v>
      </c>
      <c r="AP306">
        <v>0</v>
      </c>
      <c r="AQ306">
        <f>1-AO306/AP306</f>
        <v>0</v>
      </c>
      <c r="AR306">
        <v>0</v>
      </c>
      <c r="AS306" t="s">
        <v>422</v>
      </c>
      <c r="AT306" t="s">
        <v>422</v>
      </c>
      <c r="AU306">
        <v>0</v>
      </c>
      <c r="AV306">
        <v>0</v>
      </c>
      <c r="AW306">
        <f>1-AU306/AV306</f>
        <v>0</v>
      </c>
      <c r="AX306">
        <v>0.5</v>
      </c>
      <c r="AY306">
        <f>CX306</f>
        <v>0</v>
      </c>
      <c r="AZ306">
        <f>M306</f>
        <v>0</v>
      </c>
      <c r="BA306">
        <f>AW306*AX306*AY306</f>
        <v>0</v>
      </c>
      <c r="BB306">
        <f>(AZ306-AR306)/AY306</f>
        <v>0</v>
      </c>
      <c r="BC306">
        <f>(AP306-AV306)/AV306</f>
        <v>0</v>
      </c>
      <c r="BD306">
        <f>AO306/(AQ306+AO306/AV306)</f>
        <v>0</v>
      </c>
      <c r="BE306" t="s">
        <v>422</v>
      </c>
      <c r="BF306">
        <v>0</v>
      </c>
      <c r="BG306">
        <f>IF(BF306&lt;&gt;0, BF306, BD306)</f>
        <v>0</v>
      </c>
      <c r="BH306">
        <f>1-BG306/AV306</f>
        <v>0</v>
      </c>
      <c r="BI306">
        <f>(AV306-AU306)/(AV306-BG306)</f>
        <v>0</v>
      </c>
      <c r="BJ306">
        <f>(AP306-AV306)/(AP306-BG306)</f>
        <v>0</v>
      </c>
      <c r="BK306">
        <f>(AV306-AU306)/(AV306-AO306)</f>
        <v>0</v>
      </c>
      <c r="BL306">
        <f>(AP306-AV306)/(AP306-AO306)</f>
        <v>0</v>
      </c>
      <c r="BM306">
        <f>(BI306*BG306/AU306)</f>
        <v>0</v>
      </c>
      <c r="BN306">
        <f>(1-BM306)</f>
        <v>0</v>
      </c>
      <c r="CW306">
        <f>$B$11*DU306+$C$11*DV306+$F$11*EG306*(1-EJ306)</f>
        <v>0</v>
      </c>
      <c r="CX306">
        <f>CW306*CY306</f>
        <v>0</v>
      </c>
      <c r="CY306">
        <f>($B$11*$D$9+$C$11*$D$9+$F$11*((ET306+EL306)/MAX(ET306+EL306+EU306, 0.1)*$I$9+EU306/MAX(ET306+EL306+EU306, 0.1)*$J$9))/($B$11+$C$11+$F$11)</f>
        <v>0</v>
      </c>
      <c r="CZ306">
        <f>($B$11*$K$9+$C$11*$K$9+$F$11*((ET306+EL306)/MAX(ET306+EL306+EU306, 0.1)*$P$9+EU306/MAX(ET306+EL306+EU306, 0.1)*$Q$9))/($B$11+$C$11+$F$11)</f>
        <v>0</v>
      </c>
      <c r="DA306">
        <v>2.96</v>
      </c>
      <c r="DB306">
        <v>0.5</v>
      </c>
      <c r="DC306" t="s">
        <v>423</v>
      </c>
      <c r="DD306">
        <v>2</v>
      </c>
      <c r="DE306">
        <v>1758415520.6</v>
      </c>
      <c r="DF306">
        <v>419.9578333333333</v>
      </c>
      <c r="DG306">
        <v>419.9545833333334</v>
      </c>
      <c r="DH306">
        <v>24.7768625</v>
      </c>
      <c r="DI306">
        <v>24.20008333333334</v>
      </c>
      <c r="DJ306">
        <v>419.4181666666667</v>
      </c>
      <c r="DK306">
        <v>24.59022916666667</v>
      </c>
      <c r="DL306">
        <v>500.0017083333334</v>
      </c>
      <c r="DM306">
        <v>90.27047916666668</v>
      </c>
      <c r="DN306">
        <v>0.05455939166666667</v>
      </c>
      <c r="DO306">
        <v>30.84964166666667</v>
      </c>
      <c r="DP306">
        <v>30.05555833333333</v>
      </c>
      <c r="DQ306">
        <v>999.9</v>
      </c>
      <c r="DR306">
        <v>0</v>
      </c>
      <c r="DS306">
        <v>0</v>
      </c>
      <c r="DT306">
        <v>10001.01</v>
      </c>
      <c r="DU306">
        <v>0</v>
      </c>
      <c r="DV306">
        <v>0.786906</v>
      </c>
      <c r="DW306">
        <v>0.003199244916666667</v>
      </c>
      <c r="DX306">
        <v>430.6273333333334</v>
      </c>
      <c r="DY306">
        <v>430.3695416666666</v>
      </c>
      <c r="DZ306">
        <v>0.5767681666666667</v>
      </c>
      <c r="EA306">
        <v>419.9545833333334</v>
      </c>
      <c r="EB306">
        <v>24.20008333333334</v>
      </c>
      <c r="EC306">
        <v>2.23661875</v>
      </c>
      <c r="ED306">
        <v>2.18455375</v>
      </c>
      <c r="EE306">
        <v>19.22704166666667</v>
      </c>
      <c r="EF306">
        <v>18.8494875</v>
      </c>
      <c r="EG306">
        <v>0.00500097</v>
      </c>
      <c r="EH306">
        <v>0</v>
      </c>
      <c r="EI306">
        <v>0</v>
      </c>
      <c r="EJ306">
        <v>0</v>
      </c>
      <c r="EK306">
        <v>226.2333333333333</v>
      </c>
      <c r="EL306">
        <v>0.00500097</v>
      </c>
      <c r="EM306">
        <v>-7.587500000000001</v>
      </c>
      <c r="EN306">
        <v>-2.3625</v>
      </c>
      <c r="EO306">
        <v>35.90341666666666</v>
      </c>
      <c r="EP306">
        <v>40.45808333333333</v>
      </c>
      <c r="EQ306">
        <v>37.94775</v>
      </c>
      <c r="ER306">
        <v>41.005</v>
      </c>
      <c r="ES306">
        <v>38.18987499999999</v>
      </c>
      <c r="ET306">
        <v>0</v>
      </c>
      <c r="EU306">
        <v>0</v>
      </c>
      <c r="EV306">
        <v>0</v>
      </c>
      <c r="EW306">
        <v>1758415528.4</v>
      </c>
      <c r="EX306">
        <v>0</v>
      </c>
      <c r="EY306">
        <v>227.3884615384615</v>
      </c>
      <c r="EZ306">
        <v>26.9914532355671</v>
      </c>
      <c r="FA306">
        <v>-9.982905918533497</v>
      </c>
      <c r="FB306">
        <v>-6.623076923076924</v>
      </c>
      <c r="FC306">
        <v>15</v>
      </c>
      <c r="FD306">
        <v>0</v>
      </c>
      <c r="FE306" t="s">
        <v>424</v>
      </c>
      <c r="FF306">
        <v>1747247426.5</v>
      </c>
      <c r="FG306">
        <v>1747247420.5</v>
      </c>
      <c r="FH306">
        <v>0</v>
      </c>
      <c r="FI306">
        <v>1.027</v>
      </c>
      <c r="FJ306">
        <v>0.031</v>
      </c>
      <c r="FK306">
        <v>0.02</v>
      </c>
      <c r="FL306">
        <v>0.05</v>
      </c>
      <c r="FM306">
        <v>420</v>
      </c>
      <c r="FN306">
        <v>16</v>
      </c>
      <c r="FO306">
        <v>0.01</v>
      </c>
      <c r="FP306">
        <v>0.1</v>
      </c>
      <c r="FQ306">
        <v>-0.004451840292682926</v>
      </c>
      <c r="FR306">
        <v>0.01147439569337973</v>
      </c>
      <c r="FS306">
        <v>0.06873304834706895</v>
      </c>
      <c r="FT306">
        <v>1</v>
      </c>
      <c r="FU306">
        <v>228.5588235294118</v>
      </c>
      <c r="FV306">
        <v>-11.6730326974364</v>
      </c>
      <c r="FW306">
        <v>7.538416031433647</v>
      </c>
      <c r="FX306">
        <v>-1</v>
      </c>
      <c r="FY306">
        <v>0.5799132926829268</v>
      </c>
      <c r="FZ306">
        <v>-0.05955896864111509</v>
      </c>
      <c r="GA306">
        <v>0.005997702211411941</v>
      </c>
      <c r="GB306">
        <v>1</v>
      </c>
      <c r="GC306">
        <v>2</v>
      </c>
      <c r="GD306">
        <v>2</v>
      </c>
      <c r="GE306" t="s">
        <v>425</v>
      </c>
      <c r="GF306">
        <v>3.13662</v>
      </c>
      <c r="GG306">
        <v>2.71481</v>
      </c>
      <c r="GH306">
        <v>0.09365999999999999</v>
      </c>
      <c r="GI306">
        <v>0.0928795</v>
      </c>
      <c r="GJ306">
        <v>0.108312</v>
      </c>
      <c r="GK306">
        <v>0.105324</v>
      </c>
      <c r="GL306">
        <v>28831.9</v>
      </c>
      <c r="GM306">
        <v>28891.2</v>
      </c>
      <c r="GN306">
        <v>29573</v>
      </c>
      <c r="GO306">
        <v>29433.7</v>
      </c>
      <c r="GP306">
        <v>34845.8</v>
      </c>
      <c r="GQ306">
        <v>34877.7</v>
      </c>
      <c r="GR306">
        <v>41624</v>
      </c>
      <c r="GS306">
        <v>41819.7</v>
      </c>
      <c r="GT306">
        <v>1.9227</v>
      </c>
      <c r="GU306">
        <v>1.87812</v>
      </c>
      <c r="GV306">
        <v>0.0600889</v>
      </c>
      <c r="GW306">
        <v>0</v>
      </c>
      <c r="GX306">
        <v>29.0678</v>
      </c>
      <c r="GY306">
        <v>999.9</v>
      </c>
      <c r="GZ306">
        <v>58.4</v>
      </c>
      <c r="HA306">
        <v>30.8</v>
      </c>
      <c r="HB306">
        <v>28.8554</v>
      </c>
      <c r="HC306">
        <v>62.0939</v>
      </c>
      <c r="HD306">
        <v>27.9808</v>
      </c>
      <c r="HE306">
        <v>1</v>
      </c>
      <c r="HF306">
        <v>0.0970579</v>
      </c>
      <c r="HG306">
        <v>-1.19404</v>
      </c>
      <c r="HH306">
        <v>20.3541</v>
      </c>
      <c r="HI306">
        <v>5.22792</v>
      </c>
      <c r="HJ306">
        <v>12.0159</v>
      </c>
      <c r="HK306">
        <v>4.9915</v>
      </c>
      <c r="HL306">
        <v>3.28908</v>
      </c>
      <c r="HM306">
        <v>9999</v>
      </c>
      <c r="HN306">
        <v>9999</v>
      </c>
      <c r="HO306">
        <v>9999</v>
      </c>
      <c r="HP306">
        <v>999.9</v>
      </c>
      <c r="HQ306">
        <v>1.86752</v>
      </c>
      <c r="HR306">
        <v>1.86662</v>
      </c>
      <c r="HS306">
        <v>1.866</v>
      </c>
      <c r="HT306">
        <v>1.86594</v>
      </c>
      <c r="HU306">
        <v>1.86783</v>
      </c>
      <c r="HV306">
        <v>1.87025</v>
      </c>
      <c r="HW306">
        <v>1.8689</v>
      </c>
      <c r="HX306">
        <v>1.87038</v>
      </c>
      <c r="HY306">
        <v>0</v>
      </c>
      <c r="HZ306">
        <v>0</v>
      </c>
      <c r="IA306">
        <v>0</v>
      </c>
      <c r="IB306">
        <v>0</v>
      </c>
      <c r="IC306" t="s">
        <v>426</v>
      </c>
      <c r="ID306" t="s">
        <v>427</v>
      </c>
      <c r="IE306" t="s">
        <v>428</v>
      </c>
      <c r="IF306" t="s">
        <v>428</v>
      </c>
      <c r="IG306" t="s">
        <v>428</v>
      </c>
      <c r="IH306" t="s">
        <v>428</v>
      </c>
      <c r="II306">
        <v>0</v>
      </c>
      <c r="IJ306">
        <v>100</v>
      </c>
      <c r="IK306">
        <v>100</v>
      </c>
      <c r="IL306">
        <v>0.54</v>
      </c>
      <c r="IM306">
        <v>0.1866</v>
      </c>
      <c r="IN306">
        <v>0.2733293791174444</v>
      </c>
      <c r="IO306">
        <v>0.0008355358253796512</v>
      </c>
      <c r="IP306">
        <v>-4.886686190924696E-07</v>
      </c>
      <c r="IQ306">
        <v>2.414133949906871E-11</v>
      </c>
      <c r="IR306">
        <v>-0.06279029043895908</v>
      </c>
      <c r="IS306">
        <v>-0.001004982055389802</v>
      </c>
      <c r="IT306">
        <v>0.0007271071577586355</v>
      </c>
      <c r="IU306">
        <v>-1.113211564567604E-05</v>
      </c>
      <c r="IV306">
        <v>10</v>
      </c>
      <c r="IW306">
        <v>2306</v>
      </c>
      <c r="IX306">
        <v>1</v>
      </c>
      <c r="IY306">
        <v>28</v>
      </c>
      <c r="IZ306">
        <v>186135</v>
      </c>
      <c r="JA306">
        <v>186135.1</v>
      </c>
      <c r="JB306">
        <v>1.04126</v>
      </c>
      <c r="JC306">
        <v>2.26562</v>
      </c>
      <c r="JD306">
        <v>1.39771</v>
      </c>
      <c r="JE306">
        <v>2.34253</v>
      </c>
      <c r="JF306">
        <v>1.49536</v>
      </c>
      <c r="JG306">
        <v>2.71973</v>
      </c>
      <c r="JH306">
        <v>36.1285</v>
      </c>
      <c r="JI306">
        <v>24.1575</v>
      </c>
      <c r="JJ306">
        <v>18</v>
      </c>
      <c r="JK306">
        <v>490.194</v>
      </c>
      <c r="JL306">
        <v>451.992</v>
      </c>
      <c r="JM306">
        <v>31.2574</v>
      </c>
      <c r="JN306">
        <v>28.8577</v>
      </c>
      <c r="JO306">
        <v>30</v>
      </c>
      <c r="JP306">
        <v>28.6837</v>
      </c>
      <c r="JQ306">
        <v>28.6089</v>
      </c>
      <c r="JR306">
        <v>20.8486</v>
      </c>
      <c r="JS306">
        <v>23.5654</v>
      </c>
      <c r="JT306">
        <v>95.1434</v>
      </c>
      <c r="JU306">
        <v>31.2202</v>
      </c>
      <c r="JV306">
        <v>420</v>
      </c>
      <c r="JW306">
        <v>24.1763</v>
      </c>
      <c r="JX306">
        <v>101.085</v>
      </c>
      <c r="JY306">
        <v>100.559</v>
      </c>
    </row>
    <row r="307" spans="1:285">
      <c r="A307">
        <v>291</v>
      </c>
      <c r="B307">
        <v>1758415530.6</v>
      </c>
      <c r="C307">
        <v>2655.5</v>
      </c>
      <c r="D307" t="s">
        <v>1015</v>
      </c>
      <c r="E307" t="s">
        <v>1016</v>
      </c>
      <c r="F307">
        <v>5</v>
      </c>
      <c r="G307" t="s">
        <v>976</v>
      </c>
      <c r="H307" t="s">
        <v>420</v>
      </c>
      <c r="I307" t="s">
        <v>421</v>
      </c>
      <c r="J307">
        <v>1758415522.6</v>
      </c>
      <c r="K307">
        <f>(L307)/1000</f>
        <v>0</v>
      </c>
      <c r="L307">
        <f>1000*DL307*AJ307*(DH307-DI307)/(100*DA307*(1000-AJ307*DH307))</f>
        <v>0</v>
      </c>
      <c r="M307">
        <f>DL307*AJ307*(DG307-DF307*(1000-AJ307*DI307)/(1000-AJ307*DH307))/(100*DA307)</f>
        <v>0</v>
      </c>
      <c r="N307">
        <f>DF307 - IF(AJ307&gt;1, M307*DA307*100.0/(AL307), 0)</f>
        <v>0</v>
      </c>
      <c r="O307">
        <f>((U307-K307/2)*N307-M307)/(U307+K307/2)</f>
        <v>0</v>
      </c>
      <c r="P307">
        <f>O307*(DM307+DN307)/1000.0</f>
        <v>0</v>
      </c>
      <c r="Q307">
        <f>(DF307 - IF(AJ307&gt;1, M307*DA307*100.0/(AL307), 0))*(DM307+DN307)/1000.0</f>
        <v>0</v>
      </c>
      <c r="R307">
        <f>2.0/((1/T307-1/S307)+SIGN(T307)*SQRT((1/T307-1/S307)*(1/T307-1/S307) + 4*DB307/((DB307+1)*(DB307+1))*(2*1/T307*1/S307-1/S307*1/S307)))</f>
        <v>0</v>
      </c>
      <c r="S307">
        <f>IF(LEFT(DC307,1)&lt;&gt;"0",IF(LEFT(DC307,1)="1",3.0,DD307),$D$5+$E$5*(DT307*DM307/($K$5*1000))+$F$5*(DT307*DM307/($K$5*1000))*MAX(MIN(DA307,$J$5),$I$5)*MAX(MIN(DA307,$J$5),$I$5)+$G$5*MAX(MIN(DA307,$J$5),$I$5)*(DT307*DM307/($K$5*1000))+$H$5*(DT307*DM307/($K$5*1000))*(DT307*DM307/($K$5*1000)))</f>
        <v>0</v>
      </c>
      <c r="T307">
        <f>K307*(1000-(1000*0.61365*exp(17.502*X307/(240.97+X307))/(DM307+DN307)+DH307)/2)/(1000*0.61365*exp(17.502*X307/(240.97+X307))/(DM307+DN307)-DH307)</f>
        <v>0</v>
      </c>
      <c r="U307">
        <f>1/((DB307+1)/(R307/1.6)+1/(S307/1.37)) + DB307/((DB307+1)/(R307/1.6) + DB307/(S307/1.37))</f>
        <v>0</v>
      </c>
      <c r="V307">
        <f>(CW307*CZ307)</f>
        <v>0</v>
      </c>
      <c r="W307">
        <f>(DO307+(V307+2*0.95*5.67E-8*(((DO307+$B$7)+273)^4-(DO307+273)^4)-44100*K307)/(1.84*29.3*S307+8*0.95*5.67E-8*(DO307+273)^3))</f>
        <v>0</v>
      </c>
      <c r="X307">
        <f>($C$7*DP307+$D$7*DQ307+$E$7*W307)</f>
        <v>0</v>
      </c>
      <c r="Y307">
        <f>0.61365*exp(17.502*X307/(240.97+X307))</f>
        <v>0</v>
      </c>
      <c r="Z307">
        <f>(AA307/AB307*100)</f>
        <v>0</v>
      </c>
      <c r="AA307">
        <f>DH307*(DM307+DN307)/1000</f>
        <v>0</v>
      </c>
      <c r="AB307">
        <f>0.61365*exp(17.502*DO307/(240.97+DO307))</f>
        <v>0</v>
      </c>
      <c r="AC307">
        <f>(Y307-DH307*(DM307+DN307)/1000)</f>
        <v>0</v>
      </c>
      <c r="AD307">
        <f>(-K307*44100)</f>
        <v>0</v>
      </c>
      <c r="AE307">
        <f>2*29.3*S307*0.92*(DO307-X307)</f>
        <v>0</v>
      </c>
      <c r="AF307">
        <f>2*0.95*5.67E-8*(((DO307+$B$7)+273)^4-(X307+273)^4)</f>
        <v>0</v>
      </c>
      <c r="AG307">
        <f>V307+AF307+AD307+AE307</f>
        <v>0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MAX(0,($B$13+$C$13*DT307)/(1+$D$13*DT307)*DM307/(DO307+273)*$E$13)</f>
        <v>0</v>
      </c>
      <c r="AM307" t="s">
        <v>422</v>
      </c>
      <c r="AN307" t="s">
        <v>422</v>
      </c>
      <c r="AO307">
        <v>0</v>
      </c>
      <c r="AP307">
        <v>0</v>
      </c>
      <c r="AQ307">
        <f>1-AO307/AP307</f>
        <v>0</v>
      </c>
      <c r="AR307">
        <v>0</v>
      </c>
      <c r="AS307" t="s">
        <v>422</v>
      </c>
      <c r="AT307" t="s">
        <v>422</v>
      </c>
      <c r="AU307">
        <v>0</v>
      </c>
      <c r="AV307">
        <v>0</v>
      </c>
      <c r="AW307">
        <f>1-AU307/AV307</f>
        <v>0</v>
      </c>
      <c r="AX307">
        <v>0.5</v>
      </c>
      <c r="AY307">
        <f>CX307</f>
        <v>0</v>
      </c>
      <c r="AZ307">
        <f>M307</f>
        <v>0</v>
      </c>
      <c r="BA307">
        <f>AW307*AX307*AY307</f>
        <v>0</v>
      </c>
      <c r="BB307">
        <f>(AZ307-AR307)/AY307</f>
        <v>0</v>
      </c>
      <c r="BC307">
        <f>(AP307-AV307)/AV307</f>
        <v>0</v>
      </c>
      <c r="BD307">
        <f>AO307/(AQ307+AO307/AV307)</f>
        <v>0</v>
      </c>
      <c r="BE307" t="s">
        <v>422</v>
      </c>
      <c r="BF307">
        <v>0</v>
      </c>
      <c r="BG307">
        <f>IF(BF307&lt;&gt;0, BF307, BD307)</f>
        <v>0</v>
      </c>
      <c r="BH307">
        <f>1-BG307/AV307</f>
        <v>0</v>
      </c>
      <c r="BI307">
        <f>(AV307-AU307)/(AV307-BG307)</f>
        <v>0</v>
      </c>
      <c r="BJ307">
        <f>(AP307-AV307)/(AP307-BG307)</f>
        <v>0</v>
      </c>
      <c r="BK307">
        <f>(AV307-AU307)/(AV307-AO307)</f>
        <v>0</v>
      </c>
      <c r="BL307">
        <f>(AP307-AV307)/(AP307-AO307)</f>
        <v>0</v>
      </c>
      <c r="BM307">
        <f>(BI307*BG307/AU307)</f>
        <v>0</v>
      </c>
      <c r="BN307">
        <f>(1-BM307)</f>
        <v>0</v>
      </c>
      <c r="CW307">
        <f>$B$11*DU307+$C$11*DV307+$F$11*EG307*(1-EJ307)</f>
        <v>0</v>
      </c>
      <c r="CX307">
        <f>CW307*CY307</f>
        <v>0</v>
      </c>
      <c r="CY307">
        <f>($B$11*$D$9+$C$11*$D$9+$F$11*((ET307+EL307)/MAX(ET307+EL307+EU307, 0.1)*$I$9+EU307/MAX(ET307+EL307+EU307, 0.1)*$J$9))/($B$11+$C$11+$F$11)</f>
        <v>0</v>
      </c>
      <c r="CZ307">
        <f>($B$11*$K$9+$C$11*$K$9+$F$11*((ET307+EL307)/MAX(ET307+EL307+EU307, 0.1)*$P$9+EU307/MAX(ET307+EL307+EU307, 0.1)*$Q$9))/($B$11+$C$11+$F$11)</f>
        <v>0</v>
      </c>
      <c r="DA307">
        <v>2.96</v>
      </c>
      <c r="DB307">
        <v>0.5</v>
      </c>
      <c r="DC307" t="s">
        <v>423</v>
      </c>
      <c r="DD307">
        <v>2</v>
      </c>
      <c r="DE307">
        <v>1758415522.6</v>
      </c>
      <c r="DF307">
        <v>419.952125</v>
      </c>
      <c r="DG307">
        <v>419.9489583333334</v>
      </c>
      <c r="DH307">
        <v>24.77534583333333</v>
      </c>
      <c r="DI307">
        <v>24.19989583333333</v>
      </c>
      <c r="DJ307">
        <v>419.4124166666667</v>
      </c>
      <c r="DK307">
        <v>24.58873333333333</v>
      </c>
      <c r="DL307">
        <v>500.0017916666667</v>
      </c>
      <c r="DM307">
        <v>90.27016666666668</v>
      </c>
      <c r="DN307">
        <v>0.05454873333333334</v>
      </c>
      <c r="DO307">
        <v>30.8456875</v>
      </c>
      <c r="DP307">
        <v>30.0528125</v>
      </c>
      <c r="DQ307">
        <v>999.9</v>
      </c>
      <c r="DR307">
        <v>0</v>
      </c>
      <c r="DS307">
        <v>0</v>
      </c>
      <c r="DT307">
        <v>10002.205</v>
      </c>
      <c r="DU307">
        <v>0</v>
      </c>
      <c r="DV307">
        <v>0.786906</v>
      </c>
      <c r="DW307">
        <v>0.003103874083333333</v>
      </c>
      <c r="DX307">
        <v>430.6207916666667</v>
      </c>
      <c r="DY307">
        <v>430.3637083333333</v>
      </c>
      <c r="DZ307">
        <v>0.5754423333333333</v>
      </c>
      <c r="EA307">
        <v>419.9489583333334</v>
      </c>
      <c r="EB307">
        <v>24.19989583333333</v>
      </c>
      <c r="EC307">
        <v>2.23647375</v>
      </c>
      <c r="ED307">
        <v>2.18452875</v>
      </c>
      <c r="EE307">
        <v>19.22600416666667</v>
      </c>
      <c r="EF307">
        <v>18.84930416666667</v>
      </c>
      <c r="EG307">
        <v>0.00500097</v>
      </c>
      <c r="EH307">
        <v>0</v>
      </c>
      <c r="EI307">
        <v>0</v>
      </c>
      <c r="EJ307">
        <v>0</v>
      </c>
      <c r="EK307">
        <v>226.5791666666667</v>
      </c>
      <c r="EL307">
        <v>0.00500097</v>
      </c>
      <c r="EM307">
        <v>-6.895833333333333</v>
      </c>
      <c r="EN307">
        <v>-2.1375</v>
      </c>
      <c r="EO307">
        <v>35.89566666666666</v>
      </c>
      <c r="EP307">
        <v>40.39558333333333</v>
      </c>
      <c r="EQ307">
        <v>37.932125</v>
      </c>
      <c r="ER307">
        <v>40.93204166666666</v>
      </c>
      <c r="ES307">
        <v>38.15862499999999</v>
      </c>
      <c r="ET307">
        <v>0</v>
      </c>
      <c r="EU307">
        <v>0</v>
      </c>
      <c r="EV307">
        <v>0</v>
      </c>
      <c r="EW307">
        <v>1758415530.8</v>
      </c>
      <c r="EX307">
        <v>0</v>
      </c>
      <c r="EY307">
        <v>228.0692307692308</v>
      </c>
      <c r="EZ307">
        <v>20.86837622914828</v>
      </c>
      <c r="FA307">
        <v>-35.93504266888906</v>
      </c>
      <c r="FB307">
        <v>-7.242307692307692</v>
      </c>
      <c r="FC307">
        <v>15</v>
      </c>
      <c r="FD307">
        <v>0</v>
      </c>
      <c r="FE307" t="s">
        <v>424</v>
      </c>
      <c r="FF307">
        <v>1747247426.5</v>
      </c>
      <c r="FG307">
        <v>1747247420.5</v>
      </c>
      <c r="FH307">
        <v>0</v>
      </c>
      <c r="FI307">
        <v>1.027</v>
      </c>
      <c r="FJ307">
        <v>0.031</v>
      </c>
      <c r="FK307">
        <v>0.02</v>
      </c>
      <c r="FL307">
        <v>0.05</v>
      </c>
      <c r="FM307">
        <v>420</v>
      </c>
      <c r="FN307">
        <v>16</v>
      </c>
      <c r="FO307">
        <v>0.01</v>
      </c>
      <c r="FP307">
        <v>0.1</v>
      </c>
      <c r="FQ307">
        <v>-0.01181258805</v>
      </c>
      <c r="FR307">
        <v>-0.1491155348217636</v>
      </c>
      <c r="FS307">
        <v>0.07320213882437725</v>
      </c>
      <c r="FT307">
        <v>0</v>
      </c>
      <c r="FU307">
        <v>227.9382352941177</v>
      </c>
      <c r="FV307">
        <v>8.395722108729903</v>
      </c>
      <c r="FW307">
        <v>7.005880500814693</v>
      </c>
      <c r="FX307">
        <v>-1</v>
      </c>
      <c r="FY307">
        <v>0.5774115999999999</v>
      </c>
      <c r="FZ307">
        <v>-0.04646803001876269</v>
      </c>
      <c r="GA307">
        <v>0.004605461425307994</v>
      </c>
      <c r="GB307">
        <v>1</v>
      </c>
      <c r="GC307">
        <v>1</v>
      </c>
      <c r="GD307">
        <v>2</v>
      </c>
      <c r="GE307" t="s">
        <v>433</v>
      </c>
      <c r="GF307">
        <v>3.13661</v>
      </c>
      <c r="GG307">
        <v>2.71486</v>
      </c>
      <c r="GH307">
        <v>0.0936652</v>
      </c>
      <c r="GI307">
        <v>0.0928804</v>
      </c>
      <c r="GJ307">
        <v>0.108312</v>
      </c>
      <c r="GK307">
        <v>0.105323</v>
      </c>
      <c r="GL307">
        <v>28831.9</v>
      </c>
      <c r="GM307">
        <v>28891.2</v>
      </c>
      <c r="GN307">
        <v>29573.2</v>
      </c>
      <c r="GO307">
        <v>29433.7</v>
      </c>
      <c r="GP307">
        <v>34845.9</v>
      </c>
      <c r="GQ307">
        <v>34877.7</v>
      </c>
      <c r="GR307">
        <v>41624.2</v>
      </c>
      <c r="GS307">
        <v>41819.7</v>
      </c>
      <c r="GT307">
        <v>1.9225</v>
      </c>
      <c r="GU307">
        <v>1.87803</v>
      </c>
      <c r="GV307">
        <v>0.0593737</v>
      </c>
      <c r="GW307">
        <v>0</v>
      </c>
      <c r="GX307">
        <v>29.0659</v>
      </c>
      <c r="GY307">
        <v>999.9</v>
      </c>
      <c r="GZ307">
        <v>58.4</v>
      </c>
      <c r="HA307">
        <v>30.7</v>
      </c>
      <c r="HB307">
        <v>28.6889</v>
      </c>
      <c r="HC307">
        <v>62.0139</v>
      </c>
      <c r="HD307">
        <v>27.8285</v>
      </c>
      <c r="HE307">
        <v>1</v>
      </c>
      <c r="HF307">
        <v>0.0969588</v>
      </c>
      <c r="HG307">
        <v>-1.16828</v>
      </c>
      <c r="HH307">
        <v>20.3544</v>
      </c>
      <c r="HI307">
        <v>5.22732</v>
      </c>
      <c r="HJ307">
        <v>12.0159</v>
      </c>
      <c r="HK307">
        <v>4.99165</v>
      </c>
      <c r="HL307">
        <v>3.28913</v>
      </c>
      <c r="HM307">
        <v>9999</v>
      </c>
      <c r="HN307">
        <v>9999</v>
      </c>
      <c r="HO307">
        <v>9999</v>
      </c>
      <c r="HP307">
        <v>999.9</v>
      </c>
      <c r="HQ307">
        <v>1.86752</v>
      </c>
      <c r="HR307">
        <v>1.86661</v>
      </c>
      <c r="HS307">
        <v>1.866</v>
      </c>
      <c r="HT307">
        <v>1.86593</v>
      </c>
      <c r="HU307">
        <v>1.86783</v>
      </c>
      <c r="HV307">
        <v>1.87026</v>
      </c>
      <c r="HW307">
        <v>1.8689</v>
      </c>
      <c r="HX307">
        <v>1.87036</v>
      </c>
      <c r="HY307">
        <v>0</v>
      </c>
      <c r="HZ307">
        <v>0</v>
      </c>
      <c r="IA307">
        <v>0</v>
      </c>
      <c r="IB307">
        <v>0</v>
      </c>
      <c r="IC307" t="s">
        <v>426</v>
      </c>
      <c r="ID307" t="s">
        <v>427</v>
      </c>
      <c r="IE307" t="s">
        <v>428</v>
      </c>
      <c r="IF307" t="s">
        <v>428</v>
      </c>
      <c r="IG307" t="s">
        <v>428</v>
      </c>
      <c r="IH307" t="s">
        <v>428</v>
      </c>
      <c r="II307">
        <v>0</v>
      </c>
      <c r="IJ307">
        <v>100</v>
      </c>
      <c r="IK307">
        <v>100</v>
      </c>
      <c r="IL307">
        <v>0.539</v>
      </c>
      <c r="IM307">
        <v>0.1865</v>
      </c>
      <c r="IN307">
        <v>0.2733293791174444</v>
      </c>
      <c r="IO307">
        <v>0.0008355358253796512</v>
      </c>
      <c r="IP307">
        <v>-4.886686190924696E-07</v>
      </c>
      <c r="IQ307">
        <v>2.414133949906871E-11</v>
      </c>
      <c r="IR307">
        <v>-0.06279029043895908</v>
      </c>
      <c r="IS307">
        <v>-0.001004982055389802</v>
      </c>
      <c r="IT307">
        <v>0.0007271071577586355</v>
      </c>
      <c r="IU307">
        <v>-1.113211564567604E-05</v>
      </c>
      <c r="IV307">
        <v>10</v>
      </c>
      <c r="IW307">
        <v>2306</v>
      </c>
      <c r="IX307">
        <v>1</v>
      </c>
      <c r="IY307">
        <v>28</v>
      </c>
      <c r="IZ307">
        <v>186135.1</v>
      </c>
      <c r="JA307">
        <v>186135.2</v>
      </c>
      <c r="JB307">
        <v>1.04126</v>
      </c>
      <c r="JC307">
        <v>2.27661</v>
      </c>
      <c r="JD307">
        <v>1.39648</v>
      </c>
      <c r="JE307">
        <v>2.34131</v>
      </c>
      <c r="JF307">
        <v>1.49536</v>
      </c>
      <c r="JG307">
        <v>2.61963</v>
      </c>
      <c r="JH307">
        <v>36.1285</v>
      </c>
      <c r="JI307">
        <v>24.1488</v>
      </c>
      <c r="JJ307">
        <v>18</v>
      </c>
      <c r="JK307">
        <v>490.068</v>
      </c>
      <c r="JL307">
        <v>451.93</v>
      </c>
      <c r="JM307">
        <v>31.2398</v>
      </c>
      <c r="JN307">
        <v>28.8577</v>
      </c>
      <c r="JO307">
        <v>30</v>
      </c>
      <c r="JP307">
        <v>28.6837</v>
      </c>
      <c r="JQ307">
        <v>28.6089</v>
      </c>
      <c r="JR307">
        <v>20.8501</v>
      </c>
      <c r="JS307">
        <v>23.5654</v>
      </c>
      <c r="JT307">
        <v>95.1434</v>
      </c>
      <c r="JU307">
        <v>31.2202</v>
      </c>
      <c r="JV307">
        <v>420</v>
      </c>
      <c r="JW307">
        <v>24.1763</v>
      </c>
      <c r="JX307">
        <v>101.085</v>
      </c>
      <c r="JY307">
        <v>100.559</v>
      </c>
    </row>
    <row r="308" spans="1:285">
      <c r="A308">
        <v>292</v>
      </c>
      <c r="B308">
        <v>1758415532.6</v>
      </c>
      <c r="C308">
        <v>2657.5</v>
      </c>
      <c r="D308" t="s">
        <v>1017</v>
      </c>
      <c r="E308" t="s">
        <v>1018</v>
      </c>
      <c r="F308">
        <v>5</v>
      </c>
      <c r="G308" t="s">
        <v>976</v>
      </c>
      <c r="H308" t="s">
        <v>420</v>
      </c>
      <c r="I308" t="s">
        <v>421</v>
      </c>
      <c r="J308">
        <v>1758415524.6</v>
      </c>
      <c r="K308">
        <f>(L308)/1000</f>
        <v>0</v>
      </c>
      <c r="L308">
        <f>1000*DL308*AJ308*(DH308-DI308)/(100*DA308*(1000-AJ308*DH308))</f>
        <v>0</v>
      </c>
      <c r="M308">
        <f>DL308*AJ308*(DG308-DF308*(1000-AJ308*DI308)/(1000-AJ308*DH308))/(100*DA308)</f>
        <v>0</v>
      </c>
      <c r="N308">
        <f>DF308 - IF(AJ308&gt;1, M308*DA308*100.0/(AL308), 0)</f>
        <v>0</v>
      </c>
      <c r="O308">
        <f>((U308-K308/2)*N308-M308)/(U308+K308/2)</f>
        <v>0</v>
      </c>
      <c r="P308">
        <f>O308*(DM308+DN308)/1000.0</f>
        <v>0</v>
      </c>
      <c r="Q308">
        <f>(DF308 - IF(AJ308&gt;1, M308*DA308*100.0/(AL308), 0))*(DM308+DN308)/1000.0</f>
        <v>0</v>
      </c>
      <c r="R308">
        <f>2.0/((1/T308-1/S308)+SIGN(T308)*SQRT((1/T308-1/S308)*(1/T308-1/S308) + 4*DB308/((DB308+1)*(DB308+1))*(2*1/T308*1/S308-1/S308*1/S308)))</f>
        <v>0</v>
      </c>
      <c r="S308">
        <f>IF(LEFT(DC308,1)&lt;&gt;"0",IF(LEFT(DC308,1)="1",3.0,DD308),$D$5+$E$5*(DT308*DM308/($K$5*1000))+$F$5*(DT308*DM308/($K$5*1000))*MAX(MIN(DA308,$J$5),$I$5)*MAX(MIN(DA308,$J$5),$I$5)+$G$5*MAX(MIN(DA308,$J$5),$I$5)*(DT308*DM308/($K$5*1000))+$H$5*(DT308*DM308/($K$5*1000))*(DT308*DM308/($K$5*1000)))</f>
        <v>0</v>
      </c>
      <c r="T308">
        <f>K308*(1000-(1000*0.61365*exp(17.502*X308/(240.97+X308))/(DM308+DN308)+DH308)/2)/(1000*0.61365*exp(17.502*X308/(240.97+X308))/(DM308+DN308)-DH308)</f>
        <v>0</v>
      </c>
      <c r="U308">
        <f>1/((DB308+1)/(R308/1.6)+1/(S308/1.37)) + DB308/((DB308+1)/(R308/1.6) + DB308/(S308/1.37))</f>
        <v>0</v>
      </c>
      <c r="V308">
        <f>(CW308*CZ308)</f>
        <v>0</v>
      </c>
      <c r="W308">
        <f>(DO308+(V308+2*0.95*5.67E-8*(((DO308+$B$7)+273)^4-(DO308+273)^4)-44100*K308)/(1.84*29.3*S308+8*0.95*5.67E-8*(DO308+273)^3))</f>
        <v>0</v>
      </c>
      <c r="X308">
        <f>($C$7*DP308+$D$7*DQ308+$E$7*W308)</f>
        <v>0</v>
      </c>
      <c r="Y308">
        <f>0.61365*exp(17.502*X308/(240.97+X308))</f>
        <v>0</v>
      </c>
      <c r="Z308">
        <f>(AA308/AB308*100)</f>
        <v>0</v>
      </c>
      <c r="AA308">
        <f>DH308*(DM308+DN308)/1000</f>
        <v>0</v>
      </c>
      <c r="AB308">
        <f>0.61365*exp(17.502*DO308/(240.97+DO308))</f>
        <v>0</v>
      </c>
      <c r="AC308">
        <f>(Y308-DH308*(DM308+DN308)/1000)</f>
        <v>0</v>
      </c>
      <c r="AD308">
        <f>(-K308*44100)</f>
        <v>0</v>
      </c>
      <c r="AE308">
        <f>2*29.3*S308*0.92*(DO308-X308)</f>
        <v>0</v>
      </c>
      <c r="AF308">
        <f>2*0.95*5.67E-8*(((DO308+$B$7)+273)^4-(X308+273)^4)</f>
        <v>0</v>
      </c>
      <c r="AG308">
        <f>V308+AF308+AD308+AE308</f>
        <v>0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MAX(0,($B$13+$C$13*DT308)/(1+$D$13*DT308)*DM308/(DO308+273)*$E$13)</f>
        <v>0</v>
      </c>
      <c r="AM308" t="s">
        <v>422</v>
      </c>
      <c r="AN308" t="s">
        <v>422</v>
      </c>
      <c r="AO308">
        <v>0</v>
      </c>
      <c r="AP308">
        <v>0</v>
      </c>
      <c r="AQ308">
        <f>1-AO308/AP308</f>
        <v>0</v>
      </c>
      <c r="AR308">
        <v>0</v>
      </c>
      <c r="AS308" t="s">
        <v>422</v>
      </c>
      <c r="AT308" t="s">
        <v>422</v>
      </c>
      <c r="AU308">
        <v>0</v>
      </c>
      <c r="AV308">
        <v>0</v>
      </c>
      <c r="AW308">
        <f>1-AU308/AV308</f>
        <v>0</v>
      </c>
      <c r="AX308">
        <v>0.5</v>
      </c>
      <c r="AY308">
        <f>CX308</f>
        <v>0</v>
      </c>
      <c r="AZ308">
        <f>M308</f>
        <v>0</v>
      </c>
      <c r="BA308">
        <f>AW308*AX308*AY308</f>
        <v>0</v>
      </c>
      <c r="BB308">
        <f>(AZ308-AR308)/AY308</f>
        <v>0</v>
      </c>
      <c r="BC308">
        <f>(AP308-AV308)/AV308</f>
        <v>0</v>
      </c>
      <c r="BD308">
        <f>AO308/(AQ308+AO308/AV308)</f>
        <v>0</v>
      </c>
      <c r="BE308" t="s">
        <v>422</v>
      </c>
      <c r="BF308">
        <v>0</v>
      </c>
      <c r="BG308">
        <f>IF(BF308&lt;&gt;0, BF308, BD308)</f>
        <v>0</v>
      </c>
      <c r="BH308">
        <f>1-BG308/AV308</f>
        <v>0</v>
      </c>
      <c r="BI308">
        <f>(AV308-AU308)/(AV308-BG308)</f>
        <v>0</v>
      </c>
      <c r="BJ308">
        <f>(AP308-AV308)/(AP308-BG308)</f>
        <v>0</v>
      </c>
      <c r="BK308">
        <f>(AV308-AU308)/(AV308-AO308)</f>
        <v>0</v>
      </c>
      <c r="BL308">
        <f>(AP308-AV308)/(AP308-AO308)</f>
        <v>0</v>
      </c>
      <c r="BM308">
        <f>(BI308*BG308/AU308)</f>
        <v>0</v>
      </c>
      <c r="BN308">
        <f>(1-BM308)</f>
        <v>0</v>
      </c>
      <c r="CW308">
        <f>$B$11*DU308+$C$11*DV308+$F$11*EG308*(1-EJ308)</f>
        <v>0</v>
      </c>
      <c r="CX308">
        <f>CW308*CY308</f>
        <v>0</v>
      </c>
      <c r="CY308">
        <f>($B$11*$D$9+$C$11*$D$9+$F$11*((ET308+EL308)/MAX(ET308+EL308+EU308, 0.1)*$I$9+EU308/MAX(ET308+EL308+EU308, 0.1)*$J$9))/($B$11+$C$11+$F$11)</f>
        <v>0</v>
      </c>
      <c r="CZ308">
        <f>($B$11*$K$9+$C$11*$K$9+$F$11*((ET308+EL308)/MAX(ET308+EL308+EU308, 0.1)*$P$9+EU308/MAX(ET308+EL308+EU308, 0.1)*$Q$9))/($B$11+$C$11+$F$11)</f>
        <v>0</v>
      </c>
      <c r="DA308">
        <v>2.96</v>
      </c>
      <c r="DB308">
        <v>0.5</v>
      </c>
      <c r="DC308" t="s">
        <v>423</v>
      </c>
      <c r="DD308">
        <v>2</v>
      </c>
      <c r="DE308">
        <v>1758415524.6</v>
      </c>
      <c r="DF308">
        <v>419.9405833333333</v>
      </c>
      <c r="DG308">
        <v>419.9475833333333</v>
      </c>
      <c r="DH308">
        <v>24.77397083333333</v>
      </c>
      <c r="DI308">
        <v>24.19960416666667</v>
      </c>
      <c r="DJ308">
        <v>419.4009166666667</v>
      </c>
      <c r="DK308">
        <v>24.58737916666666</v>
      </c>
      <c r="DL308">
        <v>500.0099166666667</v>
      </c>
      <c r="DM308">
        <v>90.27017499999999</v>
      </c>
      <c r="DN308">
        <v>0.05451645416666667</v>
      </c>
      <c r="DO308">
        <v>30.84160833333333</v>
      </c>
      <c r="DP308">
        <v>30.04874583333333</v>
      </c>
      <c r="DQ308">
        <v>999.9</v>
      </c>
      <c r="DR308">
        <v>0</v>
      </c>
      <c r="DS308">
        <v>0</v>
      </c>
      <c r="DT308">
        <v>10002.36333333333</v>
      </c>
      <c r="DU308">
        <v>0</v>
      </c>
      <c r="DV308">
        <v>0.786906</v>
      </c>
      <c r="DW308">
        <v>-0.007052125916666666</v>
      </c>
      <c r="DX308">
        <v>430.608375</v>
      </c>
      <c r="DY308">
        <v>430.3621666666667</v>
      </c>
      <c r="DZ308">
        <v>0.5743625416666667</v>
      </c>
      <c r="EA308">
        <v>419.9475833333333</v>
      </c>
      <c r="EB308">
        <v>24.19960416666667</v>
      </c>
      <c r="EC308">
        <v>2.236349583333333</v>
      </c>
      <c r="ED308">
        <v>2.184502083333333</v>
      </c>
      <c r="EE308">
        <v>19.2251125</v>
      </c>
      <c r="EF308">
        <v>18.84910833333333</v>
      </c>
      <c r="EG308">
        <v>0.00500097</v>
      </c>
      <c r="EH308">
        <v>0</v>
      </c>
      <c r="EI308">
        <v>0</v>
      </c>
      <c r="EJ308">
        <v>0</v>
      </c>
      <c r="EK308">
        <v>227.1125</v>
      </c>
      <c r="EL308">
        <v>0.00500097</v>
      </c>
      <c r="EM308">
        <v>-8.762500000000001</v>
      </c>
      <c r="EN308">
        <v>-2.433333333333333</v>
      </c>
      <c r="EO308">
        <v>35.88791666666666</v>
      </c>
      <c r="EP308">
        <v>40.33308333333333</v>
      </c>
      <c r="EQ308">
        <v>37.91125</v>
      </c>
      <c r="ER308">
        <v>40.86179166666667</v>
      </c>
      <c r="ES308">
        <v>38.135125</v>
      </c>
      <c r="ET308">
        <v>0</v>
      </c>
      <c r="EU308">
        <v>0</v>
      </c>
      <c r="EV308">
        <v>0</v>
      </c>
      <c r="EW308">
        <v>1758415532.6</v>
      </c>
      <c r="EX308">
        <v>0</v>
      </c>
      <c r="EY308">
        <v>228.716</v>
      </c>
      <c r="EZ308">
        <v>24.74615378363333</v>
      </c>
      <c r="FA308">
        <v>-51.76923066948996</v>
      </c>
      <c r="FB308">
        <v>-9.476000000000001</v>
      </c>
      <c r="FC308">
        <v>15</v>
      </c>
      <c r="FD308">
        <v>0</v>
      </c>
      <c r="FE308" t="s">
        <v>424</v>
      </c>
      <c r="FF308">
        <v>1747247426.5</v>
      </c>
      <c r="FG308">
        <v>1747247420.5</v>
      </c>
      <c r="FH308">
        <v>0</v>
      </c>
      <c r="FI308">
        <v>1.027</v>
      </c>
      <c r="FJ308">
        <v>0.031</v>
      </c>
      <c r="FK308">
        <v>0.02</v>
      </c>
      <c r="FL308">
        <v>0.05</v>
      </c>
      <c r="FM308">
        <v>420</v>
      </c>
      <c r="FN308">
        <v>16</v>
      </c>
      <c r="FO308">
        <v>0.01</v>
      </c>
      <c r="FP308">
        <v>0.1</v>
      </c>
      <c r="FQ308">
        <v>-0.01222042736585366</v>
      </c>
      <c r="FR308">
        <v>-0.2262826954703832</v>
      </c>
      <c r="FS308">
        <v>0.07224276791037554</v>
      </c>
      <c r="FT308">
        <v>0</v>
      </c>
      <c r="FU308">
        <v>227.3205882352941</v>
      </c>
      <c r="FV308">
        <v>13.49579842801049</v>
      </c>
      <c r="FW308">
        <v>6.727283317242545</v>
      </c>
      <c r="FX308">
        <v>-1</v>
      </c>
      <c r="FY308">
        <v>0.5765909024390243</v>
      </c>
      <c r="FZ308">
        <v>-0.0410447038327509</v>
      </c>
      <c r="GA308">
        <v>0.004227126642178867</v>
      </c>
      <c r="GB308">
        <v>1</v>
      </c>
      <c r="GC308">
        <v>1</v>
      </c>
      <c r="GD308">
        <v>2</v>
      </c>
      <c r="GE308" t="s">
        <v>433</v>
      </c>
      <c r="GF308">
        <v>3.13661</v>
      </c>
      <c r="GG308">
        <v>2.71484</v>
      </c>
      <c r="GH308">
        <v>0.093669</v>
      </c>
      <c r="GI308">
        <v>0.0928798</v>
      </c>
      <c r="GJ308">
        <v>0.108311</v>
      </c>
      <c r="GK308">
        <v>0.105325</v>
      </c>
      <c r="GL308">
        <v>28831.9</v>
      </c>
      <c r="GM308">
        <v>28891</v>
      </c>
      <c r="GN308">
        <v>29573.3</v>
      </c>
      <c r="GO308">
        <v>29433.5</v>
      </c>
      <c r="GP308">
        <v>34846.2</v>
      </c>
      <c r="GQ308">
        <v>34877.5</v>
      </c>
      <c r="GR308">
        <v>41624.4</v>
      </c>
      <c r="GS308">
        <v>41819.5</v>
      </c>
      <c r="GT308">
        <v>1.9225</v>
      </c>
      <c r="GU308">
        <v>1.87795</v>
      </c>
      <c r="GV308">
        <v>0.0587553</v>
      </c>
      <c r="GW308">
        <v>0</v>
      </c>
      <c r="GX308">
        <v>29.0638</v>
      </c>
      <c r="GY308">
        <v>999.9</v>
      </c>
      <c r="GZ308">
        <v>58.4</v>
      </c>
      <c r="HA308">
        <v>30.7</v>
      </c>
      <c r="HB308">
        <v>28.688</v>
      </c>
      <c r="HC308">
        <v>62.0239</v>
      </c>
      <c r="HD308">
        <v>27.9527</v>
      </c>
      <c r="HE308">
        <v>1</v>
      </c>
      <c r="HF308">
        <v>0.0969614</v>
      </c>
      <c r="HG308">
        <v>-1.17265</v>
      </c>
      <c r="HH308">
        <v>20.3545</v>
      </c>
      <c r="HI308">
        <v>5.22717</v>
      </c>
      <c r="HJ308">
        <v>12.0159</v>
      </c>
      <c r="HK308">
        <v>4.99155</v>
      </c>
      <c r="HL308">
        <v>3.2891</v>
      </c>
      <c r="HM308">
        <v>9999</v>
      </c>
      <c r="HN308">
        <v>9999</v>
      </c>
      <c r="HO308">
        <v>9999</v>
      </c>
      <c r="HP308">
        <v>999.9</v>
      </c>
      <c r="HQ308">
        <v>1.86752</v>
      </c>
      <c r="HR308">
        <v>1.86661</v>
      </c>
      <c r="HS308">
        <v>1.86599</v>
      </c>
      <c r="HT308">
        <v>1.86591</v>
      </c>
      <c r="HU308">
        <v>1.86782</v>
      </c>
      <c r="HV308">
        <v>1.87026</v>
      </c>
      <c r="HW308">
        <v>1.8689</v>
      </c>
      <c r="HX308">
        <v>1.87036</v>
      </c>
      <c r="HY308">
        <v>0</v>
      </c>
      <c r="HZ308">
        <v>0</v>
      </c>
      <c r="IA308">
        <v>0</v>
      </c>
      <c r="IB308">
        <v>0</v>
      </c>
      <c r="IC308" t="s">
        <v>426</v>
      </c>
      <c r="ID308" t="s">
        <v>427</v>
      </c>
      <c r="IE308" t="s">
        <v>428</v>
      </c>
      <c r="IF308" t="s">
        <v>428</v>
      </c>
      <c r="IG308" t="s">
        <v>428</v>
      </c>
      <c r="IH308" t="s">
        <v>428</v>
      </c>
      <c r="II308">
        <v>0</v>
      </c>
      <c r="IJ308">
        <v>100</v>
      </c>
      <c r="IK308">
        <v>100</v>
      </c>
      <c r="IL308">
        <v>0.54</v>
      </c>
      <c r="IM308">
        <v>0.1866</v>
      </c>
      <c r="IN308">
        <v>0.2733293791174444</v>
      </c>
      <c r="IO308">
        <v>0.0008355358253796512</v>
      </c>
      <c r="IP308">
        <v>-4.886686190924696E-07</v>
      </c>
      <c r="IQ308">
        <v>2.414133949906871E-11</v>
      </c>
      <c r="IR308">
        <v>-0.06279029043895908</v>
      </c>
      <c r="IS308">
        <v>-0.001004982055389802</v>
      </c>
      <c r="IT308">
        <v>0.0007271071577586355</v>
      </c>
      <c r="IU308">
        <v>-1.113211564567604E-05</v>
      </c>
      <c r="IV308">
        <v>10</v>
      </c>
      <c r="IW308">
        <v>2306</v>
      </c>
      <c r="IX308">
        <v>1</v>
      </c>
      <c r="IY308">
        <v>28</v>
      </c>
      <c r="IZ308">
        <v>186135.1</v>
      </c>
      <c r="JA308">
        <v>186135.2</v>
      </c>
      <c r="JB308">
        <v>1.04126</v>
      </c>
      <c r="JC308">
        <v>2.27173</v>
      </c>
      <c r="JD308">
        <v>1.39648</v>
      </c>
      <c r="JE308">
        <v>2.34253</v>
      </c>
      <c r="JF308">
        <v>1.49536</v>
      </c>
      <c r="JG308">
        <v>2.61963</v>
      </c>
      <c r="JH308">
        <v>36.1285</v>
      </c>
      <c r="JI308">
        <v>24.1575</v>
      </c>
      <c r="JJ308">
        <v>18</v>
      </c>
      <c r="JK308">
        <v>490.068</v>
      </c>
      <c r="JL308">
        <v>451.883</v>
      </c>
      <c r="JM308">
        <v>31.2194</v>
      </c>
      <c r="JN308">
        <v>28.8577</v>
      </c>
      <c r="JO308">
        <v>30.0001</v>
      </c>
      <c r="JP308">
        <v>28.6837</v>
      </c>
      <c r="JQ308">
        <v>28.6089</v>
      </c>
      <c r="JR308">
        <v>20.851</v>
      </c>
      <c r="JS308">
        <v>23.5654</v>
      </c>
      <c r="JT308">
        <v>95.1434</v>
      </c>
      <c r="JU308">
        <v>31.2202</v>
      </c>
      <c r="JV308">
        <v>420</v>
      </c>
      <c r="JW308">
        <v>24.1763</v>
      </c>
      <c r="JX308">
        <v>101.086</v>
      </c>
      <c r="JY308">
        <v>100.559</v>
      </c>
    </row>
    <row r="309" spans="1:285">
      <c r="A309">
        <v>293</v>
      </c>
      <c r="B309">
        <v>1758415534.6</v>
      </c>
      <c r="C309">
        <v>2659.5</v>
      </c>
      <c r="D309" t="s">
        <v>1019</v>
      </c>
      <c r="E309" t="s">
        <v>1020</v>
      </c>
      <c r="F309">
        <v>5</v>
      </c>
      <c r="G309" t="s">
        <v>976</v>
      </c>
      <c r="H309" t="s">
        <v>420</v>
      </c>
      <c r="I309" t="s">
        <v>421</v>
      </c>
      <c r="J309">
        <v>1758415526.6</v>
      </c>
      <c r="K309">
        <f>(L309)/1000</f>
        <v>0</v>
      </c>
      <c r="L309">
        <f>1000*DL309*AJ309*(DH309-DI309)/(100*DA309*(1000-AJ309*DH309))</f>
        <v>0</v>
      </c>
      <c r="M309">
        <f>DL309*AJ309*(DG309-DF309*(1000-AJ309*DI309)/(1000-AJ309*DH309))/(100*DA309)</f>
        <v>0</v>
      </c>
      <c r="N309">
        <f>DF309 - IF(AJ309&gt;1, M309*DA309*100.0/(AL309), 0)</f>
        <v>0</v>
      </c>
      <c r="O309">
        <f>((U309-K309/2)*N309-M309)/(U309+K309/2)</f>
        <v>0</v>
      </c>
      <c r="P309">
        <f>O309*(DM309+DN309)/1000.0</f>
        <v>0</v>
      </c>
      <c r="Q309">
        <f>(DF309 - IF(AJ309&gt;1, M309*DA309*100.0/(AL309), 0))*(DM309+DN309)/1000.0</f>
        <v>0</v>
      </c>
      <c r="R309">
        <f>2.0/((1/T309-1/S309)+SIGN(T309)*SQRT((1/T309-1/S309)*(1/T309-1/S309) + 4*DB309/((DB309+1)*(DB309+1))*(2*1/T309*1/S309-1/S309*1/S309)))</f>
        <v>0</v>
      </c>
      <c r="S309">
        <f>IF(LEFT(DC309,1)&lt;&gt;"0",IF(LEFT(DC309,1)="1",3.0,DD309),$D$5+$E$5*(DT309*DM309/($K$5*1000))+$F$5*(DT309*DM309/($K$5*1000))*MAX(MIN(DA309,$J$5),$I$5)*MAX(MIN(DA309,$J$5),$I$5)+$G$5*MAX(MIN(DA309,$J$5),$I$5)*(DT309*DM309/($K$5*1000))+$H$5*(DT309*DM309/($K$5*1000))*(DT309*DM309/($K$5*1000)))</f>
        <v>0</v>
      </c>
      <c r="T309">
        <f>K309*(1000-(1000*0.61365*exp(17.502*X309/(240.97+X309))/(DM309+DN309)+DH309)/2)/(1000*0.61365*exp(17.502*X309/(240.97+X309))/(DM309+DN309)-DH309)</f>
        <v>0</v>
      </c>
      <c r="U309">
        <f>1/((DB309+1)/(R309/1.6)+1/(S309/1.37)) + DB309/((DB309+1)/(R309/1.6) + DB309/(S309/1.37))</f>
        <v>0</v>
      </c>
      <c r="V309">
        <f>(CW309*CZ309)</f>
        <v>0</v>
      </c>
      <c r="W309">
        <f>(DO309+(V309+2*0.95*5.67E-8*(((DO309+$B$7)+273)^4-(DO309+273)^4)-44100*K309)/(1.84*29.3*S309+8*0.95*5.67E-8*(DO309+273)^3))</f>
        <v>0</v>
      </c>
      <c r="X309">
        <f>($C$7*DP309+$D$7*DQ309+$E$7*W309)</f>
        <v>0</v>
      </c>
      <c r="Y309">
        <f>0.61365*exp(17.502*X309/(240.97+X309))</f>
        <v>0</v>
      </c>
      <c r="Z309">
        <f>(AA309/AB309*100)</f>
        <v>0</v>
      </c>
      <c r="AA309">
        <f>DH309*(DM309+DN309)/1000</f>
        <v>0</v>
      </c>
      <c r="AB309">
        <f>0.61365*exp(17.502*DO309/(240.97+DO309))</f>
        <v>0</v>
      </c>
      <c r="AC309">
        <f>(Y309-DH309*(DM309+DN309)/1000)</f>
        <v>0</v>
      </c>
      <c r="AD309">
        <f>(-K309*44100)</f>
        <v>0</v>
      </c>
      <c r="AE309">
        <f>2*29.3*S309*0.92*(DO309-X309)</f>
        <v>0</v>
      </c>
      <c r="AF309">
        <f>2*0.95*5.67E-8*(((DO309+$B$7)+273)^4-(X309+273)^4)</f>
        <v>0</v>
      </c>
      <c r="AG309">
        <f>V309+AF309+AD309+AE309</f>
        <v>0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MAX(0,($B$13+$C$13*DT309)/(1+$D$13*DT309)*DM309/(DO309+273)*$E$13)</f>
        <v>0</v>
      </c>
      <c r="AM309" t="s">
        <v>422</v>
      </c>
      <c r="AN309" t="s">
        <v>422</v>
      </c>
      <c r="AO309">
        <v>0</v>
      </c>
      <c r="AP309">
        <v>0</v>
      </c>
      <c r="AQ309">
        <f>1-AO309/AP309</f>
        <v>0</v>
      </c>
      <c r="AR309">
        <v>0</v>
      </c>
      <c r="AS309" t="s">
        <v>422</v>
      </c>
      <c r="AT309" t="s">
        <v>422</v>
      </c>
      <c r="AU309">
        <v>0</v>
      </c>
      <c r="AV309">
        <v>0</v>
      </c>
      <c r="AW309">
        <f>1-AU309/AV309</f>
        <v>0</v>
      </c>
      <c r="AX309">
        <v>0.5</v>
      </c>
      <c r="AY309">
        <f>CX309</f>
        <v>0</v>
      </c>
      <c r="AZ309">
        <f>M309</f>
        <v>0</v>
      </c>
      <c r="BA309">
        <f>AW309*AX309*AY309</f>
        <v>0</v>
      </c>
      <c r="BB309">
        <f>(AZ309-AR309)/AY309</f>
        <v>0</v>
      </c>
      <c r="BC309">
        <f>(AP309-AV309)/AV309</f>
        <v>0</v>
      </c>
      <c r="BD309">
        <f>AO309/(AQ309+AO309/AV309)</f>
        <v>0</v>
      </c>
      <c r="BE309" t="s">
        <v>422</v>
      </c>
      <c r="BF309">
        <v>0</v>
      </c>
      <c r="BG309">
        <f>IF(BF309&lt;&gt;0, BF309, BD309)</f>
        <v>0</v>
      </c>
      <c r="BH309">
        <f>1-BG309/AV309</f>
        <v>0</v>
      </c>
      <c r="BI309">
        <f>(AV309-AU309)/(AV309-BG309)</f>
        <v>0</v>
      </c>
      <c r="BJ309">
        <f>(AP309-AV309)/(AP309-BG309)</f>
        <v>0</v>
      </c>
      <c r="BK309">
        <f>(AV309-AU309)/(AV309-AO309)</f>
        <v>0</v>
      </c>
      <c r="BL309">
        <f>(AP309-AV309)/(AP309-AO309)</f>
        <v>0</v>
      </c>
      <c r="BM309">
        <f>(BI309*BG309/AU309)</f>
        <v>0</v>
      </c>
      <c r="BN309">
        <f>(1-BM309)</f>
        <v>0</v>
      </c>
      <c r="CW309">
        <f>$B$11*DU309+$C$11*DV309+$F$11*EG309*(1-EJ309)</f>
        <v>0</v>
      </c>
      <c r="CX309">
        <f>CW309*CY309</f>
        <v>0</v>
      </c>
      <c r="CY309">
        <f>($B$11*$D$9+$C$11*$D$9+$F$11*((ET309+EL309)/MAX(ET309+EL309+EU309, 0.1)*$I$9+EU309/MAX(ET309+EL309+EU309, 0.1)*$J$9))/($B$11+$C$11+$F$11)</f>
        <v>0</v>
      </c>
      <c r="CZ309">
        <f>($B$11*$K$9+$C$11*$K$9+$F$11*((ET309+EL309)/MAX(ET309+EL309+EU309, 0.1)*$P$9+EU309/MAX(ET309+EL309+EU309, 0.1)*$Q$9))/($B$11+$C$11+$F$11)</f>
        <v>0</v>
      </c>
      <c r="DA309">
        <v>2.96</v>
      </c>
      <c r="DB309">
        <v>0.5</v>
      </c>
      <c r="DC309" t="s">
        <v>423</v>
      </c>
      <c r="DD309">
        <v>2</v>
      </c>
      <c r="DE309">
        <v>1758415526.6</v>
      </c>
      <c r="DF309">
        <v>419.9285833333333</v>
      </c>
      <c r="DG309">
        <v>419.9549166666666</v>
      </c>
      <c r="DH309">
        <v>24.77270833333333</v>
      </c>
      <c r="DI309">
        <v>24.19932916666667</v>
      </c>
      <c r="DJ309">
        <v>419.3889583333334</v>
      </c>
      <c r="DK309">
        <v>24.58613333333334</v>
      </c>
      <c r="DL309">
        <v>500.0047083333334</v>
      </c>
      <c r="DM309">
        <v>90.27030000000001</v>
      </c>
      <c r="DN309">
        <v>0.05446400416666666</v>
      </c>
      <c r="DO309">
        <v>30.83764166666667</v>
      </c>
      <c r="DP309">
        <v>30.04357083333333</v>
      </c>
      <c r="DQ309">
        <v>999.9</v>
      </c>
      <c r="DR309">
        <v>0</v>
      </c>
      <c r="DS309">
        <v>0</v>
      </c>
      <c r="DT309">
        <v>10001.66416666667</v>
      </c>
      <c r="DU309">
        <v>0</v>
      </c>
      <c r="DV309">
        <v>0.786906</v>
      </c>
      <c r="DW309">
        <v>-0.02641042175</v>
      </c>
      <c r="DX309">
        <v>430.5955416666667</v>
      </c>
      <c r="DY309">
        <v>430.369625</v>
      </c>
      <c r="DZ309">
        <v>0.5733695416666666</v>
      </c>
      <c r="EA309">
        <v>419.9549166666666</v>
      </c>
      <c r="EB309">
        <v>24.19932916666667</v>
      </c>
      <c r="EC309">
        <v>2.236238333333333</v>
      </c>
      <c r="ED309">
        <v>2.184480416666667</v>
      </c>
      <c r="EE309">
        <v>19.22431666666667</v>
      </c>
      <c r="EF309">
        <v>18.84894583333333</v>
      </c>
      <c r="EG309">
        <v>0.00500097</v>
      </c>
      <c r="EH309">
        <v>0</v>
      </c>
      <c r="EI309">
        <v>0</v>
      </c>
      <c r="EJ309">
        <v>0</v>
      </c>
      <c r="EK309">
        <v>226.2333333333333</v>
      </c>
      <c r="EL309">
        <v>0.00500097</v>
      </c>
      <c r="EM309">
        <v>-9.545833333333334</v>
      </c>
      <c r="EN309">
        <v>-2.529166666666667</v>
      </c>
      <c r="EO309">
        <v>35.88016666666667</v>
      </c>
      <c r="EP309">
        <v>40.27320833333334</v>
      </c>
      <c r="EQ309">
        <v>37.88775</v>
      </c>
      <c r="ER309">
        <v>40.79141666666666</v>
      </c>
      <c r="ES309">
        <v>38.103875</v>
      </c>
      <c r="ET309">
        <v>0</v>
      </c>
      <c r="EU309">
        <v>0</v>
      </c>
      <c r="EV309">
        <v>0</v>
      </c>
      <c r="EW309">
        <v>1758415534.4</v>
      </c>
      <c r="EX309">
        <v>0</v>
      </c>
      <c r="EY309">
        <v>227.7653846153846</v>
      </c>
      <c r="EZ309">
        <v>26.34188025639907</v>
      </c>
      <c r="FA309">
        <v>-48.73162378586622</v>
      </c>
      <c r="FB309">
        <v>-9.86153846153846</v>
      </c>
      <c r="FC309">
        <v>15</v>
      </c>
      <c r="FD309">
        <v>0</v>
      </c>
      <c r="FE309" t="s">
        <v>424</v>
      </c>
      <c r="FF309">
        <v>1747247426.5</v>
      </c>
      <c r="FG309">
        <v>1747247420.5</v>
      </c>
      <c r="FH309">
        <v>0</v>
      </c>
      <c r="FI309">
        <v>1.027</v>
      </c>
      <c r="FJ309">
        <v>0.031</v>
      </c>
      <c r="FK309">
        <v>0.02</v>
      </c>
      <c r="FL309">
        <v>0.05</v>
      </c>
      <c r="FM309">
        <v>420</v>
      </c>
      <c r="FN309">
        <v>16</v>
      </c>
      <c r="FO309">
        <v>0.01</v>
      </c>
      <c r="FP309">
        <v>0.1</v>
      </c>
      <c r="FQ309">
        <v>-0.00416183555</v>
      </c>
      <c r="FR309">
        <v>-0.5003750269193247</v>
      </c>
      <c r="FS309">
        <v>0.06739246590975069</v>
      </c>
      <c r="FT309">
        <v>0</v>
      </c>
      <c r="FU309">
        <v>227.4294117647059</v>
      </c>
      <c r="FV309">
        <v>12.62337662424823</v>
      </c>
      <c r="FW309">
        <v>6.886795951493601</v>
      </c>
      <c r="FX309">
        <v>-1</v>
      </c>
      <c r="FY309">
        <v>0.57477875</v>
      </c>
      <c r="FZ309">
        <v>-0.03158676923076988</v>
      </c>
      <c r="GA309">
        <v>0.00320103637709726</v>
      </c>
      <c r="GB309">
        <v>1</v>
      </c>
      <c r="GC309">
        <v>1</v>
      </c>
      <c r="GD309">
        <v>2</v>
      </c>
      <c r="GE309" t="s">
        <v>433</v>
      </c>
      <c r="GF309">
        <v>3.13654</v>
      </c>
      <c r="GG309">
        <v>2.71437</v>
      </c>
      <c r="GH309">
        <v>0.0936684</v>
      </c>
      <c r="GI309">
        <v>0.0928841</v>
      </c>
      <c r="GJ309">
        <v>0.108307</v>
      </c>
      <c r="GK309">
        <v>0.105324</v>
      </c>
      <c r="GL309">
        <v>28831.9</v>
      </c>
      <c r="GM309">
        <v>28890.8</v>
      </c>
      <c r="GN309">
        <v>29573.3</v>
      </c>
      <c r="GO309">
        <v>29433.4</v>
      </c>
      <c r="GP309">
        <v>34846.4</v>
      </c>
      <c r="GQ309">
        <v>34877.4</v>
      </c>
      <c r="GR309">
        <v>41624.6</v>
      </c>
      <c r="GS309">
        <v>41819.4</v>
      </c>
      <c r="GT309">
        <v>1.92257</v>
      </c>
      <c r="GU309">
        <v>1.878</v>
      </c>
      <c r="GV309">
        <v>0.0586212</v>
      </c>
      <c r="GW309">
        <v>0</v>
      </c>
      <c r="GX309">
        <v>29.0613</v>
      </c>
      <c r="GY309">
        <v>999.9</v>
      </c>
      <c r="GZ309">
        <v>58.4</v>
      </c>
      <c r="HA309">
        <v>30.8</v>
      </c>
      <c r="HB309">
        <v>28.8567</v>
      </c>
      <c r="HC309">
        <v>62.1239</v>
      </c>
      <c r="HD309">
        <v>28.0048</v>
      </c>
      <c r="HE309">
        <v>1</v>
      </c>
      <c r="HF309">
        <v>0.0971011</v>
      </c>
      <c r="HG309">
        <v>-1.2104</v>
      </c>
      <c r="HH309">
        <v>20.3535</v>
      </c>
      <c r="HI309">
        <v>5.22403</v>
      </c>
      <c r="HJ309">
        <v>12.0159</v>
      </c>
      <c r="HK309">
        <v>4.9905</v>
      </c>
      <c r="HL309">
        <v>3.28845</v>
      </c>
      <c r="HM309">
        <v>9999</v>
      </c>
      <c r="HN309">
        <v>9999</v>
      </c>
      <c r="HO309">
        <v>9999</v>
      </c>
      <c r="HP309">
        <v>999.9</v>
      </c>
      <c r="HQ309">
        <v>1.86752</v>
      </c>
      <c r="HR309">
        <v>1.86662</v>
      </c>
      <c r="HS309">
        <v>1.86599</v>
      </c>
      <c r="HT309">
        <v>1.86592</v>
      </c>
      <c r="HU309">
        <v>1.86783</v>
      </c>
      <c r="HV309">
        <v>1.87026</v>
      </c>
      <c r="HW309">
        <v>1.8689</v>
      </c>
      <c r="HX309">
        <v>1.87038</v>
      </c>
      <c r="HY309">
        <v>0</v>
      </c>
      <c r="HZ309">
        <v>0</v>
      </c>
      <c r="IA309">
        <v>0</v>
      </c>
      <c r="IB309">
        <v>0</v>
      </c>
      <c r="IC309" t="s">
        <v>426</v>
      </c>
      <c r="ID309" t="s">
        <v>427</v>
      </c>
      <c r="IE309" t="s">
        <v>428</v>
      </c>
      <c r="IF309" t="s">
        <v>428</v>
      </c>
      <c r="IG309" t="s">
        <v>428</v>
      </c>
      <c r="IH309" t="s">
        <v>428</v>
      </c>
      <c r="II309">
        <v>0</v>
      </c>
      <c r="IJ309">
        <v>100</v>
      </c>
      <c r="IK309">
        <v>100</v>
      </c>
      <c r="IL309">
        <v>0.539</v>
      </c>
      <c r="IM309">
        <v>0.1865</v>
      </c>
      <c r="IN309">
        <v>0.2733293791174444</v>
      </c>
      <c r="IO309">
        <v>0.0008355358253796512</v>
      </c>
      <c r="IP309">
        <v>-4.886686190924696E-07</v>
      </c>
      <c r="IQ309">
        <v>2.414133949906871E-11</v>
      </c>
      <c r="IR309">
        <v>-0.06279029043895908</v>
      </c>
      <c r="IS309">
        <v>-0.001004982055389802</v>
      </c>
      <c r="IT309">
        <v>0.0007271071577586355</v>
      </c>
      <c r="IU309">
        <v>-1.113211564567604E-05</v>
      </c>
      <c r="IV309">
        <v>10</v>
      </c>
      <c r="IW309">
        <v>2306</v>
      </c>
      <c r="IX309">
        <v>1</v>
      </c>
      <c r="IY309">
        <v>28</v>
      </c>
      <c r="IZ309">
        <v>186135.1</v>
      </c>
      <c r="JA309">
        <v>186135.2</v>
      </c>
      <c r="JB309">
        <v>1.04126</v>
      </c>
      <c r="JC309">
        <v>2.2583</v>
      </c>
      <c r="JD309">
        <v>1.39648</v>
      </c>
      <c r="JE309">
        <v>2.34131</v>
      </c>
      <c r="JF309">
        <v>1.49536</v>
      </c>
      <c r="JG309">
        <v>2.70264</v>
      </c>
      <c r="JH309">
        <v>36.105</v>
      </c>
      <c r="JI309">
        <v>24.1575</v>
      </c>
      <c r="JJ309">
        <v>18</v>
      </c>
      <c r="JK309">
        <v>490.115</v>
      </c>
      <c r="JL309">
        <v>451.914</v>
      </c>
      <c r="JM309">
        <v>31.2015</v>
      </c>
      <c r="JN309">
        <v>28.8577</v>
      </c>
      <c r="JO309">
        <v>30.0002</v>
      </c>
      <c r="JP309">
        <v>28.6837</v>
      </c>
      <c r="JQ309">
        <v>28.6089</v>
      </c>
      <c r="JR309">
        <v>20.8509</v>
      </c>
      <c r="JS309">
        <v>23.5654</v>
      </c>
      <c r="JT309">
        <v>95.1434</v>
      </c>
      <c r="JU309">
        <v>31.1884</v>
      </c>
      <c r="JV309">
        <v>420</v>
      </c>
      <c r="JW309">
        <v>24.1763</v>
      </c>
      <c r="JX309">
        <v>101.086</v>
      </c>
      <c r="JY309">
        <v>100.559</v>
      </c>
    </row>
    <row r="310" spans="1:285">
      <c r="A310">
        <v>294</v>
      </c>
      <c r="B310">
        <v>1758415536.6</v>
      </c>
      <c r="C310">
        <v>2661.5</v>
      </c>
      <c r="D310" t="s">
        <v>1021</v>
      </c>
      <c r="E310" t="s">
        <v>1022</v>
      </c>
      <c r="F310">
        <v>5</v>
      </c>
      <c r="G310" t="s">
        <v>976</v>
      </c>
      <c r="H310" t="s">
        <v>420</v>
      </c>
      <c r="I310" t="s">
        <v>421</v>
      </c>
      <c r="J310">
        <v>1758415528.6</v>
      </c>
      <c r="K310">
        <f>(L310)/1000</f>
        <v>0</v>
      </c>
      <c r="L310">
        <f>1000*DL310*AJ310*(DH310-DI310)/(100*DA310*(1000-AJ310*DH310))</f>
        <v>0</v>
      </c>
      <c r="M310">
        <f>DL310*AJ310*(DG310-DF310*(1000-AJ310*DI310)/(1000-AJ310*DH310))/(100*DA310)</f>
        <v>0</v>
      </c>
      <c r="N310">
        <f>DF310 - IF(AJ310&gt;1, M310*DA310*100.0/(AL310), 0)</f>
        <v>0</v>
      </c>
      <c r="O310">
        <f>((U310-K310/2)*N310-M310)/(U310+K310/2)</f>
        <v>0</v>
      </c>
      <c r="P310">
        <f>O310*(DM310+DN310)/1000.0</f>
        <v>0</v>
      </c>
      <c r="Q310">
        <f>(DF310 - IF(AJ310&gt;1, M310*DA310*100.0/(AL310), 0))*(DM310+DN310)/1000.0</f>
        <v>0</v>
      </c>
      <c r="R310">
        <f>2.0/((1/T310-1/S310)+SIGN(T310)*SQRT((1/T310-1/S310)*(1/T310-1/S310) + 4*DB310/((DB310+1)*(DB310+1))*(2*1/T310*1/S310-1/S310*1/S310)))</f>
        <v>0</v>
      </c>
      <c r="S310">
        <f>IF(LEFT(DC310,1)&lt;&gt;"0",IF(LEFT(DC310,1)="1",3.0,DD310),$D$5+$E$5*(DT310*DM310/($K$5*1000))+$F$5*(DT310*DM310/($K$5*1000))*MAX(MIN(DA310,$J$5),$I$5)*MAX(MIN(DA310,$J$5),$I$5)+$G$5*MAX(MIN(DA310,$J$5),$I$5)*(DT310*DM310/($K$5*1000))+$H$5*(DT310*DM310/($K$5*1000))*(DT310*DM310/($K$5*1000)))</f>
        <v>0</v>
      </c>
      <c r="T310">
        <f>K310*(1000-(1000*0.61365*exp(17.502*X310/(240.97+X310))/(DM310+DN310)+DH310)/2)/(1000*0.61365*exp(17.502*X310/(240.97+X310))/(DM310+DN310)-DH310)</f>
        <v>0</v>
      </c>
      <c r="U310">
        <f>1/((DB310+1)/(R310/1.6)+1/(S310/1.37)) + DB310/((DB310+1)/(R310/1.6) + DB310/(S310/1.37))</f>
        <v>0</v>
      </c>
      <c r="V310">
        <f>(CW310*CZ310)</f>
        <v>0</v>
      </c>
      <c r="W310">
        <f>(DO310+(V310+2*0.95*5.67E-8*(((DO310+$B$7)+273)^4-(DO310+273)^4)-44100*K310)/(1.84*29.3*S310+8*0.95*5.67E-8*(DO310+273)^3))</f>
        <v>0</v>
      </c>
      <c r="X310">
        <f>($C$7*DP310+$D$7*DQ310+$E$7*W310)</f>
        <v>0</v>
      </c>
      <c r="Y310">
        <f>0.61365*exp(17.502*X310/(240.97+X310))</f>
        <v>0</v>
      </c>
      <c r="Z310">
        <f>(AA310/AB310*100)</f>
        <v>0</v>
      </c>
      <c r="AA310">
        <f>DH310*(DM310+DN310)/1000</f>
        <v>0</v>
      </c>
      <c r="AB310">
        <f>0.61365*exp(17.502*DO310/(240.97+DO310))</f>
        <v>0</v>
      </c>
      <c r="AC310">
        <f>(Y310-DH310*(DM310+DN310)/1000)</f>
        <v>0</v>
      </c>
      <c r="AD310">
        <f>(-K310*44100)</f>
        <v>0</v>
      </c>
      <c r="AE310">
        <f>2*29.3*S310*0.92*(DO310-X310)</f>
        <v>0</v>
      </c>
      <c r="AF310">
        <f>2*0.95*5.67E-8*(((DO310+$B$7)+273)^4-(X310+273)^4)</f>
        <v>0</v>
      </c>
      <c r="AG310">
        <f>V310+AF310+AD310+AE310</f>
        <v>0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MAX(0,($B$13+$C$13*DT310)/(1+$D$13*DT310)*DM310/(DO310+273)*$E$13)</f>
        <v>0</v>
      </c>
      <c r="AM310" t="s">
        <v>422</v>
      </c>
      <c r="AN310" t="s">
        <v>422</v>
      </c>
      <c r="AO310">
        <v>0</v>
      </c>
      <c r="AP310">
        <v>0</v>
      </c>
      <c r="AQ310">
        <f>1-AO310/AP310</f>
        <v>0</v>
      </c>
      <c r="AR310">
        <v>0</v>
      </c>
      <c r="AS310" t="s">
        <v>422</v>
      </c>
      <c r="AT310" t="s">
        <v>422</v>
      </c>
      <c r="AU310">
        <v>0</v>
      </c>
      <c r="AV310">
        <v>0</v>
      </c>
      <c r="AW310">
        <f>1-AU310/AV310</f>
        <v>0</v>
      </c>
      <c r="AX310">
        <v>0.5</v>
      </c>
      <c r="AY310">
        <f>CX310</f>
        <v>0</v>
      </c>
      <c r="AZ310">
        <f>M310</f>
        <v>0</v>
      </c>
      <c r="BA310">
        <f>AW310*AX310*AY310</f>
        <v>0</v>
      </c>
      <c r="BB310">
        <f>(AZ310-AR310)/AY310</f>
        <v>0</v>
      </c>
      <c r="BC310">
        <f>(AP310-AV310)/AV310</f>
        <v>0</v>
      </c>
      <c r="BD310">
        <f>AO310/(AQ310+AO310/AV310)</f>
        <v>0</v>
      </c>
      <c r="BE310" t="s">
        <v>422</v>
      </c>
      <c r="BF310">
        <v>0</v>
      </c>
      <c r="BG310">
        <f>IF(BF310&lt;&gt;0, BF310, BD310)</f>
        <v>0</v>
      </c>
      <c r="BH310">
        <f>1-BG310/AV310</f>
        <v>0</v>
      </c>
      <c r="BI310">
        <f>(AV310-AU310)/(AV310-BG310)</f>
        <v>0</v>
      </c>
      <c r="BJ310">
        <f>(AP310-AV310)/(AP310-BG310)</f>
        <v>0</v>
      </c>
      <c r="BK310">
        <f>(AV310-AU310)/(AV310-AO310)</f>
        <v>0</v>
      </c>
      <c r="BL310">
        <f>(AP310-AV310)/(AP310-AO310)</f>
        <v>0</v>
      </c>
      <c r="BM310">
        <f>(BI310*BG310/AU310)</f>
        <v>0</v>
      </c>
      <c r="BN310">
        <f>(1-BM310)</f>
        <v>0</v>
      </c>
      <c r="CW310">
        <f>$B$11*DU310+$C$11*DV310+$F$11*EG310*(1-EJ310)</f>
        <v>0</v>
      </c>
      <c r="CX310">
        <f>CW310*CY310</f>
        <v>0</v>
      </c>
      <c r="CY310">
        <f>($B$11*$D$9+$C$11*$D$9+$F$11*((ET310+EL310)/MAX(ET310+EL310+EU310, 0.1)*$I$9+EU310/MAX(ET310+EL310+EU310, 0.1)*$J$9))/($B$11+$C$11+$F$11)</f>
        <v>0</v>
      </c>
      <c r="CZ310">
        <f>($B$11*$K$9+$C$11*$K$9+$F$11*((ET310+EL310)/MAX(ET310+EL310+EU310, 0.1)*$P$9+EU310/MAX(ET310+EL310+EU310, 0.1)*$Q$9))/($B$11+$C$11+$F$11)</f>
        <v>0</v>
      </c>
      <c r="DA310">
        <v>2.96</v>
      </c>
      <c r="DB310">
        <v>0.5</v>
      </c>
      <c r="DC310" t="s">
        <v>423</v>
      </c>
      <c r="DD310">
        <v>2</v>
      </c>
      <c r="DE310">
        <v>1758415528.6</v>
      </c>
      <c r="DF310">
        <v>419.9269166666666</v>
      </c>
      <c r="DG310">
        <v>419.970625</v>
      </c>
      <c r="DH310">
        <v>24.77145833333333</v>
      </c>
      <c r="DI310">
        <v>24.19897916666666</v>
      </c>
      <c r="DJ310">
        <v>419.3872916666667</v>
      </c>
      <c r="DK310">
        <v>24.58489166666666</v>
      </c>
      <c r="DL310">
        <v>499.9904166666667</v>
      </c>
      <c r="DM310">
        <v>90.27056666666665</v>
      </c>
      <c r="DN310">
        <v>0.05443135000000001</v>
      </c>
      <c r="DO310">
        <v>30.8337875</v>
      </c>
      <c r="DP310">
        <v>30.03805833333334</v>
      </c>
      <c r="DQ310">
        <v>999.9</v>
      </c>
      <c r="DR310">
        <v>0</v>
      </c>
      <c r="DS310">
        <v>0</v>
      </c>
      <c r="DT310">
        <v>9999.841249999999</v>
      </c>
      <c r="DU310">
        <v>0</v>
      </c>
      <c r="DV310">
        <v>0.786906</v>
      </c>
      <c r="DW310">
        <v>-0.04378383008333333</v>
      </c>
      <c r="DX310">
        <v>430.5933333333334</v>
      </c>
      <c r="DY310">
        <v>430.3856250000001</v>
      </c>
      <c r="DZ310">
        <v>0.5724709583333333</v>
      </c>
      <c r="EA310">
        <v>419.970625</v>
      </c>
      <c r="EB310">
        <v>24.19897916666666</v>
      </c>
      <c r="EC310">
        <v>2.2361325</v>
      </c>
      <c r="ED310">
        <v>2.184455</v>
      </c>
      <c r="EE310">
        <v>19.22355416666667</v>
      </c>
      <c r="EF310">
        <v>18.8487625</v>
      </c>
      <c r="EG310">
        <v>0.00500097</v>
      </c>
      <c r="EH310">
        <v>0</v>
      </c>
      <c r="EI310">
        <v>0</v>
      </c>
      <c r="EJ310">
        <v>0</v>
      </c>
      <c r="EK310">
        <v>227</v>
      </c>
      <c r="EL310">
        <v>0.00500097</v>
      </c>
      <c r="EM310">
        <v>-9.862499999999999</v>
      </c>
      <c r="EN310">
        <v>-2.554166666666667</v>
      </c>
      <c r="EO310">
        <v>35.87758333333333</v>
      </c>
      <c r="EP310">
        <v>40.21329166666667</v>
      </c>
      <c r="EQ310">
        <v>37.8695</v>
      </c>
      <c r="ER310">
        <v>40.72633333333333</v>
      </c>
      <c r="ES310">
        <v>38.0805</v>
      </c>
      <c r="ET310">
        <v>0</v>
      </c>
      <c r="EU310">
        <v>0</v>
      </c>
      <c r="EV310">
        <v>0</v>
      </c>
      <c r="EW310">
        <v>1758415536.8</v>
      </c>
      <c r="EX310">
        <v>0</v>
      </c>
      <c r="EY310">
        <v>228.1692307692308</v>
      </c>
      <c r="EZ310">
        <v>-8.335042767726705</v>
      </c>
      <c r="FA310">
        <v>-14.78290597510787</v>
      </c>
      <c r="FB310">
        <v>-9.76923076923077</v>
      </c>
      <c r="FC310">
        <v>15</v>
      </c>
      <c r="FD310">
        <v>0</v>
      </c>
      <c r="FE310" t="s">
        <v>424</v>
      </c>
      <c r="FF310">
        <v>1747247426.5</v>
      </c>
      <c r="FG310">
        <v>1747247420.5</v>
      </c>
      <c r="FH310">
        <v>0</v>
      </c>
      <c r="FI310">
        <v>1.027</v>
      </c>
      <c r="FJ310">
        <v>0.031</v>
      </c>
      <c r="FK310">
        <v>0.02</v>
      </c>
      <c r="FL310">
        <v>0.05</v>
      </c>
      <c r="FM310">
        <v>420</v>
      </c>
      <c r="FN310">
        <v>16</v>
      </c>
      <c r="FO310">
        <v>0.01</v>
      </c>
      <c r="FP310">
        <v>0.1</v>
      </c>
      <c r="FQ310">
        <v>-0.008486122487804877</v>
      </c>
      <c r="FR310">
        <v>-0.5043841614773515</v>
      </c>
      <c r="FS310">
        <v>0.06754124690216848</v>
      </c>
      <c r="FT310">
        <v>0</v>
      </c>
      <c r="FU310">
        <v>227.885294117647</v>
      </c>
      <c r="FV310">
        <v>6.522536301492426</v>
      </c>
      <c r="FW310">
        <v>6.900389262376315</v>
      </c>
      <c r="FX310">
        <v>-1</v>
      </c>
      <c r="FY310">
        <v>0.5740951463414634</v>
      </c>
      <c r="FZ310">
        <v>-0.02956676655052299</v>
      </c>
      <c r="GA310">
        <v>0.003061179404157453</v>
      </c>
      <c r="GB310">
        <v>1</v>
      </c>
      <c r="GC310">
        <v>1</v>
      </c>
      <c r="GD310">
        <v>2</v>
      </c>
      <c r="GE310" t="s">
        <v>433</v>
      </c>
      <c r="GF310">
        <v>3.13658</v>
      </c>
      <c r="GG310">
        <v>2.71453</v>
      </c>
      <c r="GH310">
        <v>0.09367640000000001</v>
      </c>
      <c r="GI310">
        <v>0.092886</v>
      </c>
      <c r="GJ310">
        <v>0.108307</v>
      </c>
      <c r="GK310">
        <v>0.105324</v>
      </c>
      <c r="GL310">
        <v>28831.7</v>
      </c>
      <c r="GM310">
        <v>28890.9</v>
      </c>
      <c r="GN310">
        <v>29573.3</v>
      </c>
      <c r="GO310">
        <v>29433.6</v>
      </c>
      <c r="GP310">
        <v>34846.5</v>
      </c>
      <c r="GQ310">
        <v>34877.6</v>
      </c>
      <c r="GR310">
        <v>41624.6</v>
      </c>
      <c r="GS310">
        <v>41819.6</v>
      </c>
      <c r="GT310">
        <v>1.9227</v>
      </c>
      <c r="GU310">
        <v>1.8778</v>
      </c>
      <c r="GV310">
        <v>0.0587702</v>
      </c>
      <c r="GW310">
        <v>0</v>
      </c>
      <c r="GX310">
        <v>29.0588</v>
      </c>
      <c r="GY310">
        <v>999.9</v>
      </c>
      <c r="GZ310">
        <v>58.4</v>
      </c>
      <c r="HA310">
        <v>30.8</v>
      </c>
      <c r="HB310">
        <v>28.8548</v>
      </c>
      <c r="HC310">
        <v>62.0439</v>
      </c>
      <c r="HD310">
        <v>27.8806</v>
      </c>
      <c r="HE310">
        <v>1</v>
      </c>
      <c r="HF310">
        <v>0.09709859999999999</v>
      </c>
      <c r="HG310">
        <v>-1.20871</v>
      </c>
      <c r="HH310">
        <v>20.3533</v>
      </c>
      <c r="HI310">
        <v>5.22418</v>
      </c>
      <c r="HJ310">
        <v>12.0159</v>
      </c>
      <c r="HK310">
        <v>4.99045</v>
      </c>
      <c r="HL310">
        <v>3.28848</v>
      </c>
      <c r="HM310">
        <v>9999</v>
      </c>
      <c r="HN310">
        <v>9999</v>
      </c>
      <c r="HO310">
        <v>9999</v>
      </c>
      <c r="HP310">
        <v>999.9</v>
      </c>
      <c r="HQ310">
        <v>1.86752</v>
      </c>
      <c r="HR310">
        <v>1.86662</v>
      </c>
      <c r="HS310">
        <v>1.86599</v>
      </c>
      <c r="HT310">
        <v>1.86592</v>
      </c>
      <c r="HU310">
        <v>1.86783</v>
      </c>
      <c r="HV310">
        <v>1.87026</v>
      </c>
      <c r="HW310">
        <v>1.8689</v>
      </c>
      <c r="HX310">
        <v>1.8704</v>
      </c>
      <c r="HY310">
        <v>0</v>
      </c>
      <c r="HZ310">
        <v>0</v>
      </c>
      <c r="IA310">
        <v>0</v>
      </c>
      <c r="IB310">
        <v>0</v>
      </c>
      <c r="IC310" t="s">
        <v>426</v>
      </c>
      <c r="ID310" t="s">
        <v>427</v>
      </c>
      <c r="IE310" t="s">
        <v>428</v>
      </c>
      <c r="IF310" t="s">
        <v>428</v>
      </c>
      <c r="IG310" t="s">
        <v>428</v>
      </c>
      <c r="IH310" t="s">
        <v>428</v>
      </c>
      <c r="II310">
        <v>0</v>
      </c>
      <c r="IJ310">
        <v>100</v>
      </c>
      <c r="IK310">
        <v>100</v>
      </c>
      <c r="IL310">
        <v>0.54</v>
      </c>
      <c r="IM310">
        <v>0.1865</v>
      </c>
      <c r="IN310">
        <v>0.2733293791174444</v>
      </c>
      <c r="IO310">
        <v>0.0008355358253796512</v>
      </c>
      <c r="IP310">
        <v>-4.886686190924696E-07</v>
      </c>
      <c r="IQ310">
        <v>2.414133949906871E-11</v>
      </c>
      <c r="IR310">
        <v>-0.06279029043895908</v>
      </c>
      <c r="IS310">
        <v>-0.001004982055389802</v>
      </c>
      <c r="IT310">
        <v>0.0007271071577586355</v>
      </c>
      <c r="IU310">
        <v>-1.113211564567604E-05</v>
      </c>
      <c r="IV310">
        <v>10</v>
      </c>
      <c r="IW310">
        <v>2306</v>
      </c>
      <c r="IX310">
        <v>1</v>
      </c>
      <c r="IY310">
        <v>28</v>
      </c>
      <c r="IZ310">
        <v>186135.2</v>
      </c>
      <c r="JA310">
        <v>186135.3</v>
      </c>
      <c r="JB310">
        <v>1.04126</v>
      </c>
      <c r="JC310">
        <v>2.27051</v>
      </c>
      <c r="JD310">
        <v>1.39648</v>
      </c>
      <c r="JE310">
        <v>2.34131</v>
      </c>
      <c r="JF310">
        <v>1.49536</v>
      </c>
      <c r="JG310">
        <v>2.66846</v>
      </c>
      <c r="JH310">
        <v>36.1285</v>
      </c>
      <c r="JI310">
        <v>24.1488</v>
      </c>
      <c r="JJ310">
        <v>18</v>
      </c>
      <c r="JK310">
        <v>490.194</v>
      </c>
      <c r="JL310">
        <v>451.789</v>
      </c>
      <c r="JM310">
        <v>31.1882</v>
      </c>
      <c r="JN310">
        <v>28.8577</v>
      </c>
      <c r="JO310">
        <v>30.0001</v>
      </c>
      <c r="JP310">
        <v>28.6837</v>
      </c>
      <c r="JQ310">
        <v>28.6089</v>
      </c>
      <c r="JR310">
        <v>20.8511</v>
      </c>
      <c r="JS310">
        <v>23.5654</v>
      </c>
      <c r="JT310">
        <v>95.1434</v>
      </c>
      <c r="JU310">
        <v>31.1884</v>
      </c>
      <c r="JV310">
        <v>420</v>
      </c>
      <c r="JW310">
        <v>24.1763</v>
      </c>
      <c r="JX310">
        <v>101.086</v>
      </c>
      <c r="JY310">
        <v>100.559</v>
      </c>
    </row>
    <row r="311" spans="1:285">
      <c r="A311">
        <v>295</v>
      </c>
      <c r="B311">
        <v>1758415538.6</v>
      </c>
      <c r="C311">
        <v>2663.5</v>
      </c>
      <c r="D311" t="s">
        <v>1023</v>
      </c>
      <c r="E311" t="s">
        <v>1024</v>
      </c>
      <c r="F311">
        <v>5</v>
      </c>
      <c r="G311" t="s">
        <v>976</v>
      </c>
      <c r="H311" t="s">
        <v>420</v>
      </c>
      <c r="I311" t="s">
        <v>421</v>
      </c>
      <c r="J311">
        <v>1758415530.6</v>
      </c>
      <c r="K311">
        <f>(L311)/1000</f>
        <v>0</v>
      </c>
      <c r="L311">
        <f>1000*DL311*AJ311*(DH311-DI311)/(100*DA311*(1000-AJ311*DH311))</f>
        <v>0</v>
      </c>
      <c r="M311">
        <f>DL311*AJ311*(DG311-DF311*(1000-AJ311*DI311)/(1000-AJ311*DH311))/(100*DA311)</f>
        <v>0</v>
      </c>
      <c r="N311">
        <f>DF311 - IF(AJ311&gt;1, M311*DA311*100.0/(AL311), 0)</f>
        <v>0</v>
      </c>
      <c r="O311">
        <f>((U311-K311/2)*N311-M311)/(U311+K311/2)</f>
        <v>0</v>
      </c>
      <c r="P311">
        <f>O311*(DM311+DN311)/1000.0</f>
        <v>0</v>
      </c>
      <c r="Q311">
        <f>(DF311 - IF(AJ311&gt;1, M311*DA311*100.0/(AL311), 0))*(DM311+DN311)/1000.0</f>
        <v>0</v>
      </c>
      <c r="R311">
        <f>2.0/((1/T311-1/S311)+SIGN(T311)*SQRT((1/T311-1/S311)*(1/T311-1/S311) + 4*DB311/((DB311+1)*(DB311+1))*(2*1/T311*1/S311-1/S311*1/S311)))</f>
        <v>0</v>
      </c>
      <c r="S311">
        <f>IF(LEFT(DC311,1)&lt;&gt;"0",IF(LEFT(DC311,1)="1",3.0,DD311),$D$5+$E$5*(DT311*DM311/($K$5*1000))+$F$5*(DT311*DM311/($K$5*1000))*MAX(MIN(DA311,$J$5),$I$5)*MAX(MIN(DA311,$J$5),$I$5)+$G$5*MAX(MIN(DA311,$J$5),$I$5)*(DT311*DM311/($K$5*1000))+$H$5*(DT311*DM311/($K$5*1000))*(DT311*DM311/($K$5*1000)))</f>
        <v>0</v>
      </c>
      <c r="T311">
        <f>K311*(1000-(1000*0.61365*exp(17.502*X311/(240.97+X311))/(DM311+DN311)+DH311)/2)/(1000*0.61365*exp(17.502*X311/(240.97+X311))/(DM311+DN311)-DH311)</f>
        <v>0</v>
      </c>
      <c r="U311">
        <f>1/((DB311+1)/(R311/1.6)+1/(S311/1.37)) + DB311/((DB311+1)/(R311/1.6) + DB311/(S311/1.37))</f>
        <v>0</v>
      </c>
      <c r="V311">
        <f>(CW311*CZ311)</f>
        <v>0</v>
      </c>
      <c r="W311">
        <f>(DO311+(V311+2*0.95*5.67E-8*(((DO311+$B$7)+273)^4-(DO311+273)^4)-44100*K311)/(1.84*29.3*S311+8*0.95*5.67E-8*(DO311+273)^3))</f>
        <v>0</v>
      </c>
      <c r="X311">
        <f>($C$7*DP311+$D$7*DQ311+$E$7*W311)</f>
        <v>0</v>
      </c>
      <c r="Y311">
        <f>0.61365*exp(17.502*X311/(240.97+X311))</f>
        <v>0</v>
      </c>
      <c r="Z311">
        <f>(AA311/AB311*100)</f>
        <v>0</v>
      </c>
      <c r="AA311">
        <f>DH311*(DM311+DN311)/1000</f>
        <v>0</v>
      </c>
      <c r="AB311">
        <f>0.61365*exp(17.502*DO311/(240.97+DO311))</f>
        <v>0</v>
      </c>
      <c r="AC311">
        <f>(Y311-DH311*(DM311+DN311)/1000)</f>
        <v>0</v>
      </c>
      <c r="AD311">
        <f>(-K311*44100)</f>
        <v>0</v>
      </c>
      <c r="AE311">
        <f>2*29.3*S311*0.92*(DO311-X311)</f>
        <v>0</v>
      </c>
      <c r="AF311">
        <f>2*0.95*5.67E-8*(((DO311+$B$7)+273)^4-(X311+273)^4)</f>
        <v>0</v>
      </c>
      <c r="AG311">
        <f>V311+AF311+AD311+AE311</f>
        <v>0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MAX(0,($B$13+$C$13*DT311)/(1+$D$13*DT311)*DM311/(DO311+273)*$E$13)</f>
        <v>0</v>
      </c>
      <c r="AM311" t="s">
        <v>422</v>
      </c>
      <c r="AN311" t="s">
        <v>422</v>
      </c>
      <c r="AO311">
        <v>0</v>
      </c>
      <c r="AP311">
        <v>0</v>
      </c>
      <c r="AQ311">
        <f>1-AO311/AP311</f>
        <v>0</v>
      </c>
      <c r="AR311">
        <v>0</v>
      </c>
      <c r="AS311" t="s">
        <v>422</v>
      </c>
      <c r="AT311" t="s">
        <v>422</v>
      </c>
      <c r="AU311">
        <v>0</v>
      </c>
      <c r="AV311">
        <v>0</v>
      </c>
      <c r="AW311">
        <f>1-AU311/AV311</f>
        <v>0</v>
      </c>
      <c r="AX311">
        <v>0.5</v>
      </c>
      <c r="AY311">
        <f>CX311</f>
        <v>0</v>
      </c>
      <c r="AZ311">
        <f>M311</f>
        <v>0</v>
      </c>
      <c r="BA311">
        <f>AW311*AX311*AY311</f>
        <v>0</v>
      </c>
      <c r="BB311">
        <f>(AZ311-AR311)/AY311</f>
        <v>0</v>
      </c>
      <c r="BC311">
        <f>(AP311-AV311)/AV311</f>
        <v>0</v>
      </c>
      <c r="BD311">
        <f>AO311/(AQ311+AO311/AV311)</f>
        <v>0</v>
      </c>
      <c r="BE311" t="s">
        <v>422</v>
      </c>
      <c r="BF311">
        <v>0</v>
      </c>
      <c r="BG311">
        <f>IF(BF311&lt;&gt;0, BF311, BD311)</f>
        <v>0</v>
      </c>
      <c r="BH311">
        <f>1-BG311/AV311</f>
        <v>0</v>
      </c>
      <c r="BI311">
        <f>(AV311-AU311)/(AV311-BG311)</f>
        <v>0</v>
      </c>
      <c r="BJ311">
        <f>(AP311-AV311)/(AP311-BG311)</f>
        <v>0</v>
      </c>
      <c r="BK311">
        <f>(AV311-AU311)/(AV311-AO311)</f>
        <v>0</v>
      </c>
      <c r="BL311">
        <f>(AP311-AV311)/(AP311-AO311)</f>
        <v>0</v>
      </c>
      <c r="BM311">
        <f>(BI311*BG311/AU311)</f>
        <v>0</v>
      </c>
      <c r="BN311">
        <f>(1-BM311)</f>
        <v>0</v>
      </c>
      <c r="CW311">
        <f>$B$11*DU311+$C$11*DV311+$F$11*EG311*(1-EJ311)</f>
        <v>0</v>
      </c>
      <c r="CX311">
        <f>CW311*CY311</f>
        <v>0</v>
      </c>
      <c r="CY311">
        <f>($B$11*$D$9+$C$11*$D$9+$F$11*((ET311+EL311)/MAX(ET311+EL311+EU311, 0.1)*$I$9+EU311/MAX(ET311+EL311+EU311, 0.1)*$J$9))/($B$11+$C$11+$F$11)</f>
        <v>0</v>
      </c>
      <c r="CZ311">
        <f>($B$11*$K$9+$C$11*$K$9+$F$11*((ET311+EL311)/MAX(ET311+EL311+EU311, 0.1)*$P$9+EU311/MAX(ET311+EL311+EU311, 0.1)*$Q$9))/($B$11+$C$11+$F$11)</f>
        <v>0</v>
      </c>
      <c r="DA311">
        <v>2.96</v>
      </c>
      <c r="DB311">
        <v>0.5</v>
      </c>
      <c r="DC311" t="s">
        <v>423</v>
      </c>
      <c r="DD311">
        <v>2</v>
      </c>
      <c r="DE311">
        <v>1758415530.6</v>
      </c>
      <c r="DF311">
        <v>419.9342083333333</v>
      </c>
      <c r="DG311">
        <v>419.9818749999999</v>
      </c>
      <c r="DH311">
        <v>24.77042916666666</v>
      </c>
      <c r="DI311">
        <v>24.19867916666667</v>
      </c>
      <c r="DJ311">
        <v>419.394625</v>
      </c>
      <c r="DK311">
        <v>24.583875</v>
      </c>
      <c r="DL311">
        <v>499.98575</v>
      </c>
      <c r="DM311">
        <v>90.27096666666665</v>
      </c>
      <c r="DN311">
        <v>0.05446899583333333</v>
      </c>
      <c r="DO311">
        <v>30.82967083333333</v>
      </c>
      <c r="DP311">
        <v>30.03297916666667</v>
      </c>
      <c r="DQ311">
        <v>999.9</v>
      </c>
      <c r="DR311">
        <v>0</v>
      </c>
      <c r="DS311">
        <v>0</v>
      </c>
      <c r="DT311">
        <v>9999.112500000001</v>
      </c>
      <c r="DU311">
        <v>0</v>
      </c>
      <c r="DV311">
        <v>0.786906</v>
      </c>
      <c r="DW311">
        <v>-0.04770915416666666</v>
      </c>
      <c r="DX311">
        <v>430.6003333333334</v>
      </c>
      <c r="DY311">
        <v>430.3970416666666</v>
      </c>
      <c r="DZ311">
        <v>0.5717451666666667</v>
      </c>
      <c r="EA311">
        <v>419.9818749999999</v>
      </c>
      <c r="EB311">
        <v>24.19867916666667</v>
      </c>
      <c r="EC311">
        <v>2.236049166666667</v>
      </c>
      <c r="ED311">
        <v>2.184437083333334</v>
      </c>
      <c r="EE311">
        <v>19.22295416666666</v>
      </c>
      <c r="EF311">
        <v>18.84863333333333</v>
      </c>
      <c r="EG311">
        <v>0.00500097</v>
      </c>
      <c r="EH311">
        <v>0</v>
      </c>
      <c r="EI311">
        <v>0</v>
      </c>
      <c r="EJ311">
        <v>0</v>
      </c>
      <c r="EK311">
        <v>227.5375</v>
      </c>
      <c r="EL311">
        <v>0.00500097</v>
      </c>
      <c r="EM311">
        <v>-8</v>
      </c>
      <c r="EN311">
        <v>-2.320833333333333</v>
      </c>
      <c r="EO311">
        <v>35.87758333333333</v>
      </c>
      <c r="EP311">
        <v>40.16383333333334</v>
      </c>
      <c r="EQ311">
        <v>37.846125</v>
      </c>
      <c r="ER311">
        <v>40.65604166666666</v>
      </c>
      <c r="ES311">
        <v>38.051875</v>
      </c>
      <c r="ET311">
        <v>0</v>
      </c>
      <c r="EU311">
        <v>0</v>
      </c>
      <c r="EV311">
        <v>0</v>
      </c>
      <c r="EW311">
        <v>1758415538.6</v>
      </c>
      <c r="EX311">
        <v>0</v>
      </c>
      <c r="EY311">
        <v>229.192</v>
      </c>
      <c r="EZ311">
        <v>-1.215384572027367</v>
      </c>
      <c r="FA311">
        <v>37.15384605405831</v>
      </c>
      <c r="FB311">
        <v>-8.668000000000001</v>
      </c>
      <c r="FC311">
        <v>15</v>
      </c>
      <c r="FD311">
        <v>0</v>
      </c>
      <c r="FE311" t="s">
        <v>424</v>
      </c>
      <c r="FF311">
        <v>1747247426.5</v>
      </c>
      <c r="FG311">
        <v>1747247420.5</v>
      </c>
      <c r="FH311">
        <v>0</v>
      </c>
      <c r="FI311">
        <v>1.027</v>
      </c>
      <c r="FJ311">
        <v>0.031</v>
      </c>
      <c r="FK311">
        <v>0.02</v>
      </c>
      <c r="FL311">
        <v>0.05</v>
      </c>
      <c r="FM311">
        <v>420</v>
      </c>
      <c r="FN311">
        <v>16</v>
      </c>
      <c r="FO311">
        <v>0.01</v>
      </c>
      <c r="FP311">
        <v>0.1</v>
      </c>
      <c r="FQ311">
        <v>-0.02512740305</v>
      </c>
      <c r="FR311">
        <v>-0.2712901137636023</v>
      </c>
      <c r="FS311">
        <v>0.05229428213093906</v>
      </c>
      <c r="FT311">
        <v>0</v>
      </c>
      <c r="FU311">
        <v>228.5294117647059</v>
      </c>
      <c r="FV311">
        <v>10.93659284478817</v>
      </c>
      <c r="FW311">
        <v>7.370191529627368</v>
      </c>
      <c r="FX311">
        <v>-1</v>
      </c>
      <c r="FY311">
        <v>0.5727340249999999</v>
      </c>
      <c r="FZ311">
        <v>-0.02325837523452306</v>
      </c>
      <c r="GA311">
        <v>0.002349431553456063</v>
      </c>
      <c r="GB311">
        <v>1</v>
      </c>
      <c r="GC311">
        <v>1</v>
      </c>
      <c r="GD311">
        <v>2</v>
      </c>
      <c r="GE311" t="s">
        <v>433</v>
      </c>
      <c r="GF311">
        <v>3.13658</v>
      </c>
      <c r="GG311">
        <v>2.7151</v>
      </c>
      <c r="GH311">
        <v>0.0936747</v>
      </c>
      <c r="GI311">
        <v>0.0928911</v>
      </c>
      <c r="GJ311">
        <v>0.108305</v>
      </c>
      <c r="GK311">
        <v>0.105324</v>
      </c>
      <c r="GL311">
        <v>28831.5</v>
      </c>
      <c r="GM311">
        <v>28890.9</v>
      </c>
      <c r="GN311">
        <v>29573.1</v>
      </c>
      <c r="GO311">
        <v>29433.8</v>
      </c>
      <c r="GP311">
        <v>34846.3</v>
      </c>
      <c r="GQ311">
        <v>34877.9</v>
      </c>
      <c r="GR311">
        <v>41624.3</v>
      </c>
      <c r="GS311">
        <v>41819.9</v>
      </c>
      <c r="GT311">
        <v>1.9227</v>
      </c>
      <c r="GU311">
        <v>1.87768</v>
      </c>
      <c r="GV311">
        <v>0.0588745</v>
      </c>
      <c r="GW311">
        <v>0</v>
      </c>
      <c r="GX311">
        <v>29.0569</v>
      </c>
      <c r="GY311">
        <v>999.9</v>
      </c>
      <c r="GZ311">
        <v>58.4</v>
      </c>
      <c r="HA311">
        <v>30.7</v>
      </c>
      <c r="HB311">
        <v>28.6887</v>
      </c>
      <c r="HC311">
        <v>62.0839</v>
      </c>
      <c r="HD311">
        <v>28.0088</v>
      </c>
      <c r="HE311">
        <v>1</v>
      </c>
      <c r="HF311">
        <v>0.0970782</v>
      </c>
      <c r="HG311">
        <v>-1.25485</v>
      </c>
      <c r="HH311">
        <v>20.3535</v>
      </c>
      <c r="HI311">
        <v>5.22777</v>
      </c>
      <c r="HJ311">
        <v>12.0158</v>
      </c>
      <c r="HK311">
        <v>4.99125</v>
      </c>
      <c r="HL311">
        <v>3.2891</v>
      </c>
      <c r="HM311">
        <v>9999</v>
      </c>
      <c r="HN311">
        <v>9999</v>
      </c>
      <c r="HO311">
        <v>9999</v>
      </c>
      <c r="HP311">
        <v>999.9</v>
      </c>
      <c r="HQ311">
        <v>1.86752</v>
      </c>
      <c r="HR311">
        <v>1.86662</v>
      </c>
      <c r="HS311">
        <v>1.86599</v>
      </c>
      <c r="HT311">
        <v>1.86591</v>
      </c>
      <c r="HU311">
        <v>1.86783</v>
      </c>
      <c r="HV311">
        <v>1.87023</v>
      </c>
      <c r="HW311">
        <v>1.8689</v>
      </c>
      <c r="HX311">
        <v>1.87038</v>
      </c>
      <c r="HY311">
        <v>0</v>
      </c>
      <c r="HZ311">
        <v>0</v>
      </c>
      <c r="IA311">
        <v>0</v>
      </c>
      <c r="IB311">
        <v>0</v>
      </c>
      <c r="IC311" t="s">
        <v>426</v>
      </c>
      <c r="ID311" t="s">
        <v>427</v>
      </c>
      <c r="IE311" t="s">
        <v>428</v>
      </c>
      <c r="IF311" t="s">
        <v>428</v>
      </c>
      <c r="IG311" t="s">
        <v>428</v>
      </c>
      <c r="IH311" t="s">
        <v>428</v>
      </c>
      <c r="II311">
        <v>0</v>
      </c>
      <c r="IJ311">
        <v>100</v>
      </c>
      <c r="IK311">
        <v>100</v>
      </c>
      <c r="IL311">
        <v>0.54</v>
      </c>
      <c r="IM311">
        <v>0.1865</v>
      </c>
      <c r="IN311">
        <v>0.2733293791174444</v>
      </c>
      <c r="IO311">
        <v>0.0008355358253796512</v>
      </c>
      <c r="IP311">
        <v>-4.886686190924696E-07</v>
      </c>
      <c r="IQ311">
        <v>2.414133949906871E-11</v>
      </c>
      <c r="IR311">
        <v>-0.06279029043895908</v>
      </c>
      <c r="IS311">
        <v>-0.001004982055389802</v>
      </c>
      <c r="IT311">
        <v>0.0007271071577586355</v>
      </c>
      <c r="IU311">
        <v>-1.113211564567604E-05</v>
      </c>
      <c r="IV311">
        <v>10</v>
      </c>
      <c r="IW311">
        <v>2306</v>
      </c>
      <c r="IX311">
        <v>1</v>
      </c>
      <c r="IY311">
        <v>28</v>
      </c>
      <c r="IZ311">
        <v>186135.2</v>
      </c>
      <c r="JA311">
        <v>186135.3</v>
      </c>
      <c r="JB311">
        <v>1.04126</v>
      </c>
      <c r="JC311">
        <v>2.26074</v>
      </c>
      <c r="JD311">
        <v>1.39648</v>
      </c>
      <c r="JE311">
        <v>2.34497</v>
      </c>
      <c r="JF311">
        <v>1.49536</v>
      </c>
      <c r="JG311">
        <v>2.66724</v>
      </c>
      <c r="JH311">
        <v>36.105</v>
      </c>
      <c r="JI311">
        <v>24.1575</v>
      </c>
      <c r="JJ311">
        <v>18</v>
      </c>
      <c r="JK311">
        <v>490.194</v>
      </c>
      <c r="JL311">
        <v>451.711</v>
      </c>
      <c r="JM311">
        <v>31.1748</v>
      </c>
      <c r="JN311">
        <v>28.8577</v>
      </c>
      <c r="JO311">
        <v>30.0001</v>
      </c>
      <c r="JP311">
        <v>28.6837</v>
      </c>
      <c r="JQ311">
        <v>28.6089</v>
      </c>
      <c r="JR311">
        <v>20.85</v>
      </c>
      <c r="JS311">
        <v>23.5654</v>
      </c>
      <c r="JT311">
        <v>95.1434</v>
      </c>
      <c r="JU311">
        <v>31.1723</v>
      </c>
      <c r="JV311">
        <v>420</v>
      </c>
      <c r="JW311">
        <v>24.1763</v>
      </c>
      <c r="JX311">
        <v>101.085</v>
      </c>
      <c r="JY311">
        <v>100.56</v>
      </c>
    </row>
    <row r="312" spans="1:285">
      <c r="A312">
        <v>296</v>
      </c>
      <c r="B312">
        <v>1758415540.6</v>
      </c>
      <c r="C312">
        <v>2665.5</v>
      </c>
      <c r="D312" t="s">
        <v>1025</v>
      </c>
      <c r="E312" t="s">
        <v>1026</v>
      </c>
      <c r="F312">
        <v>5</v>
      </c>
      <c r="G312" t="s">
        <v>976</v>
      </c>
      <c r="H312" t="s">
        <v>420</v>
      </c>
      <c r="I312" t="s">
        <v>421</v>
      </c>
      <c r="J312">
        <v>1758415532.6</v>
      </c>
      <c r="K312">
        <f>(L312)/1000</f>
        <v>0</v>
      </c>
      <c r="L312">
        <f>1000*DL312*AJ312*(DH312-DI312)/(100*DA312*(1000-AJ312*DH312))</f>
        <v>0</v>
      </c>
      <c r="M312">
        <f>DL312*AJ312*(DG312-DF312*(1000-AJ312*DI312)/(1000-AJ312*DH312))/(100*DA312)</f>
        <v>0</v>
      </c>
      <c r="N312">
        <f>DF312 - IF(AJ312&gt;1, M312*DA312*100.0/(AL312), 0)</f>
        <v>0</v>
      </c>
      <c r="O312">
        <f>((U312-K312/2)*N312-M312)/(U312+K312/2)</f>
        <v>0</v>
      </c>
      <c r="P312">
        <f>O312*(DM312+DN312)/1000.0</f>
        <v>0</v>
      </c>
      <c r="Q312">
        <f>(DF312 - IF(AJ312&gt;1, M312*DA312*100.0/(AL312), 0))*(DM312+DN312)/1000.0</f>
        <v>0</v>
      </c>
      <c r="R312">
        <f>2.0/((1/T312-1/S312)+SIGN(T312)*SQRT((1/T312-1/S312)*(1/T312-1/S312) + 4*DB312/((DB312+1)*(DB312+1))*(2*1/T312*1/S312-1/S312*1/S312)))</f>
        <v>0</v>
      </c>
      <c r="S312">
        <f>IF(LEFT(DC312,1)&lt;&gt;"0",IF(LEFT(DC312,1)="1",3.0,DD312),$D$5+$E$5*(DT312*DM312/($K$5*1000))+$F$5*(DT312*DM312/($K$5*1000))*MAX(MIN(DA312,$J$5),$I$5)*MAX(MIN(DA312,$J$5),$I$5)+$G$5*MAX(MIN(DA312,$J$5),$I$5)*(DT312*DM312/($K$5*1000))+$H$5*(DT312*DM312/($K$5*1000))*(DT312*DM312/($K$5*1000)))</f>
        <v>0</v>
      </c>
      <c r="T312">
        <f>K312*(1000-(1000*0.61365*exp(17.502*X312/(240.97+X312))/(DM312+DN312)+DH312)/2)/(1000*0.61365*exp(17.502*X312/(240.97+X312))/(DM312+DN312)-DH312)</f>
        <v>0</v>
      </c>
      <c r="U312">
        <f>1/((DB312+1)/(R312/1.6)+1/(S312/1.37)) + DB312/((DB312+1)/(R312/1.6) + DB312/(S312/1.37))</f>
        <v>0</v>
      </c>
      <c r="V312">
        <f>(CW312*CZ312)</f>
        <v>0</v>
      </c>
      <c r="W312">
        <f>(DO312+(V312+2*0.95*5.67E-8*(((DO312+$B$7)+273)^4-(DO312+273)^4)-44100*K312)/(1.84*29.3*S312+8*0.95*5.67E-8*(DO312+273)^3))</f>
        <v>0</v>
      </c>
      <c r="X312">
        <f>($C$7*DP312+$D$7*DQ312+$E$7*W312)</f>
        <v>0</v>
      </c>
      <c r="Y312">
        <f>0.61365*exp(17.502*X312/(240.97+X312))</f>
        <v>0</v>
      </c>
      <c r="Z312">
        <f>(AA312/AB312*100)</f>
        <v>0</v>
      </c>
      <c r="AA312">
        <f>DH312*(DM312+DN312)/1000</f>
        <v>0</v>
      </c>
      <c r="AB312">
        <f>0.61365*exp(17.502*DO312/(240.97+DO312))</f>
        <v>0</v>
      </c>
      <c r="AC312">
        <f>(Y312-DH312*(DM312+DN312)/1000)</f>
        <v>0</v>
      </c>
      <c r="AD312">
        <f>(-K312*44100)</f>
        <v>0</v>
      </c>
      <c r="AE312">
        <f>2*29.3*S312*0.92*(DO312-X312)</f>
        <v>0</v>
      </c>
      <c r="AF312">
        <f>2*0.95*5.67E-8*(((DO312+$B$7)+273)^4-(X312+273)^4)</f>
        <v>0</v>
      </c>
      <c r="AG312">
        <f>V312+AF312+AD312+AE312</f>
        <v>0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MAX(0,($B$13+$C$13*DT312)/(1+$D$13*DT312)*DM312/(DO312+273)*$E$13)</f>
        <v>0</v>
      </c>
      <c r="AM312" t="s">
        <v>422</v>
      </c>
      <c r="AN312" t="s">
        <v>422</v>
      </c>
      <c r="AO312">
        <v>0</v>
      </c>
      <c r="AP312">
        <v>0</v>
      </c>
      <c r="AQ312">
        <f>1-AO312/AP312</f>
        <v>0</v>
      </c>
      <c r="AR312">
        <v>0</v>
      </c>
      <c r="AS312" t="s">
        <v>422</v>
      </c>
      <c r="AT312" t="s">
        <v>422</v>
      </c>
      <c r="AU312">
        <v>0</v>
      </c>
      <c r="AV312">
        <v>0</v>
      </c>
      <c r="AW312">
        <f>1-AU312/AV312</f>
        <v>0</v>
      </c>
      <c r="AX312">
        <v>0.5</v>
      </c>
      <c r="AY312">
        <f>CX312</f>
        <v>0</v>
      </c>
      <c r="AZ312">
        <f>M312</f>
        <v>0</v>
      </c>
      <c r="BA312">
        <f>AW312*AX312*AY312</f>
        <v>0</v>
      </c>
      <c r="BB312">
        <f>(AZ312-AR312)/AY312</f>
        <v>0</v>
      </c>
      <c r="BC312">
        <f>(AP312-AV312)/AV312</f>
        <v>0</v>
      </c>
      <c r="BD312">
        <f>AO312/(AQ312+AO312/AV312)</f>
        <v>0</v>
      </c>
      <c r="BE312" t="s">
        <v>422</v>
      </c>
      <c r="BF312">
        <v>0</v>
      </c>
      <c r="BG312">
        <f>IF(BF312&lt;&gt;0, BF312, BD312)</f>
        <v>0</v>
      </c>
      <c r="BH312">
        <f>1-BG312/AV312</f>
        <v>0</v>
      </c>
      <c r="BI312">
        <f>(AV312-AU312)/(AV312-BG312)</f>
        <v>0</v>
      </c>
      <c r="BJ312">
        <f>(AP312-AV312)/(AP312-BG312)</f>
        <v>0</v>
      </c>
      <c r="BK312">
        <f>(AV312-AU312)/(AV312-AO312)</f>
        <v>0</v>
      </c>
      <c r="BL312">
        <f>(AP312-AV312)/(AP312-AO312)</f>
        <v>0</v>
      </c>
      <c r="BM312">
        <f>(BI312*BG312/AU312)</f>
        <v>0</v>
      </c>
      <c r="BN312">
        <f>(1-BM312)</f>
        <v>0</v>
      </c>
      <c r="CW312">
        <f>$B$11*DU312+$C$11*DV312+$F$11*EG312*(1-EJ312)</f>
        <v>0</v>
      </c>
      <c r="CX312">
        <f>CW312*CY312</f>
        <v>0</v>
      </c>
      <c r="CY312">
        <f>($B$11*$D$9+$C$11*$D$9+$F$11*((ET312+EL312)/MAX(ET312+EL312+EU312, 0.1)*$I$9+EU312/MAX(ET312+EL312+EU312, 0.1)*$J$9))/($B$11+$C$11+$F$11)</f>
        <v>0</v>
      </c>
      <c r="CZ312">
        <f>($B$11*$K$9+$C$11*$K$9+$F$11*((ET312+EL312)/MAX(ET312+EL312+EU312, 0.1)*$P$9+EU312/MAX(ET312+EL312+EU312, 0.1)*$Q$9))/($B$11+$C$11+$F$11)</f>
        <v>0</v>
      </c>
      <c r="DA312">
        <v>2.96</v>
      </c>
      <c r="DB312">
        <v>0.5</v>
      </c>
      <c r="DC312" t="s">
        <v>423</v>
      </c>
      <c r="DD312">
        <v>2</v>
      </c>
      <c r="DE312">
        <v>1758415532.6</v>
      </c>
      <c r="DF312">
        <v>419.93825</v>
      </c>
      <c r="DG312">
        <v>419.989</v>
      </c>
      <c r="DH312">
        <v>24.76940416666666</v>
      </c>
      <c r="DI312">
        <v>24.1984375</v>
      </c>
      <c r="DJ312">
        <v>419.3987083333333</v>
      </c>
      <c r="DK312">
        <v>24.58286666666667</v>
      </c>
      <c r="DL312">
        <v>499.9898333333334</v>
      </c>
      <c r="DM312">
        <v>90.27142499999998</v>
      </c>
      <c r="DN312">
        <v>0.05452687916666667</v>
      </c>
      <c r="DO312">
        <v>30.8250375</v>
      </c>
      <c r="DP312">
        <v>30.02816666666666</v>
      </c>
      <c r="DQ312">
        <v>999.9</v>
      </c>
      <c r="DR312">
        <v>0</v>
      </c>
      <c r="DS312">
        <v>0</v>
      </c>
      <c r="DT312">
        <v>9998.696666666667</v>
      </c>
      <c r="DU312">
        <v>0</v>
      </c>
      <c r="DV312">
        <v>0.786906</v>
      </c>
      <c r="DW312">
        <v>-0.0507151375</v>
      </c>
      <c r="DX312">
        <v>430.604125</v>
      </c>
      <c r="DY312">
        <v>430.4041666666667</v>
      </c>
      <c r="DZ312">
        <v>0.5709647083333333</v>
      </c>
      <c r="EA312">
        <v>419.989</v>
      </c>
      <c r="EB312">
        <v>24.1984375</v>
      </c>
      <c r="EC312">
        <v>2.235968333333334</v>
      </c>
      <c r="ED312">
        <v>2.18442625</v>
      </c>
      <c r="EE312">
        <v>19.22237083333333</v>
      </c>
      <c r="EF312">
        <v>18.84855416666667</v>
      </c>
      <c r="EG312">
        <v>0.00500097</v>
      </c>
      <c r="EH312">
        <v>0</v>
      </c>
      <c r="EI312">
        <v>0</v>
      </c>
      <c r="EJ312">
        <v>0</v>
      </c>
      <c r="EK312">
        <v>227.475</v>
      </c>
      <c r="EL312">
        <v>0.00500097</v>
      </c>
      <c r="EM312">
        <v>-7.5625</v>
      </c>
      <c r="EN312">
        <v>-2.425</v>
      </c>
      <c r="EO312">
        <v>35.875</v>
      </c>
      <c r="EP312">
        <v>40.11433333333333</v>
      </c>
      <c r="EQ312">
        <v>37.82275</v>
      </c>
      <c r="ER312">
        <v>40.59095833333333</v>
      </c>
      <c r="ES312">
        <v>38.028375</v>
      </c>
      <c r="ET312">
        <v>0</v>
      </c>
      <c r="EU312">
        <v>0</v>
      </c>
      <c r="EV312">
        <v>0</v>
      </c>
      <c r="EW312">
        <v>1758415540.4</v>
      </c>
      <c r="EX312">
        <v>0</v>
      </c>
      <c r="EY312">
        <v>229.8038461538461</v>
      </c>
      <c r="EZ312">
        <v>-12.29743574586789</v>
      </c>
      <c r="FA312">
        <v>45.84957268435049</v>
      </c>
      <c r="FB312">
        <v>-7.85</v>
      </c>
      <c r="FC312">
        <v>15</v>
      </c>
      <c r="FD312">
        <v>0</v>
      </c>
      <c r="FE312" t="s">
        <v>424</v>
      </c>
      <c r="FF312">
        <v>1747247426.5</v>
      </c>
      <c r="FG312">
        <v>1747247420.5</v>
      </c>
      <c r="FH312">
        <v>0</v>
      </c>
      <c r="FI312">
        <v>1.027</v>
      </c>
      <c r="FJ312">
        <v>0.031</v>
      </c>
      <c r="FK312">
        <v>0.02</v>
      </c>
      <c r="FL312">
        <v>0.05</v>
      </c>
      <c r="FM312">
        <v>420</v>
      </c>
      <c r="FN312">
        <v>16</v>
      </c>
      <c r="FO312">
        <v>0.01</v>
      </c>
      <c r="FP312">
        <v>0.1</v>
      </c>
      <c r="FQ312">
        <v>-0.03541304931707317</v>
      </c>
      <c r="FR312">
        <v>-0.1818479968222997</v>
      </c>
      <c r="FS312">
        <v>0.04202028017257056</v>
      </c>
      <c r="FT312">
        <v>0</v>
      </c>
      <c r="FU312">
        <v>228.4352941176471</v>
      </c>
      <c r="FV312">
        <v>9.161191898465537</v>
      </c>
      <c r="FW312">
        <v>7.108689063928204</v>
      </c>
      <c r="FX312">
        <v>-1</v>
      </c>
      <c r="FY312">
        <v>0.5722066585365854</v>
      </c>
      <c r="FZ312">
        <v>-0.02149538675958229</v>
      </c>
      <c r="GA312">
        <v>0.002209502698818366</v>
      </c>
      <c r="GB312">
        <v>1</v>
      </c>
      <c r="GC312">
        <v>1</v>
      </c>
      <c r="GD312">
        <v>2</v>
      </c>
      <c r="GE312" t="s">
        <v>433</v>
      </c>
      <c r="GF312">
        <v>3.13666</v>
      </c>
      <c r="GG312">
        <v>2.71502</v>
      </c>
      <c r="GH312">
        <v>0.09367350000000001</v>
      </c>
      <c r="GI312">
        <v>0.0928961</v>
      </c>
      <c r="GJ312">
        <v>0.108298</v>
      </c>
      <c r="GK312">
        <v>0.105323</v>
      </c>
      <c r="GL312">
        <v>28831.3</v>
      </c>
      <c r="GM312">
        <v>28890.9</v>
      </c>
      <c r="GN312">
        <v>29572.8</v>
      </c>
      <c r="GO312">
        <v>29433.9</v>
      </c>
      <c r="GP312">
        <v>34846.2</v>
      </c>
      <c r="GQ312">
        <v>34878</v>
      </c>
      <c r="GR312">
        <v>41623.8</v>
      </c>
      <c r="GS312">
        <v>41820</v>
      </c>
      <c r="GT312">
        <v>1.9228</v>
      </c>
      <c r="GU312">
        <v>1.87757</v>
      </c>
      <c r="GV312">
        <v>0.0588596</v>
      </c>
      <c r="GW312">
        <v>0</v>
      </c>
      <c r="GX312">
        <v>29.0551</v>
      </c>
      <c r="GY312">
        <v>999.9</v>
      </c>
      <c r="GZ312">
        <v>58.4</v>
      </c>
      <c r="HA312">
        <v>30.8</v>
      </c>
      <c r="HB312">
        <v>28.8541</v>
      </c>
      <c r="HC312">
        <v>62.0639</v>
      </c>
      <c r="HD312">
        <v>27.8646</v>
      </c>
      <c r="HE312">
        <v>1</v>
      </c>
      <c r="HF312">
        <v>0.0971037</v>
      </c>
      <c r="HG312">
        <v>-1.27457</v>
      </c>
      <c r="HH312">
        <v>20.3535</v>
      </c>
      <c r="HI312">
        <v>5.22792</v>
      </c>
      <c r="HJ312">
        <v>12.0158</v>
      </c>
      <c r="HK312">
        <v>4.9913</v>
      </c>
      <c r="HL312">
        <v>3.28908</v>
      </c>
      <c r="HM312">
        <v>9999</v>
      </c>
      <c r="HN312">
        <v>9999</v>
      </c>
      <c r="HO312">
        <v>9999</v>
      </c>
      <c r="HP312">
        <v>999.9</v>
      </c>
      <c r="HQ312">
        <v>1.86752</v>
      </c>
      <c r="HR312">
        <v>1.86662</v>
      </c>
      <c r="HS312">
        <v>1.86598</v>
      </c>
      <c r="HT312">
        <v>1.86593</v>
      </c>
      <c r="HU312">
        <v>1.86783</v>
      </c>
      <c r="HV312">
        <v>1.87024</v>
      </c>
      <c r="HW312">
        <v>1.8689</v>
      </c>
      <c r="HX312">
        <v>1.87037</v>
      </c>
      <c r="HY312">
        <v>0</v>
      </c>
      <c r="HZ312">
        <v>0</v>
      </c>
      <c r="IA312">
        <v>0</v>
      </c>
      <c r="IB312">
        <v>0</v>
      </c>
      <c r="IC312" t="s">
        <v>426</v>
      </c>
      <c r="ID312" t="s">
        <v>427</v>
      </c>
      <c r="IE312" t="s">
        <v>428</v>
      </c>
      <c r="IF312" t="s">
        <v>428</v>
      </c>
      <c r="IG312" t="s">
        <v>428</v>
      </c>
      <c r="IH312" t="s">
        <v>428</v>
      </c>
      <c r="II312">
        <v>0</v>
      </c>
      <c r="IJ312">
        <v>100</v>
      </c>
      <c r="IK312">
        <v>100</v>
      </c>
      <c r="IL312">
        <v>0.54</v>
      </c>
      <c r="IM312">
        <v>0.1865</v>
      </c>
      <c r="IN312">
        <v>0.2733293791174444</v>
      </c>
      <c r="IO312">
        <v>0.0008355358253796512</v>
      </c>
      <c r="IP312">
        <v>-4.886686190924696E-07</v>
      </c>
      <c r="IQ312">
        <v>2.414133949906871E-11</v>
      </c>
      <c r="IR312">
        <v>-0.06279029043895908</v>
      </c>
      <c r="IS312">
        <v>-0.001004982055389802</v>
      </c>
      <c r="IT312">
        <v>0.0007271071577586355</v>
      </c>
      <c r="IU312">
        <v>-1.113211564567604E-05</v>
      </c>
      <c r="IV312">
        <v>10</v>
      </c>
      <c r="IW312">
        <v>2306</v>
      </c>
      <c r="IX312">
        <v>1</v>
      </c>
      <c r="IY312">
        <v>28</v>
      </c>
      <c r="IZ312">
        <v>186135.2</v>
      </c>
      <c r="JA312">
        <v>186135.3</v>
      </c>
      <c r="JB312">
        <v>1.04126</v>
      </c>
      <c r="JC312">
        <v>2.27295</v>
      </c>
      <c r="JD312">
        <v>1.39648</v>
      </c>
      <c r="JE312">
        <v>2.34253</v>
      </c>
      <c r="JF312">
        <v>1.49536</v>
      </c>
      <c r="JG312">
        <v>2.68555</v>
      </c>
      <c r="JH312">
        <v>36.105</v>
      </c>
      <c r="JI312">
        <v>24.1488</v>
      </c>
      <c r="JJ312">
        <v>18</v>
      </c>
      <c r="JK312">
        <v>490.258</v>
      </c>
      <c r="JL312">
        <v>451.649</v>
      </c>
      <c r="JM312">
        <v>31.1671</v>
      </c>
      <c r="JN312">
        <v>28.8577</v>
      </c>
      <c r="JO312">
        <v>30.0001</v>
      </c>
      <c r="JP312">
        <v>28.6837</v>
      </c>
      <c r="JQ312">
        <v>28.6089</v>
      </c>
      <c r="JR312">
        <v>20.8488</v>
      </c>
      <c r="JS312">
        <v>23.5654</v>
      </c>
      <c r="JT312">
        <v>95.1434</v>
      </c>
      <c r="JU312">
        <v>31.1723</v>
      </c>
      <c r="JV312">
        <v>420</v>
      </c>
      <c r="JW312">
        <v>24.1763</v>
      </c>
      <c r="JX312">
        <v>101.084</v>
      </c>
      <c r="JY312">
        <v>100.56</v>
      </c>
    </row>
    <row r="313" spans="1:285">
      <c r="A313">
        <v>297</v>
      </c>
      <c r="B313">
        <v>1758415542.6</v>
      </c>
      <c r="C313">
        <v>2667.5</v>
      </c>
      <c r="D313" t="s">
        <v>1027</v>
      </c>
      <c r="E313" t="s">
        <v>1028</v>
      </c>
      <c r="F313">
        <v>5</v>
      </c>
      <c r="G313" t="s">
        <v>976</v>
      </c>
      <c r="H313" t="s">
        <v>420</v>
      </c>
      <c r="I313" t="s">
        <v>421</v>
      </c>
      <c r="J313">
        <v>1758415534.6</v>
      </c>
      <c r="K313">
        <f>(L313)/1000</f>
        <v>0</v>
      </c>
      <c r="L313">
        <f>1000*DL313*AJ313*(DH313-DI313)/(100*DA313*(1000-AJ313*DH313))</f>
        <v>0</v>
      </c>
      <c r="M313">
        <f>DL313*AJ313*(DG313-DF313*(1000-AJ313*DI313)/(1000-AJ313*DH313))/(100*DA313)</f>
        <v>0</v>
      </c>
      <c r="N313">
        <f>DF313 - IF(AJ313&gt;1, M313*DA313*100.0/(AL313), 0)</f>
        <v>0</v>
      </c>
      <c r="O313">
        <f>((U313-K313/2)*N313-M313)/(U313+K313/2)</f>
        <v>0</v>
      </c>
      <c r="P313">
        <f>O313*(DM313+DN313)/1000.0</f>
        <v>0</v>
      </c>
      <c r="Q313">
        <f>(DF313 - IF(AJ313&gt;1, M313*DA313*100.0/(AL313), 0))*(DM313+DN313)/1000.0</f>
        <v>0</v>
      </c>
      <c r="R313">
        <f>2.0/((1/T313-1/S313)+SIGN(T313)*SQRT((1/T313-1/S313)*(1/T313-1/S313) + 4*DB313/((DB313+1)*(DB313+1))*(2*1/T313*1/S313-1/S313*1/S313)))</f>
        <v>0</v>
      </c>
      <c r="S313">
        <f>IF(LEFT(DC313,1)&lt;&gt;"0",IF(LEFT(DC313,1)="1",3.0,DD313),$D$5+$E$5*(DT313*DM313/($K$5*1000))+$F$5*(DT313*DM313/($K$5*1000))*MAX(MIN(DA313,$J$5),$I$5)*MAX(MIN(DA313,$J$5),$I$5)+$G$5*MAX(MIN(DA313,$J$5),$I$5)*(DT313*DM313/($K$5*1000))+$H$5*(DT313*DM313/($K$5*1000))*(DT313*DM313/($K$5*1000)))</f>
        <v>0</v>
      </c>
      <c r="T313">
        <f>K313*(1000-(1000*0.61365*exp(17.502*X313/(240.97+X313))/(DM313+DN313)+DH313)/2)/(1000*0.61365*exp(17.502*X313/(240.97+X313))/(DM313+DN313)-DH313)</f>
        <v>0</v>
      </c>
      <c r="U313">
        <f>1/((DB313+1)/(R313/1.6)+1/(S313/1.37)) + DB313/((DB313+1)/(R313/1.6) + DB313/(S313/1.37))</f>
        <v>0</v>
      </c>
      <c r="V313">
        <f>(CW313*CZ313)</f>
        <v>0</v>
      </c>
      <c r="W313">
        <f>(DO313+(V313+2*0.95*5.67E-8*(((DO313+$B$7)+273)^4-(DO313+273)^4)-44100*K313)/(1.84*29.3*S313+8*0.95*5.67E-8*(DO313+273)^3))</f>
        <v>0</v>
      </c>
      <c r="X313">
        <f>($C$7*DP313+$D$7*DQ313+$E$7*W313)</f>
        <v>0</v>
      </c>
      <c r="Y313">
        <f>0.61365*exp(17.502*X313/(240.97+X313))</f>
        <v>0</v>
      </c>
      <c r="Z313">
        <f>(AA313/AB313*100)</f>
        <v>0</v>
      </c>
      <c r="AA313">
        <f>DH313*(DM313+DN313)/1000</f>
        <v>0</v>
      </c>
      <c r="AB313">
        <f>0.61365*exp(17.502*DO313/(240.97+DO313))</f>
        <v>0</v>
      </c>
      <c r="AC313">
        <f>(Y313-DH313*(DM313+DN313)/1000)</f>
        <v>0</v>
      </c>
      <c r="AD313">
        <f>(-K313*44100)</f>
        <v>0</v>
      </c>
      <c r="AE313">
        <f>2*29.3*S313*0.92*(DO313-X313)</f>
        <v>0</v>
      </c>
      <c r="AF313">
        <f>2*0.95*5.67E-8*(((DO313+$B$7)+273)^4-(X313+273)^4)</f>
        <v>0</v>
      </c>
      <c r="AG313">
        <f>V313+AF313+AD313+AE313</f>
        <v>0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MAX(0,($B$13+$C$13*DT313)/(1+$D$13*DT313)*DM313/(DO313+273)*$E$13)</f>
        <v>0</v>
      </c>
      <c r="AM313" t="s">
        <v>422</v>
      </c>
      <c r="AN313" t="s">
        <v>422</v>
      </c>
      <c r="AO313">
        <v>0</v>
      </c>
      <c r="AP313">
        <v>0</v>
      </c>
      <c r="AQ313">
        <f>1-AO313/AP313</f>
        <v>0</v>
      </c>
      <c r="AR313">
        <v>0</v>
      </c>
      <c r="AS313" t="s">
        <v>422</v>
      </c>
      <c r="AT313" t="s">
        <v>422</v>
      </c>
      <c r="AU313">
        <v>0</v>
      </c>
      <c r="AV313">
        <v>0</v>
      </c>
      <c r="AW313">
        <f>1-AU313/AV313</f>
        <v>0</v>
      </c>
      <c r="AX313">
        <v>0.5</v>
      </c>
      <c r="AY313">
        <f>CX313</f>
        <v>0</v>
      </c>
      <c r="AZ313">
        <f>M313</f>
        <v>0</v>
      </c>
      <c r="BA313">
        <f>AW313*AX313*AY313</f>
        <v>0</v>
      </c>
      <c r="BB313">
        <f>(AZ313-AR313)/AY313</f>
        <v>0</v>
      </c>
      <c r="BC313">
        <f>(AP313-AV313)/AV313</f>
        <v>0</v>
      </c>
      <c r="BD313">
        <f>AO313/(AQ313+AO313/AV313)</f>
        <v>0</v>
      </c>
      <c r="BE313" t="s">
        <v>422</v>
      </c>
      <c r="BF313">
        <v>0</v>
      </c>
      <c r="BG313">
        <f>IF(BF313&lt;&gt;0, BF313, BD313)</f>
        <v>0</v>
      </c>
      <c r="BH313">
        <f>1-BG313/AV313</f>
        <v>0</v>
      </c>
      <c r="BI313">
        <f>(AV313-AU313)/(AV313-BG313)</f>
        <v>0</v>
      </c>
      <c r="BJ313">
        <f>(AP313-AV313)/(AP313-BG313)</f>
        <v>0</v>
      </c>
      <c r="BK313">
        <f>(AV313-AU313)/(AV313-AO313)</f>
        <v>0</v>
      </c>
      <c r="BL313">
        <f>(AP313-AV313)/(AP313-AO313)</f>
        <v>0</v>
      </c>
      <c r="BM313">
        <f>(BI313*BG313/AU313)</f>
        <v>0</v>
      </c>
      <c r="BN313">
        <f>(1-BM313)</f>
        <v>0</v>
      </c>
      <c r="CW313">
        <f>$B$11*DU313+$C$11*DV313+$F$11*EG313*(1-EJ313)</f>
        <v>0</v>
      </c>
      <c r="CX313">
        <f>CW313*CY313</f>
        <v>0</v>
      </c>
      <c r="CY313">
        <f>($B$11*$D$9+$C$11*$D$9+$F$11*((ET313+EL313)/MAX(ET313+EL313+EU313, 0.1)*$I$9+EU313/MAX(ET313+EL313+EU313, 0.1)*$J$9))/($B$11+$C$11+$F$11)</f>
        <v>0</v>
      </c>
      <c r="CZ313">
        <f>($B$11*$K$9+$C$11*$K$9+$F$11*((ET313+EL313)/MAX(ET313+EL313+EU313, 0.1)*$P$9+EU313/MAX(ET313+EL313+EU313, 0.1)*$Q$9))/($B$11+$C$11+$F$11)</f>
        <v>0</v>
      </c>
      <c r="DA313">
        <v>2.96</v>
      </c>
      <c r="DB313">
        <v>0.5</v>
      </c>
      <c r="DC313" t="s">
        <v>423</v>
      </c>
      <c r="DD313">
        <v>2</v>
      </c>
      <c r="DE313">
        <v>1758415534.6</v>
      </c>
      <c r="DF313">
        <v>419.938875</v>
      </c>
      <c r="DG313">
        <v>419.9965833333333</v>
      </c>
      <c r="DH313">
        <v>24.76854166666666</v>
      </c>
      <c r="DI313">
        <v>24.19830833333333</v>
      </c>
      <c r="DJ313">
        <v>419.399375</v>
      </c>
      <c r="DK313">
        <v>24.58202083333333</v>
      </c>
      <c r="DL313">
        <v>499.9984166666666</v>
      </c>
      <c r="DM313">
        <v>90.27180833333334</v>
      </c>
      <c r="DN313">
        <v>0.0545747375</v>
      </c>
      <c r="DO313">
        <v>30.8201375</v>
      </c>
      <c r="DP313">
        <v>30.02330416666667</v>
      </c>
      <c r="DQ313">
        <v>999.9</v>
      </c>
      <c r="DR313">
        <v>0</v>
      </c>
      <c r="DS313">
        <v>0</v>
      </c>
      <c r="DT313">
        <v>9996.561250000001</v>
      </c>
      <c r="DU313">
        <v>0</v>
      </c>
      <c r="DV313">
        <v>0.786906</v>
      </c>
      <c r="DW313">
        <v>-0.05767062083333333</v>
      </c>
      <c r="DX313">
        <v>430.6044166666667</v>
      </c>
      <c r="DY313">
        <v>430.4119166666667</v>
      </c>
      <c r="DZ313">
        <v>0.570231625</v>
      </c>
      <c r="EA313">
        <v>419.9965833333333</v>
      </c>
      <c r="EB313">
        <v>24.19830833333333</v>
      </c>
      <c r="EC313">
        <v>2.2359</v>
      </c>
      <c r="ED313">
        <v>2.18442375</v>
      </c>
      <c r="EE313">
        <v>19.22188333333333</v>
      </c>
      <c r="EF313">
        <v>18.84854166666667</v>
      </c>
      <c r="EG313">
        <v>0.00500097</v>
      </c>
      <c r="EH313">
        <v>0</v>
      </c>
      <c r="EI313">
        <v>0</v>
      </c>
      <c r="EJ313">
        <v>0</v>
      </c>
      <c r="EK313">
        <v>227.8041666666667</v>
      </c>
      <c r="EL313">
        <v>0.00500097</v>
      </c>
      <c r="EM313">
        <v>-7.849999999999999</v>
      </c>
      <c r="EN313">
        <v>-2.5375</v>
      </c>
      <c r="EO313">
        <v>35.86975</v>
      </c>
      <c r="EP313">
        <v>40.06229166666667</v>
      </c>
      <c r="EQ313">
        <v>37.807125</v>
      </c>
      <c r="ER313">
        <v>40.52583333333333</v>
      </c>
      <c r="ES313">
        <v>38.004875</v>
      </c>
      <c r="ET313">
        <v>0</v>
      </c>
      <c r="EU313">
        <v>0</v>
      </c>
      <c r="EV313">
        <v>0</v>
      </c>
      <c r="EW313">
        <v>1758415542.8</v>
      </c>
      <c r="EX313">
        <v>0</v>
      </c>
      <c r="EY313">
        <v>228.9192307692308</v>
      </c>
      <c r="EZ313">
        <v>4.63247877472754</v>
      </c>
      <c r="FA313">
        <v>60.6393161633349</v>
      </c>
      <c r="FB313">
        <v>-7.442307692307693</v>
      </c>
      <c r="FC313">
        <v>15</v>
      </c>
      <c r="FD313">
        <v>0</v>
      </c>
      <c r="FE313" t="s">
        <v>424</v>
      </c>
      <c r="FF313">
        <v>1747247426.5</v>
      </c>
      <c r="FG313">
        <v>1747247420.5</v>
      </c>
      <c r="FH313">
        <v>0</v>
      </c>
      <c r="FI313">
        <v>1.027</v>
      </c>
      <c r="FJ313">
        <v>0.031</v>
      </c>
      <c r="FK313">
        <v>0.02</v>
      </c>
      <c r="FL313">
        <v>0.05</v>
      </c>
      <c r="FM313">
        <v>420</v>
      </c>
      <c r="FN313">
        <v>16</v>
      </c>
      <c r="FO313">
        <v>0.01</v>
      </c>
      <c r="FP313">
        <v>0.1</v>
      </c>
      <c r="FQ313">
        <v>-0.05621034250000001</v>
      </c>
      <c r="FR313">
        <v>-0.06533763039399629</v>
      </c>
      <c r="FS313">
        <v>0.02547034536619878</v>
      </c>
      <c r="FT313">
        <v>1</v>
      </c>
      <c r="FU313">
        <v>229.3117647058823</v>
      </c>
      <c r="FV313">
        <v>4.62337666977723</v>
      </c>
      <c r="FW313">
        <v>6.537393108152438</v>
      </c>
      <c r="FX313">
        <v>-1</v>
      </c>
      <c r="FY313">
        <v>0.57100895</v>
      </c>
      <c r="FZ313">
        <v>-0.02179213508442769</v>
      </c>
      <c r="GA313">
        <v>0.00219721257449069</v>
      </c>
      <c r="GB313">
        <v>1</v>
      </c>
      <c r="GC313">
        <v>2</v>
      </c>
      <c r="GD313">
        <v>2</v>
      </c>
      <c r="GE313" t="s">
        <v>425</v>
      </c>
      <c r="GF313">
        <v>3.13671</v>
      </c>
      <c r="GG313">
        <v>2.71511</v>
      </c>
      <c r="GH313">
        <v>0.0936757</v>
      </c>
      <c r="GI313">
        <v>0.09289360000000001</v>
      </c>
      <c r="GJ313">
        <v>0.108295</v>
      </c>
      <c r="GK313">
        <v>0.105324</v>
      </c>
      <c r="GL313">
        <v>28831.5</v>
      </c>
      <c r="GM313">
        <v>28890.9</v>
      </c>
      <c r="GN313">
        <v>29573.1</v>
      </c>
      <c r="GO313">
        <v>29433.8</v>
      </c>
      <c r="GP313">
        <v>34846.6</v>
      </c>
      <c r="GQ313">
        <v>34877.9</v>
      </c>
      <c r="GR313">
        <v>41624.2</v>
      </c>
      <c r="GS313">
        <v>41819.9</v>
      </c>
      <c r="GT313">
        <v>1.92292</v>
      </c>
      <c r="GU313">
        <v>1.87785</v>
      </c>
      <c r="GV313">
        <v>0.0586808</v>
      </c>
      <c r="GW313">
        <v>0</v>
      </c>
      <c r="GX313">
        <v>29.0528</v>
      </c>
      <c r="GY313">
        <v>999.9</v>
      </c>
      <c r="GZ313">
        <v>58.4</v>
      </c>
      <c r="HA313">
        <v>30.8</v>
      </c>
      <c r="HB313">
        <v>28.8554</v>
      </c>
      <c r="HC313">
        <v>62.1039</v>
      </c>
      <c r="HD313">
        <v>27.8165</v>
      </c>
      <c r="HE313">
        <v>1</v>
      </c>
      <c r="HF313">
        <v>0.09711889999999999</v>
      </c>
      <c r="HG313">
        <v>-1.29439</v>
      </c>
      <c r="HH313">
        <v>20.3534</v>
      </c>
      <c r="HI313">
        <v>5.22807</v>
      </c>
      <c r="HJ313">
        <v>12.0156</v>
      </c>
      <c r="HK313">
        <v>4.9915</v>
      </c>
      <c r="HL313">
        <v>3.28908</v>
      </c>
      <c r="HM313">
        <v>9999</v>
      </c>
      <c r="HN313">
        <v>9999</v>
      </c>
      <c r="HO313">
        <v>9999</v>
      </c>
      <c r="HP313">
        <v>999.9</v>
      </c>
      <c r="HQ313">
        <v>1.86752</v>
      </c>
      <c r="HR313">
        <v>1.86662</v>
      </c>
      <c r="HS313">
        <v>1.86599</v>
      </c>
      <c r="HT313">
        <v>1.86593</v>
      </c>
      <c r="HU313">
        <v>1.86783</v>
      </c>
      <c r="HV313">
        <v>1.87025</v>
      </c>
      <c r="HW313">
        <v>1.8689</v>
      </c>
      <c r="HX313">
        <v>1.87039</v>
      </c>
      <c r="HY313">
        <v>0</v>
      </c>
      <c r="HZ313">
        <v>0</v>
      </c>
      <c r="IA313">
        <v>0</v>
      </c>
      <c r="IB313">
        <v>0</v>
      </c>
      <c r="IC313" t="s">
        <v>426</v>
      </c>
      <c r="ID313" t="s">
        <v>427</v>
      </c>
      <c r="IE313" t="s">
        <v>428</v>
      </c>
      <c r="IF313" t="s">
        <v>428</v>
      </c>
      <c r="IG313" t="s">
        <v>428</v>
      </c>
      <c r="IH313" t="s">
        <v>428</v>
      </c>
      <c r="II313">
        <v>0</v>
      </c>
      <c r="IJ313">
        <v>100</v>
      </c>
      <c r="IK313">
        <v>100</v>
      </c>
      <c r="IL313">
        <v>0.539</v>
      </c>
      <c r="IM313">
        <v>0.1864</v>
      </c>
      <c r="IN313">
        <v>0.2733293791174444</v>
      </c>
      <c r="IO313">
        <v>0.0008355358253796512</v>
      </c>
      <c r="IP313">
        <v>-4.886686190924696E-07</v>
      </c>
      <c r="IQ313">
        <v>2.414133949906871E-11</v>
      </c>
      <c r="IR313">
        <v>-0.06279029043895908</v>
      </c>
      <c r="IS313">
        <v>-0.001004982055389802</v>
      </c>
      <c r="IT313">
        <v>0.0007271071577586355</v>
      </c>
      <c r="IU313">
        <v>-1.113211564567604E-05</v>
      </c>
      <c r="IV313">
        <v>10</v>
      </c>
      <c r="IW313">
        <v>2306</v>
      </c>
      <c r="IX313">
        <v>1</v>
      </c>
      <c r="IY313">
        <v>28</v>
      </c>
      <c r="IZ313">
        <v>186135.3</v>
      </c>
      <c r="JA313">
        <v>186135.4</v>
      </c>
      <c r="JB313">
        <v>1.04126</v>
      </c>
      <c r="JC313">
        <v>2.28394</v>
      </c>
      <c r="JD313">
        <v>1.39648</v>
      </c>
      <c r="JE313">
        <v>2.34131</v>
      </c>
      <c r="JF313">
        <v>1.49536</v>
      </c>
      <c r="JG313">
        <v>2.53296</v>
      </c>
      <c r="JH313">
        <v>36.1285</v>
      </c>
      <c r="JI313">
        <v>24.14</v>
      </c>
      <c r="JJ313">
        <v>18</v>
      </c>
      <c r="JK313">
        <v>490.337</v>
      </c>
      <c r="JL313">
        <v>451.821</v>
      </c>
      <c r="JM313">
        <v>31.1609</v>
      </c>
      <c r="JN313">
        <v>28.8577</v>
      </c>
      <c r="JO313">
        <v>30.0001</v>
      </c>
      <c r="JP313">
        <v>28.6837</v>
      </c>
      <c r="JQ313">
        <v>28.6089</v>
      </c>
      <c r="JR313">
        <v>20.8483</v>
      </c>
      <c r="JS313">
        <v>23.5654</v>
      </c>
      <c r="JT313">
        <v>95.1434</v>
      </c>
      <c r="JU313">
        <v>31.1723</v>
      </c>
      <c r="JV313">
        <v>420</v>
      </c>
      <c r="JW313">
        <v>24.1763</v>
      </c>
      <c r="JX313">
        <v>101.085</v>
      </c>
      <c r="JY313">
        <v>100.56</v>
      </c>
    </row>
    <row r="314" spans="1:285">
      <c r="A314">
        <v>298</v>
      </c>
      <c r="B314">
        <v>1758415544.6</v>
      </c>
      <c r="C314">
        <v>2669.5</v>
      </c>
      <c r="D314" t="s">
        <v>1029</v>
      </c>
      <c r="E314" t="s">
        <v>1030</v>
      </c>
      <c r="F314">
        <v>5</v>
      </c>
      <c r="G314" t="s">
        <v>976</v>
      </c>
      <c r="H314" t="s">
        <v>420</v>
      </c>
      <c r="I314" t="s">
        <v>421</v>
      </c>
      <c r="J314">
        <v>1758415536.6</v>
      </c>
      <c r="K314">
        <f>(L314)/1000</f>
        <v>0</v>
      </c>
      <c r="L314">
        <f>1000*DL314*AJ314*(DH314-DI314)/(100*DA314*(1000-AJ314*DH314))</f>
        <v>0</v>
      </c>
      <c r="M314">
        <f>DL314*AJ314*(DG314-DF314*(1000-AJ314*DI314)/(1000-AJ314*DH314))/(100*DA314)</f>
        <v>0</v>
      </c>
      <c r="N314">
        <f>DF314 - IF(AJ314&gt;1, M314*DA314*100.0/(AL314), 0)</f>
        <v>0</v>
      </c>
      <c r="O314">
        <f>((U314-K314/2)*N314-M314)/(U314+K314/2)</f>
        <v>0</v>
      </c>
      <c r="P314">
        <f>O314*(DM314+DN314)/1000.0</f>
        <v>0</v>
      </c>
      <c r="Q314">
        <f>(DF314 - IF(AJ314&gt;1, M314*DA314*100.0/(AL314), 0))*(DM314+DN314)/1000.0</f>
        <v>0</v>
      </c>
      <c r="R314">
        <f>2.0/((1/T314-1/S314)+SIGN(T314)*SQRT((1/T314-1/S314)*(1/T314-1/S314) + 4*DB314/((DB314+1)*(DB314+1))*(2*1/T314*1/S314-1/S314*1/S314)))</f>
        <v>0</v>
      </c>
      <c r="S314">
        <f>IF(LEFT(DC314,1)&lt;&gt;"0",IF(LEFT(DC314,1)="1",3.0,DD314),$D$5+$E$5*(DT314*DM314/($K$5*1000))+$F$5*(DT314*DM314/($K$5*1000))*MAX(MIN(DA314,$J$5),$I$5)*MAX(MIN(DA314,$J$5),$I$5)+$G$5*MAX(MIN(DA314,$J$5),$I$5)*(DT314*DM314/($K$5*1000))+$H$5*(DT314*DM314/($K$5*1000))*(DT314*DM314/($K$5*1000)))</f>
        <v>0</v>
      </c>
      <c r="T314">
        <f>K314*(1000-(1000*0.61365*exp(17.502*X314/(240.97+X314))/(DM314+DN314)+DH314)/2)/(1000*0.61365*exp(17.502*X314/(240.97+X314))/(DM314+DN314)-DH314)</f>
        <v>0</v>
      </c>
      <c r="U314">
        <f>1/((DB314+1)/(R314/1.6)+1/(S314/1.37)) + DB314/((DB314+1)/(R314/1.6) + DB314/(S314/1.37))</f>
        <v>0</v>
      </c>
      <c r="V314">
        <f>(CW314*CZ314)</f>
        <v>0</v>
      </c>
      <c r="W314">
        <f>(DO314+(V314+2*0.95*5.67E-8*(((DO314+$B$7)+273)^4-(DO314+273)^4)-44100*K314)/(1.84*29.3*S314+8*0.95*5.67E-8*(DO314+273)^3))</f>
        <v>0</v>
      </c>
      <c r="X314">
        <f>($C$7*DP314+$D$7*DQ314+$E$7*W314)</f>
        <v>0</v>
      </c>
      <c r="Y314">
        <f>0.61365*exp(17.502*X314/(240.97+X314))</f>
        <v>0</v>
      </c>
      <c r="Z314">
        <f>(AA314/AB314*100)</f>
        <v>0</v>
      </c>
      <c r="AA314">
        <f>DH314*(DM314+DN314)/1000</f>
        <v>0</v>
      </c>
      <c r="AB314">
        <f>0.61365*exp(17.502*DO314/(240.97+DO314))</f>
        <v>0</v>
      </c>
      <c r="AC314">
        <f>(Y314-DH314*(DM314+DN314)/1000)</f>
        <v>0</v>
      </c>
      <c r="AD314">
        <f>(-K314*44100)</f>
        <v>0</v>
      </c>
      <c r="AE314">
        <f>2*29.3*S314*0.92*(DO314-X314)</f>
        <v>0</v>
      </c>
      <c r="AF314">
        <f>2*0.95*5.67E-8*(((DO314+$B$7)+273)^4-(X314+273)^4)</f>
        <v>0</v>
      </c>
      <c r="AG314">
        <f>V314+AF314+AD314+AE314</f>
        <v>0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MAX(0,($B$13+$C$13*DT314)/(1+$D$13*DT314)*DM314/(DO314+273)*$E$13)</f>
        <v>0</v>
      </c>
      <c r="AM314" t="s">
        <v>422</v>
      </c>
      <c r="AN314" t="s">
        <v>422</v>
      </c>
      <c r="AO314">
        <v>0</v>
      </c>
      <c r="AP314">
        <v>0</v>
      </c>
      <c r="AQ314">
        <f>1-AO314/AP314</f>
        <v>0</v>
      </c>
      <c r="AR314">
        <v>0</v>
      </c>
      <c r="AS314" t="s">
        <v>422</v>
      </c>
      <c r="AT314" t="s">
        <v>422</v>
      </c>
      <c r="AU314">
        <v>0</v>
      </c>
      <c r="AV314">
        <v>0</v>
      </c>
      <c r="AW314">
        <f>1-AU314/AV314</f>
        <v>0</v>
      </c>
      <c r="AX314">
        <v>0.5</v>
      </c>
      <c r="AY314">
        <f>CX314</f>
        <v>0</v>
      </c>
      <c r="AZ314">
        <f>M314</f>
        <v>0</v>
      </c>
      <c r="BA314">
        <f>AW314*AX314*AY314</f>
        <v>0</v>
      </c>
      <c r="BB314">
        <f>(AZ314-AR314)/AY314</f>
        <v>0</v>
      </c>
      <c r="BC314">
        <f>(AP314-AV314)/AV314</f>
        <v>0</v>
      </c>
      <c r="BD314">
        <f>AO314/(AQ314+AO314/AV314)</f>
        <v>0</v>
      </c>
      <c r="BE314" t="s">
        <v>422</v>
      </c>
      <c r="BF314">
        <v>0</v>
      </c>
      <c r="BG314">
        <f>IF(BF314&lt;&gt;0, BF314, BD314)</f>
        <v>0</v>
      </c>
      <c r="BH314">
        <f>1-BG314/AV314</f>
        <v>0</v>
      </c>
      <c r="BI314">
        <f>(AV314-AU314)/(AV314-BG314)</f>
        <v>0</v>
      </c>
      <c r="BJ314">
        <f>(AP314-AV314)/(AP314-BG314)</f>
        <v>0</v>
      </c>
      <c r="BK314">
        <f>(AV314-AU314)/(AV314-AO314)</f>
        <v>0</v>
      </c>
      <c r="BL314">
        <f>(AP314-AV314)/(AP314-AO314)</f>
        <v>0</v>
      </c>
      <c r="BM314">
        <f>(BI314*BG314/AU314)</f>
        <v>0</v>
      </c>
      <c r="BN314">
        <f>(1-BM314)</f>
        <v>0</v>
      </c>
      <c r="CW314">
        <f>$B$11*DU314+$C$11*DV314+$F$11*EG314*(1-EJ314)</f>
        <v>0</v>
      </c>
      <c r="CX314">
        <f>CW314*CY314</f>
        <v>0</v>
      </c>
      <c r="CY314">
        <f>($B$11*$D$9+$C$11*$D$9+$F$11*((ET314+EL314)/MAX(ET314+EL314+EU314, 0.1)*$I$9+EU314/MAX(ET314+EL314+EU314, 0.1)*$J$9))/($B$11+$C$11+$F$11)</f>
        <v>0</v>
      </c>
      <c r="CZ314">
        <f>($B$11*$K$9+$C$11*$K$9+$F$11*((ET314+EL314)/MAX(ET314+EL314+EU314, 0.1)*$P$9+EU314/MAX(ET314+EL314+EU314, 0.1)*$Q$9))/($B$11+$C$11+$F$11)</f>
        <v>0</v>
      </c>
      <c r="DA314">
        <v>2.96</v>
      </c>
      <c r="DB314">
        <v>0.5</v>
      </c>
      <c r="DC314" t="s">
        <v>423</v>
      </c>
      <c r="DD314">
        <v>2</v>
      </c>
      <c r="DE314">
        <v>1758415536.6</v>
      </c>
      <c r="DF314">
        <v>419.9477083333334</v>
      </c>
      <c r="DG314">
        <v>420.0022916666667</v>
      </c>
      <c r="DH314">
        <v>24.767625</v>
      </c>
      <c r="DI314">
        <v>24.19808333333333</v>
      </c>
      <c r="DJ314">
        <v>419.4081666666668</v>
      </c>
      <c r="DK314">
        <v>24.58111666666666</v>
      </c>
      <c r="DL314">
        <v>500.006875</v>
      </c>
      <c r="DM314">
        <v>90.27220416666667</v>
      </c>
      <c r="DN314">
        <v>0.05460055833333333</v>
      </c>
      <c r="DO314">
        <v>30.81522916666667</v>
      </c>
      <c r="DP314">
        <v>30.0183125</v>
      </c>
      <c r="DQ314">
        <v>999.9</v>
      </c>
      <c r="DR314">
        <v>0</v>
      </c>
      <c r="DS314">
        <v>0</v>
      </c>
      <c r="DT314">
        <v>9996.874583333332</v>
      </c>
      <c r="DU314">
        <v>0</v>
      </c>
      <c r="DV314">
        <v>0.786906</v>
      </c>
      <c r="DW314">
        <v>-0.0546112375</v>
      </c>
      <c r="DX314">
        <v>430.6130416666667</v>
      </c>
      <c r="DY314">
        <v>430.4176666666667</v>
      </c>
      <c r="DZ314">
        <v>0.5695442916666666</v>
      </c>
      <c r="EA314">
        <v>420.0022916666667</v>
      </c>
      <c r="EB314">
        <v>24.19808333333333</v>
      </c>
      <c r="EC314">
        <v>2.235827083333334</v>
      </c>
      <c r="ED314">
        <v>2.184412916666667</v>
      </c>
      <c r="EE314">
        <v>19.2213625</v>
      </c>
      <c r="EF314">
        <v>18.84845833333333</v>
      </c>
      <c r="EG314">
        <v>0.00500097</v>
      </c>
      <c r="EH314">
        <v>0</v>
      </c>
      <c r="EI314">
        <v>0</v>
      </c>
      <c r="EJ314">
        <v>0</v>
      </c>
      <c r="EK314">
        <v>227.8583333333333</v>
      </c>
      <c r="EL314">
        <v>0.00500097</v>
      </c>
      <c r="EM314">
        <v>-8.354166666666666</v>
      </c>
      <c r="EN314">
        <v>-2.658333333333333</v>
      </c>
      <c r="EO314">
        <v>35.8645</v>
      </c>
      <c r="EP314">
        <v>40.01016666666666</v>
      </c>
      <c r="EQ314">
        <v>37.7915</v>
      </c>
      <c r="ER314">
        <v>40.46333333333333</v>
      </c>
      <c r="ES314">
        <v>37.98145833333333</v>
      </c>
      <c r="ET314">
        <v>0</v>
      </c>
      <c r="EU314">
        <v>0</v>
      </c>
      <c r="EV314">
        <v>0</v>
      </c>
      <c r="EW314">
        <v>1758415544.6</v>
      </c>
      <c r="EX314">
        <v>0</v>
      </c>
      <c r="EY314">
        <v>229.448</v>
      </c>
      <c r="EZ314">
        <v>21.64615393738341</v>
      </c>
      <c r="FA314">
        <v>35.14615391690347</v>
      </c>
      <c r="FB314">
        <v>-8.424000000000001</v>
      </c>
      <c r="FC314">
        <v>15</v>
      </c>
      <c r="FD314">
        <v>0</v>
      </c>
      <c r="FE314" t="s">
        <v>424</v>
      </c>
      <c r="FF314">
        <v>1747247426.5</v>
      </c>
      <c r="FG314">
        <v>1747247420.5</v>
      </c>
      <c r="FH314">
        <v>0</v>
      </c>
      <c r="FI314">
        <v>1.027</v>
      </c>
      <c r="FJ314">
        <v>0.031</v>
      </c>
      <c r="FK314">
        <v>0.02</v>
      </c>
      <c r="FL314">
        <v>0.05</v>
      </c>
      <c r="FM314">
        <v>420</v>
      </c>
      <c r="FN314">
        <v>16</v>
      </c>
      <c r="FO314">
        <v>0.01</v>
      </c>
      <c r="FP314">
        <v>0.1</v>
      </c>
      <c r="FQ314">
        <v>-0.0553693243902439</v>
      </c>
      <c r="FR314">
        <v>-0.03774801951219502</v>
      </c>
      <c r="FS314">
        <v>0.02577070554950728</v>
      </c>
      <c r="FT314">
        <v>1</v>
      </c>
      <c r="FU314">
        <v>229.314705882353</v>
      </c>
      <c r="FV314">
        <v>4.053476005921774</v>
      </c>
      <c r="FW314">
        <v>6.673526819277226</v>
      </c>
      <c r="FX314">
        <v>-1</v>
      </c>
      <c r="FY314">
        <v>0.5704918292682927</v>
      </c>
      <c r="FZ314">
        <v>-0.02256982578397177</v>
      </c>
      <c r="GA314">
        <v>0.002325157911264118</v>
      </c>
      <c r="GB314">
        <v>1</v>
      </c>
      <c r="GC314">
        <v>2</v>
      </c>
      <c r="GD314">
        <v>2</v>
      </c>
      <c r="GE314" t="s">
        <v>425</v>
      </c>
      <c r="GF314">
        <v>3.13658</v>
      </c>
      <c r="GG314">
        <v>2.71506</v>
      </c>
      <c r="GH314">
        <v>0.09367540000000001</v>
      </c>
      <c r="GI314">
        <v>0.0928933</v>
      </c>
      <c r="GJ314">
        <v>0.108291</v>
      </c>
      <c r="GK314">
        <v>0.105321</v>
      </c>
      <c r="GL314">
        <v>28831.8</v>
      </c>
      <c r="GM314">
        <v>28891</v>
      </c>
      <c r="GN314">
        <v>29573.4</v>
      </c>
      <c r="GO314">
        <v>29434</v>
      </c>
      <c r="GP314">
        <v>34847.2</v>
      </c>
      <c r="GQ314">
        <v>34878</v>
      </c>
      <c r="GR314">
        <v>41624.7</v>
      </c>
      <c r="GS314">
        <v>41820</v>
      </c>
      <c r="GT314">
        <v>1.92275</v>
      </c>
      <c r="GU314">
        <v>1.878</v>
      </c>
      <c r="GV314">
        <v>0.0583008</v>
      </c>
      <c r="GW314">
        <v>0</v>
      </c>
      <c r="GX314">
        <v>29.0509</v>
      </c>
      <c r="GY314">
        <v>999.9</v>
      </c>
      <c r="GZ314">
        <v>58.4</v>
      </c>
      <c r="HA314">
        <v>30.8</v>
      </c>
      <c r="HB314">
        <v>28.8544</v>
      </c>
      <c r="HC314">
        <v>62.0839</v>
      </c>
      <c r="HD314">
        <v>28.0329</v>
      </c>
      <c r="HE314">
        <v>1</v>
      </c>
      <c r="HF314">
        <v>0.09719510000000001</v>
      </c>
      <c r="HG314">
        <v>-1.31512</v>
      </c>
      <c r="HH314">
        <v>20.3532</v>
      </c>
      <c r="HI314">
        <v>5.22777</v>
      </c>
      <c r="HJ314">
        <v>12.0156</v>
      </c>
      <c r="HK314">
        <v>4.99145</v>
      </c>
      <c r="HL314">
        <v>3.28905</v>
      </c>
      <c r="HM314">
        <v>9999</v>
      </c>
      <c r="HN314">
        <v>9999</v>
      </c>
      <c r="HO314">
        <v>9999</v>
      </c>
      <c r="HP314">
        <v>999.9</v>
      </c>
      <c r="HQ314">
        <v>1.86752</v>
      </c>
      <c r="HR314">
        <v>1.86662</v>
      </c>
      <c r="HS314">
        <v>1.866</v>
      </c>
      <c r="HT314">
        <v>1.86593</v>
      </c>
      <c r="HU314">
        <v>1.86783</v>
      </c>
      <c r="HV314">
        <v>1.87025</v>
      </c>
      <c r="HW314">
        <v>1.8689</v>
      </c>
      <c r="HX314">
        <v>1.87041</v>
      </c>
      <c r="HY314">
        <v>0</v>
      </c>
      <c r="HZ314">
        <v>0</v>
      </c>
      <c r="IA314">
        <v>0</v>
      </c>
      <c r="IB314">
        <v>0</v>
      </c>
      <c r="IC314" t="s">
        <v>426</v>
      </c>
      <c r="ID314" t="s">
        <v>427</v>
      </c>
      <c r="IE314" t="s">
        <v>428</v>
      </c>
      <c r="IF314" t="s">
        <v>428</v>
      </c>
      <c r="IG314" t="s">
        <v>428</v>
      </c>
      <c r="IH314" t="s">
        <v>428</v>
      </c>
      <c r="II314">
        <v>0</v>
      </c>
      <c r="IJ314">
        <v>100</v>
      </c>
      <c r="IK314">
        <v>100</v>
      </c>
      <c r="IL314">
        <v>0.539</v>
      </c>
      <c r="IM314">
        <v>0.1865</v>
      </c>
      <c r="IN314">
        <v>0.2733293791174444</v>
      </c>
      <c r="IO314">
        <v>0.0008355358253796512</v>
      </c>
      <c r="IP314">
        <v>-4.886686190924696E-07</v>
      </c>
      <c r="IQ314">
        <v>2.414133949906871E-11</v>
      </c>
      <c r="IR314">
        <v>-0.06279029043895908</v>
      </c>
      <c r="IS314">
        <v>-0.001004982055389802</v>
      </c>
      <c r="IT314">
        <v>0.0007271071577586355</v>
      </c>
      <c r="IU314">
        <v>-1.113211564567604E-05</v>
      </c>
      <c r="IV314">
        <v>10</v>
      </c>
      <c r="IW314">
        <v>2306</v>
      </c>
      <c r="IX314">
        <v>1</v>
      </c>
      <c r="IY314">
        <v>28</v>
      </c>
      <c r="IZ314">
        <v>186135.3</v>
      </c>
      <c r="JA314">
        <v>186135.4</v>
      </c>
      <c r="JB314">
        <v>1.04126</v>
      </c>
      <c r="JC314">
        <v>2.25952</v>
      </c>
      <c r="JD314">
        <v>1.39648</v>
      </c>
      <c r="JE314">
        <v>2.34253</v>
      </c>
      <c r="JF314">
        <v>1.49536</v>
      </c>
      <c r="JG314">
        <v>2.7002</v>
      </c>
      <c r="JH314">
        <v>36.1285</v>
      </c>
      <c r="JI314">
        <v>24.1575</v>
      </c>
      <c r="JJ314">
        <v>18</v>
      </c>
      <c r="JK314">
        <v>490.226</v>
      </c>
      <c r="JL314">
        <v>451.914</v>
      </c>
      <c r="JM314">
        <v>31.1565</v>
      </c>
      <c r="JN314">
        <v>28.8577</v>
      </c>
      <c r="JO314">
        <v>30.0002</v>
      </c>
      <c r="JP314">
        <v>28.6837</v>
      </c>
      <c r="JQ314">
        <v>28.6089</v>
      </c>
      <c r="JR314">
        <v>20.8474</v>
      </c>
      <c r="JS314">
        <v>23.5654</v>
      </c>
      <c r="JT314">
        <v>95.1434</v>
      </c>
      <c r="JU314">
        <v>31.1602</v>
      </c>
      <c r="JV314">
        <v>420</v>
      </c>
      <c r="JW314">
        <v>24.1763</v>
      </c>
      <c r="JX314">
        <v>101.086</v>
      </c>
      <c r="JY314">
        <v>100.56</v>
      </c>
    </row>
    <row r="315" spans="1:285">
      <c r="A315">
        <v>299</v>
      </c>
      <c r="B315">
        <v>1758415546.6</v>
      </c>
      <c r="C315">
        <v>2671.5</v>
      </c>
      <c r="D315" t="s">
        <v>1031</v>
      </c>
      <c r="E315" t="s">
        <v>1032</v>
      </c>
      <c r="F315">
        <v>5</v>
      </c>
      <c r="G315" t="s">
        <v>976</v>
      </c>
      <c r="H315" t="s">
        <v>420</v>
      </c>
      <c r="I315" t="s">
        <v>421</v>
      </c>
      <c r="J315">
        <v>1758415538.6</v>
      </c>
      <c r="K315">
        <f>(L315)/1000</f>
        <v>0</v>
      </c>
      <c r="L315">
        <f>1000*DL315*AJ315*(DH315-DI315)/(100*DA315*(1000-AJ315*DH315))</f>
        <v>0</v>
      </c>
      <c r="M315">
        <f>DL315*AJ315*(DG315-DF315*(1000-AJ315*DI315)/(1000-AJ315*DH315))/(100*DA315)</f>
        <v>0</v>
      </c>
      <c r="N315">
        <f>DF315 - IF(AJ315&gt;1, M315*DA315*100.0/(AL315), 0)</f>
        <v>0</v>
      </c>
      <c r="O315">
        <f>((U315-K315/2)*N315-M315)/(U315+K315/2)</f>
        <v>0</v>
      </c>
      <c r="P315">
        <f>O315*(DM315+DN315)/1000.0</f>
        <v>0</v>
      </c>
      <c r="Q315">
        <f>(DF315 - IF(AJ315&gt;1, M315*DA315*100.0/(AL315), 0))*(DM315+DN315)/1000.0</f>
        <v>0</v>
      </c>
      <c r="R315">
        <f>2.0/((1/T315-1/S315)+SIGN(T315)*SQRT((1/T315-1/S315)*(1/T315-1/S315) + 4*DB315/((DB315+1)*(DB315+1))*(2*1/T315*1/S315-1/S315*1/S315)))</f>
        <v>0</v>
      </c>
      <c r="S315">
        <f>IF(LEFT(DC315,1)&lt;&gt;"0",IF(LEFT(DC315,1)="1",3.0,DD315),$D$5+$E$5*(DT315*DM315/($K$5*1000))+$F$5*(DT315*DM315/($K$5*1000))*MAX(MIN(DA315,$J$5),$I$5)*MAX(MIN(DA315,$J$5),$I$5)+$G$5*MAX(MIN(DA315,$J$5),$I$5)*(DT315*DM315/($K$5*1000))+$H$5*(DT315*DM315/($K$5*1000))*(DT315*DM315/($K$5*1000)))</f>
        <v>0</v>
      </c>
      <c r="T315">
        <f>K315*(1000-(1000*0.61365*exp(17.502*X315/(240.97+X315))/(DM315+DN315)+DH315)/2)/(1000*0.61365*exp(17.502*X315/(240.97+X315))/(DM315+DN315)-DH315)</f>
        <v>0</v>
      </c>
      <c r="U315">
        <f>1/((DB315+1)/(R315/1.6)+1/(S315/1.37)) + DB315/((DB315+1)/(R315/1.6) + DB315/(S315/1.37))</f>
        <v>0</v>
      </c>
      <c r="V315">
        <f>(CW315*CZ315)</f>
        <v>0</v>
      </c>
      <c r="W315">
        <f>(DO315+(V315+2*0.95*5.67E-8*(((DO315+$B$7)+273)^4-(DO315+273)^4)-44100*K315)/(1.84*29.3*S315+8*0.95*5.67E-8*(DO315+273)^3))</f>
        <v>0</v>
      </c>
      <c r="X315">
        <f>($C$7*DP315+$D$7*DQ315+$E$7*W315)</f>
        <v>0</v>
      </c>
      <c r="Y315">
        <f>0.61365*exp(17.502*X315/(240.97+X315))</f>
        <v>0</v>
      </c>
      <c r="Z315">
        <f>(AA315/AB315*100)</f>
        <v>0</v>
      </c>
      <c r="AA315">
        <f>DH315*(DM315+DN315)/1000</f>
        <v>0</v>
      </c>
      <c r="AB315">
        <f>0.61365*exp(17.502*DO315/(240.97+DO315))</f>
        <v>0</v>
      </c>
      <c r="AC315">
        <f>(Y315-DH315*(DM315+DN315)/1000)</f>
        <v>0</v>
      </c>
      <c r="AD315">
        <f>(-K315*44100)</f>
        <v>0</v>
      </c>
      <c r="AE315">
        <f>2*29.3*S315*0.92*(DO315-X315)</f>
        <v>0</v>
      </c>
      <c r="AF315">
        <f>2*0.95*5.67E-8*(((DO315+$B$7)+273)^4-(X315+273)^4)</f>
        <v>0</v>
      </c>
      <c r="AG315">
        <f>V315+AF315+AD315+AE315</f>
        <v>0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MAX(0,($B$13+$C$13*DT315)/(1+$D$13*DT315)*DM315/(DO315+273)*$E$13)</f>
        <v>0</v>
      </c>
      <c r="AM315" t="s">
        <v>422</v>
      </c>
      <c r="AN315" t="s">
        <v>422</v>
      </c>
      <c r="AO315">
        <v>0</v>
      </c>
      <c r="AP315">
        <v>0</v>
      </c>
      <c r="AQ315">
        <f>1-AO315/AP315</f>
        <v>0</v>
      </c>
      <c r="AR315">
        <v>0</v>
      </c>
      <c r="AS315" t="s">
        <v>422</v>
      </c>
      <c r="AT315" t="s">
        <v>422</v>
      </c>
      <c r="AU315">
        <v>0</v>
      </c>
      <c r="AV315">
        <v>0</v>
      </c>
      <c r="AW315">
        <f>1-AU315/AV315</f>
        <v>0</v>
      </c>
      <c r="AX315">
        <v>0.5</v>
      </c>
      <c r="AY315">
        <f>CX315</f>
        <v>0</v>
      </c>
      <c r="AZ315">
        <f>M315</f>
        <v>0</v>
      </c>
      <c r="BA315">
        <f>AW315*AX315*AY315</f>
        <v>0</v>
      </c>
      <c r="BB315">
        <f>(AZ315-AR315)/AY315</f>
        <v>0</v>
      </c>
      <c r="BC315">
        <f>(AP315-AV315)/AV315</f>
        <v>0</v>
      </c>
      <c r="BD315">
        <f>AO315/(AQ315+AO315/AV315)</f>
        <v>0</v>
      </c>
      <c r="BE315" t="s">
        <v>422</v>
      </c>
      <c r="BF315">
        <v>0</v>
      </c>
      <c r="BG315">
        <f>IF(BF315&lt;&gt;0, BF315, BD315)</f>
        <v>0</v>
      </c>
      <c r="BH315">
        <f>1-BG315/AV315</f>
        <v>0</v>
      </c>
      <c r="BI315">
        <f>(AV315-AU315)/(AV315-BG315)</f>
        <v>0</v>
      </c>
      <c r="BJ315">
        <f>(AP315-AV315)/(AP315-BG315)</f>
        <v>0</v>
      </c>
      <c r="BK315">
        <f>(AV315-AU315)/(AV315-AO315)</f>
        <v>0</v>
      </c>
      <c r="BL315">
        <f>(AP315-AV315)/(AP315-AO315)</f>
        <v>0</v>
      </c>
      <c r="BM315">
        <f>(BI315*BG315/AU315)</f>
        <v>0</v>
      </c>
      <c r="BN315">
        <f>(1-BM315)</f>
        <v>0</v>
      </c>
      <c r="CW315">
        <f>$B$11*DU315+$C$11*DV315+$F$11*EG315*(1-EJ315)</f>
        <v>0</v>
      </c>
      <c r="CX315">
        <f>CW315*CY315</f>
        <v>0</v>
      </c>
      <c r="CY315">
        <f>($B$11*$D$9+$C$11*$D$9+$F$11*((ET315+EL315)/MAX(ET315+EL315+EU315, 0.1)*$I$9+EU315/MAX(ET315+EL315+EU315, 0.1)*$J$9))/($B$11+$C$11+$F$11)</f>
        <v>0</v>
      </c>
      <c r="CZ315">
        <f>($B$11*$K$9+$C$11*$K$9+$F$11*((ET315+EL315)/MAX(ET315+EL315+EU315, 0.1)*$P$9+EU315/MAX(ET315+EL315+EU315, 0.1)*$Q$9))/($B$11+$C$11+$F$11)</f>
        <v>0</v>
      </c>
      <c r="DA315">
        <v>2.96</v>
      </c>
      <c r="DB315">
        <v>0.5</v>
      </c>
      <c r="DC315" t="s">
        <v>423</v>
      </c>
      <c r="DD315">
        <v>2</v>
      </c>
      <c r="DE315">
        <v>1758415538.6</v>
      </c>
      <c r="DF315">
        <v>419.9555</v>
      </c>
      <c r="DG315">
        <v>420.0092083333334</v>
      </c>
      <c r="DH315">
        <v>24.76659583333334</v>
      </c>
      <c r="DI315">
        <v>24.1977375</v>
      </c>
      <c r="DJ315">
        <v>419.4159583333333</v>
      </c>
      <c r="DK315">
        <v>24.58009583333333</v>
      </c>
      <c r="DL315">
        <v>500.0020416666666</v>
      </c>
      <c r="DM315">
        <v>90.27253333333333</v>
      </c>
      <c r="DN315">
        <v>0.05461888750000001</v>
      </c>
      <c r="DO315">
        <v>30.81049583333333</v>
      </c>
      <c r="DP315">
        <v>30.01279583333333</v>
      </c>
      <c r="DQ315">
        <v>999.9</v>
      </c>
      <c r="DR315">
        <v>0</v>
      </c>
      <c r="DS315">
        <v>0</v>
      </c>
      <c r="DT315">
        <v>9997.005833333333</v>
      </c>
      <c r="DU315">
        <v>0</v>
      </c>
      <c r="DV315">
        <v>0.786906</v>
      </c>
      <c r="DW315">
        <v>-0.05371859583333333</v>
      </c>
      <c r="DX315">
        <v>430.6205833333333</v>
      </c>
      <c r="DY315">
        <v>430.4245416666667</v>
      </c>
      <c r="DZ315">
        <v>0.5688575416666666</v>
      </c>
      <c r="EA315">
        <v>420.0092083333334</v>
      </c>
      <c r="EB315">
        <v>24.1977375</v>
      </c>
      <c r="EC315">
        <v>2.235742916666667</v>
      </c>
      <c r="ED315">
        <v>2.18439</v>
      </c>
      <c r="EE315">
        <v>19.22075416666667</v>
      </c>
      <c r="EF315">
        <v>18.84829166666667</v>
      </c>
      <c r="EG315">
        <v>0.00500097</v>
      </c>
      <c r="EH315">
        <v>0</v>
      </c>
      <c r="EI315">
        <v>0</v>
      </c>
      <c r="EJ315">
        <v>0</v>
      </c>
      <c r="EK315">
        <v>228.675</v>
      </c>
      <c r="EL315">
        <v>0.00500097</v>
      </c>
      <c r="EM315">
        <v>-8.541666666666666</v>
      </c>
      <c r="EN315">
        <v>-2.604166666666667</v>
      </c>
      <c r="EO315">
        <v>35.856625</v>
      </c>
      <c r="EP315">
        <v>39.96329166666667</v>
      </c>
      <c r="EQ315">
        <v>37.768</v>
      </c>
      <c r="ER315">
        <v>40.40345833333333</v>
      </c>
      <c r="ES315">
        <v>37.95808333333333</v>
      </c>
      <c r="ET315">
        <v>0</v>
      </c>
      <c r="EU315">
        <v>0</v>
      </c>
      <c r="EV315">
        <v>0</v>
      </c>
      <c r="EW315">
        <v>1758415546.4</v>
      </c>
      <c r="EX315">
        <v>0</v>
      </c>
      <c r="EY315">
        <v>230.3038461538462</v>
      </c>
      <c r="EZ315">
        <v>31.48376077772718</v>
      </c>
      <c r="FA315">
        <v>2.314529724296643</v>
      </c>
      <c r="FB315">
        <v>-8.696153846153846</v>
      </c>
      <c r="FC315">
        <v>15</v>
      </c>
      <c r="FD315">
        <v>0</v>
      </c>
      <c r="FE315" t="s">
        <v>424</v>
      </c>
      <c r="FF315">
        <v>1747247426.5</v>
      </c>
      <c r="FG315">
        <v>1747247420.5</v>
      </c>
      <c r="FH315">
        <v>0</v>
      </c>
      <c r="FI315">
        <v>1.027</v>
      </c>
      <c r="FJ315">
        <v>0.031</v>
      </c>
      <c r="FK315">
        <v>0.02</v>
      </c>
      <c r="FL315">
        <v>0.05</v>
      </c>
      <c r="FM315">
        <v>420</v>
      </c>
      <c r="FN315">
        <v>16</v>
      </c>
      <c r="FO315">
        <v>0.01</v>
      </c>
      <c r="FP315">
        <v>0.1</v>
      </c>
      <c r="FQ315">
        <v>-0.0556892575</v>
      </c>
      <c r="FR315">
        <v>-0.05981239362101309</v>
      </c>
      <c r="FS315">
        <v>0.02622300223472598</v>
      </c>
      <c r="FT315">
        <v>1</v>
      </c>
      <c r="FU315">
        <v>230.4764705882353</v>
      </c>
      <c r="FV315">
        <v>5.43621083838967</v>
      </c>
      <c r="FW315">
        <v>6.90733024204463</v>
      </c>
      <c r="FX315">
        <v>-1</v>
      </c>
      <c r="FY315">
        <v>0.5696049249999999</v>
      </c>
      <c r="FZ315">
        <v>-0.0221846566604149</v>
      </c>
      <c r="GA315">
        <v>0.002242994888396989</v>
      </c>
      <c r="GB315">
        <v>1</v>
      </c>
      <c r="GC315">
        <v>2</v>
      </c>
      <c r="GD315">
        <v>2</v>
      </c>
      <c r="GE315" t="s">
        <v>425</v>
      </c>
      <c r="GF315">
        <v>3.13656</v>
      </c>
      <c r="GG315">
        <v>2.71505</v>
      </c>
      <c r="GH315">
        <v>0.0936736</v>
      </c>
      <c r="GI315">
        <v>0.0928935</v>
      </c>
      <c r="GJ315">
        <v>0.108292</v>
      </c>
      <c r="GK315">
        <v>0.105316</v>
      </c>
      <c r="GL315">
        <v>28831.7</v>
      </c>
      <c r="GM315">
        <v>28891.1</v>
      </c>
      <c r="GN315">
        <v>29573.3</v>
      </c>
      <c r="GO315">
        <v>29434</v>
      </c>
      <c r="GP315">
        <v>34847.2</v>
      </c>
      <c r="GQ315">
        <v>34878.1</v>
      </c>
      <c r="GR315">
        <v>41624.8</v>
      </c>
      <c r="GS315">
        <v>41819.8</v>
      </c>
      <c r="GT315">
        <v>1.92275</v>
      </c>
      <c r="GU315">
        <v>1.87787</v>
      </c>
      <c r="GV315">
        <v>0.0578612</v>
      </c>
      <c r="GW315">
        <v>0</v>
      </c>
      <c r="GX315">
        <v>29.0488</v>
      </c>
      <c r="GY315">
        <v>999.9</v>
      </c>
      <c r="GZ315">
        <v>58.4</v>
      </c>
      <c r="HA315">
        <v>30.8</v>
      </c>
      <c r="HB315">
        <v>28.8561</v>
      </c>
      <c r="HC315">
        <v>62.1539</v>
      </c>
      <c r="HD315">
        <v>27.8606</v>
      </c>
      <c r="HE315">
        <v>1</v>
      </c>
      <c r="HF315">
        <v>0.0972104</v>
      </c>
      <c r="HG315">
        <v>-1.31912</v>
      </c>
      <c r="HH315">
        <v>20.3532</v>
      </c>
      <c r="HI315">
        <v>5.22762</v>
      </c>
      <c r="HJ315">
        <v>12.0159</v>
      </c>
      <c r="HK315">
        <v>4.99135</v>
      </c>
      <c r="HL315">
        <v>3.289</v>
      </c>
      <c r="HM315">
        <v>9999</v>
      </c>
      <c r="HN315">
        <v>9999</v>
      </c>
      <c r="HO315">
        <v>9999</v>
      </c>
      <c r="HP315">
        <v>999.9</v>
      </c>
      <c r="HQ315">
        <v>1.86752</v>
      </c>
      <c r="HR315">
        <v>1.86662</v>
      </c>
      <c r="HS315">
        <v>1.866</v>
      </c>
      <c r="HT315">
        <v>1.86593</v>
      </c>
      <c r="HU315">
        <v>1.86783</v>
      </c>
      <c r="HV315">
        <v>1.87026</v>
      </c>
      <c r="HW315">
        <v>1.8689</v>
      </c>
      <c r="HX315">
        <v>1.87041</v>
      </c>
      <c r="HY315">
        <v>0</v>
      </c>
      <c r="HZ315">
        <v>0</v>
      </c>
      <c r="IA315">
        <v>0</v>
      </c>
      <c r="IB315">
        <v>0</v>
      </c>
      <c r="IC315" t="s">
        <v>426</v>
      </c>
      <c r="ID315" t="s">
        <v>427</v>
      </c>
      <c r="IE315" t="s">
        <v>428</v>
      </c>
      <c r="IF315" t="s">
        <v>428</v>
      </c>
      <c r="IG315" t="s">
        <v>428</v>
      </c>
      <c r="IH315" t="s">
        <v>428</v>
      </c>
      <c r="II315">
        <v>0</v>
      </c>
      <c r="IJ315">
        <v>100</v>
      </c>
      <c r="IK315">
        <v>100</v>
      </c>
      <c r="IL315">
        <v>0.54</v>
      </c>
      <c r="IM315">
        <v>0.1864</v>
      </c>
      <c r="IN315">
        <v>0.2733293791174444</v>
      </c>
      <c r="IO315">
        <v>0.0008355358253796512</v>
      </c>
      <c r="IP315">
        <v>-4.886686190924696E-07</v>
      </c>
      <c r="IQ315">
        <v>2.414133949906871E-11</v>
      </c>
      <c r="IR315">
        <v>-0.06279029043895908</v>
      </c>
      <c r="IS315">
        <v>-0.001004982055389802</v>
      </c>
      <c r="IT315">
        <v>0.0007271071577586355</v>
      </c>
      <c r="IU315">
        <v>-1.113211564567604E-05</v>
      </c>
      <c r="IV315">
        <v>10</v>
      </c>
      <c r="IW315">
        <v>2306</v>
      </c>
      <c r="IX315">
        <v>1</v>
      </c>
      <c r="IY315">
        <v>28</v>
      </c>
      <c r="IZ315">
        <v>186135.3</v>
      </c>
      <c r="JA315">
        <v>186135.4</v>
      </c>
      <c r="JB315">
        <v>1.04126</v>
      </c>
      <c r="JC315">
        <v>2.27295</v>
      </c>
      <c r="JD315">
        <v>1.39648</v>
      </c>
      <c r="JE315">
        <v>2.34253</v>
      </c>
      <c r="JF315">
        <v>1.49536</v>
      </c>
      <c r="JG315">
        <v>2.65625</v>
      </c>
      <c r="JH315">
        <v>36.1285</v>
      </c>
      <c r="JI315">
        <v>24.1488</v>
      </c>
      <c r="JJ315">
        <v>18</v>
      </c>
      <c r="JK315">
        <v>490.226</v>
      </c>
      <c r="JL315">
        <v>451.836</v>
      </c>
      <c r="JM315">
        <v>31.1534</v>
      </c>
      <c r="JN315">
        <v>28.8577</v>
      </c>
      <c r="JO315">
        <v>30.0002</v>
      </c>
      <c r="JP315">
        <v>28.6837</v>
      </c>
      <c r="JQ315">
        <v>28.6089</v>
      </c>
      <c r="JR315">
        <v>20.8471</v>
      </c>
      <c r="JS315">
        <v>23.5654</v>
      </c>
      <c r="JT315">
        <v>95.1434</v>
      </c>
      <c r="JU315">
        <v>31.1602</v>
      </c>
      <c r="JV315">
        <v>420</v>
      </c>
      <c r="JW315">
        <v>24.1763</v>
      </c>
      <c r="JX315">
        <v>101.086</v>
      </c>
      <c r="JY315">
        <v>100.56</v>
      </c>
    </row>
    <row r="316" spans="1:285">
      <c r="A316">
        <v>300</v>
      </c>
      <c r="B316">
        <v>1758415548.6</v>
      </c>
      <c r="C316">
        <v>2673.5</v>
      </c>
      <c r="D316" t="s">
        <v>1033</v>
      </c>
      <c r="E316" t="s">
        <v>1034</v>
      </c>
      <c r="F316">
        <v>5</v>
      </c>
      <c r="G316" t="s">
        <v>976</v>
      </c>
      <c r="H316" t="s">
        <v>420</v>
      </c>
      <c r="I316" t="s">
        <v>421</v>
      </c>
      <c r="J316">
        <v>1758415540.6</v>
      </c>
      <c r="K316">
        <f>(L316)/1000</f>
        <v>0</v>
      </c>
      <c r="L316">
        <f>1000*DL316*AJ316*(DH316-DI316)/(100*DA316*(1000-AJ316*DH316))</f>
        <v>0</v>
      </c>
      <c r="M316">
        <f>DL316*AJ316*(DG316-DF316*(1000-AJ316*DI316)/(1000-AJ316*DH316))/(100*DA316)</f>
        <v>0</v>
      </c>
      <c r="N316">
        <f>DF316 - IF(AJ316&gt;1, M316*DA316*100.0/(AL316), 0)</f>
        <v>0</v>
      </c>
      <c r="O316">
        <f>((U316-K316/2)*N316-M316)/(U316+K316/2)</f>
        <v>0</v>
      </c>
      <c r="P316">
        <f>O316*(DM316+DN316)/1000.0</f>
        <v>0</v>
      </c>
      <c r="Q316">
        <f>(DF316 - IF(AJ316&gt;1, M316*DA316*100.0/(AL316), 0))*(DM316+DN316)/1000.0</f>
        <v>0</v>
      </c>
      <c r="R316">
        <f>2.0/((1/T316-1/S316)+SIGN(T316)*SQRT((1/T316-1/S316)*(1/T316-1/S316) + 4*DB316/((DB316+1)*(DB316+1))*(2*1/T316*1/S316-1/S316*1/S316)))</f>
        <v>0</v>
      </c>
      <c r="S316">
        <f>IF(LEFT(DC316,1)&lt;&gt;"0",IF(LEFT(DC316,1)="1",3.0,DD316),$D$5+$E$5*(DT316*DM316/($K$5*1000))+$F$5*(DT316*DM316/($K$5*1000))*MAX(MIN(DA316,$J$5),$I$5)*MAX(MIN(DA316,$J$5),$I$5)+$G$5*MAX(MIN(DA316,$J$5),$I$5)*(DT316*DM316/($K$5*1000))+$H$5*(DT316*DM316/($K$5*1000))*(DT316*DM316/($K$5*1000)))</f>
        <v>0</v>
      </c>
      <c r="T316">
        <f>K316*(1000-(1000*0.61365*exp(17.502*X316/(240.97+X316))/(DM316+DN316)+DH316)/2)/(1000*0.61365*exp(17.502*X316/(240.97+X316))/(DM316+DN316)-DH316)</f>
        <v>0</v>
      </c>
      <c r="U316">
        <f>1/((DB316+1)/(R316/1.6)+1/(S316/1.37)) + DB316/((DB316+1)/(R316/1.6) + DB316/(S316/1.37))</f>
        <v>0</v>
      </c>
      <c r="V316">
        <f>(CW316*CZ316)</f>
        <v>0</v>
      </c>
      <c r="W316">
        <f>(DO316+(V316+2*0.95*5.67E-8*(((DO316+$B$7)+273)^4-(DO316+273)^4)-44100*K316)/(1.84*29.3*S316+8*0.95*5.67E-8*(DO316+273)^3))</f>
        <v>0</v>
      </c>
      <c r="X316">
        <f>($C$7*DP316+$D$7*DQ316+$E$7*W316)</f>
        <v>0</v>
      </c>
      <c r="Y316">
        <f>0.61365*exp(17.502*X316/(240.97+X316))</f>
        <v>0</v>
      </c>
      <c r="Z316">
        <f>(AA316/AB316*100)</f>
        <v>0</v>
      </c>
      <c r="AA316">
        <f>DH316*(DM316+DN316)/1000</f>
        <v>0</v>
      </c>
      <c r="AB316">
        <f>0.61365*exp(17.502*DO316/(240.97+DO316))</f>
        <v>0</v>
      </c>
      <c r="AC316">
        <f>(Y316-DH316*(DM316+DN316)/1000)</f>
        <v>0</v>
      </c>
      <c r="AD316">
        <f>(-K316*44100)</f>
        <v>0</v>
      </c>
      <c r="AE316">
        <f>2*29.3*S316*0.92*(DO316-X316)</f>
        <v>0</v>
      </c>
      <c r="AF316">
        <f>2*0.95*5.67E-8*(((DO316+$B$7)+273)^4-(X316+273)^4)</f>
        <v>0</v>
      </c>
      <c r="AG316">
        <f>V316+AF316+AD316+AE316</f>
        <v>0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MAX(0,($B$13+$C$13*DT316)/(1+$D$13*DT316)*DM316/(DO316+273)*$E$13)</f>
        <v>0</v>
      </c>
      <c r="AM316" t="s">
        <v>422</v>
      </c>
      <c r="AN316" t="s">
        <v>422</v>
      </c>
      <c r="AO316">
        <v>0</v>
      </c>
      <c r="AP316">
        <v>0</v>
      </c>
      <c r="AQ316">
        <f>1-AO316/AP316</f>
        <v>0</v>
      </c>
      <c r="AR316">
        <v>0</v>
      </c>
      <c r="AS316" t="s">
        <v>422</v>
      </c>
      <c r="AT316" t="s">
        <v>422</v>
      </c>
      <c r="AU316">
        <v>0</v>
      </c>
      <c r="AV316">
        <v>0</v>
      </c>
      <c r="AW316">
        <f>1-AU316/AV316</f>
        <v>0</v>
      </c>
      <c r="AX316">
        <v>0.5</v>
      </c>
      <c r="AY316">
        <f>CX316</f>
        <v>0</v>
      </c>
      <c r="AZ316">
        <f>M316</f>
        <v>0</v>
      </c>
      <c r="BA316">
        <f>AW316*AX316*AY316</f>
        <v>0</v>
      </c>
      <c r="BB316">
        <f>(AZ316-AR316)/AY316</f>
        <v>0</v>
      </c>
      <c r="BC316">
        <f>(AP316-AV316)/AV316</f>
        <v>0</v>
      </c>
      <c r="BD316">
        <f>AO316/(AQ316+AO316/AV316)</f>
        <v>0</v>
      </c>
      <c r="BE316" t="s">
        <v>422</v>
      </c>
      <c r="BF316">
        <v>0</v>
      </c>
      <c r="BG316">
        <f>IF(BF316&lt;&gt;0, BF316, BD316)</f>
        <v>0</v>
      </c>
      <c r="BH316">
        <f>1-BG316/AV316</f>
        <v>0</v>
      </c>
      <c r="BI316">
        <f>(AV316-AU316)/(AV316-BG316)</f>
        <v>0</v>
      </c>
      <c r="BJ316">
        <f>(AP316-AV316)/(AP316-BG316)</f>
        <v>0</v>
      </c>
      <c r="BK316">
        <f>(AV316-AU316)/(AV316-AO316)</f>
        <v>0</v>
      </c>
      <c r="BL316">
        <f>(AP316-AV316)/(AP316-AO316)</f>
        <v>0</v>
      </c>
      <c r="BM316">
        <f>(BI316*BG316/AU316)</f>
        <v>0</v>
      </c>
      <c r="BN316">
        <f>(1-BM316)</f>
        <v>0</v>
      </c>
      <c r="CW316">
        <f>$B$11*DU316+$C$11*DV316+$F$11*EG316*(1-EJ316)</f>
        <v>0</v>
      </c>
      <c r="CX316">
        <f>CW316*CY316</f>
        <v>0</v>
      </c>
      <c r="CY316">
        <f>($B$11*$D$9+$C$11*$D$9+$F$11*((ET316+EL316)/MAX(ET316+EL316+EU316, 0.1)*$I$9+EU316/MAX(ET316+EL316+EU316, 0.1)*$J$9))/($B$11+$C$11+$F$11)</f>
        <v>0</v>
      </c>
      <c r="CZ316">
        <f>($B$11*$K$9+$C$11*$K$9+$F$11*((ET316+EL316)/MAX(ET316+EL316+EU316, 0.1)*$P$9+EU316/MAX(ET316+EL316+EU316, 0.1)*$Q$9))/($B$11+$C$11+$F$11)</f>
        <v>0</v>
      </c>
      <c r="DA316">
        <v>2.96</v>
      </c>
      <c r="DB316">
        <v>0.5</v>
      </c>
      <c r="DC316" t="s">
        <v>423</v>
      </c>
      <c r="DD316">
        <v>2</v>
      </c>
      <c r="DE316">
        <v>1758415540.6</v>
      </c>
      <c r="DF316">
        <v>419.9580833333334</v>
      </c>
      <c r="DG316">
        <v>420.016125</v>
      </c>
      <c r="DH316">
        <v>24.76573333333333</v>
      </c>
      <c r="DI316">
        <v>24.19742916666667</v>
      </c>
      <c r="DJ316">
        <v>419.4185416666667</v>
      </c>
      <c r="DK316">
        <v>24.5792375</v>
      </c>
      <c r="DL316">
        <v>499.9984166666666</v>
      </c>
      <c r="DM316">
        <v>90.27261666666668</v>
      </c>
      <c r="DN316">
        <v>0.05465115833333334</v>
      </c>
      <c r="DO316">
        <v>30.80585416666667</v>
      </c>
      <c r="DP316">
        <v>30.00774166666666</v>
      </c>
      <c r="DQ316">
        <v>999.9</v>
      </c>
      <c r="DR316">
        <v>0</v>
      </c>
      <c r="DS316">
        <v>0</v>
      </c>
      <c r="DT316">
        <v>9996.768333333333</v>
      </c>
      <c r="DU316">
        <v>0</v>
      </c>
      <c r="DV316">
        <v>0.786906</v>
      </c>
      <c r="DW316">
        <v>-0.058048275</v>
      </c>
      <c r="DX316">
        <v>430.6228333333333</v>
      </c>
      <c r="DY316">
        <v>430.4315416666666</v>
      </c>
      <c r="DZ316">
        <v>0.5682977916666666</v>
      </c>
      <c r="EA316">
        <v>420.016125</v>
      </c>
      <c r="EB316">
        <v>24.19742916666667</v>
      </c>
      <c r="EC316">
        <v>2.235667083333333</v>
      </c>
      <c r="ED316">
        <v>2.184365</v>
      </c>
      <c r="EE316">
        <v>19.2202125</v>
      </c>
      <c r="EF316">
        <v>18.84810416666667</v>
      </c>
      <c r="EG316">
        <v>0.00500097</v>
      </c>
      <c r="EH316">
        <v>0</v>
      </c>
      <c r="EI316">
        <v>0</v>
      </c>
      <c r="EJ316">
        <v>0</v>
      </c>
      <c r="EK316">
        <v>229.5583333333334</v>
      </c>
      <c r="EL316">
        <v>0.00500097</v>
      </c>
      <c r="EM316">
        <v>-7.954166666666667</v>
      </c>
      <c r="EN316">
        <v>-2.491666666666667</v>
      </c>
      <c r="EO316">
        <v>35.84875</v>
      </c>
      <c r="EP316">
        <v>39.919</v>
      </c>
      <c r="EQ316">
        <v>37.74975</v>
      </c>
      <c r="ER316">
        <v>40.34095833333333</v>
      </c>
      <c r="ES316">
        <v>37.93470833333333</v>
      </c>
      <c r="ET316">
        <v>0</v>
      </c>
      <c r="EU316">
        <v>0</v>
      </c>
      <c r="EV316">
        <v>0</v>
      </c>
      <c r="EW316">
        <v>1758415548.8</v>
      </c>
      <c r="EX316">
        <v>0</v>
      </c>
      <c r="EY316">
        <v>231.8461538461538</v>
      </c>
      <c r="EZ316">
        <v>43.37094045942672</v>
      </c>
      <c r="FA316">
        <v>-50.23247909253525</v>
      </c>
      <c r="FB316">
        <v>-8.703846153846154</v>
      </c>
      <c r="FC316">
        <v>15</v>
      </c>
      <c r="FD316">
        <v>0</v>
      </c>
      <c r="FE316" t="s">
        <v>424</v>
      </c>
      <c r="FF316">
        <v>1747247426.5</v>
      </c>
      <c r="FG316">
        <v>1747247420.5</v>
      </c>
      <c r="FH316">
        <v>0</v>
      </c>
      <c r="FI316">
        <v>1.027</v>
      </c>
      <c r="FJ316">
        <v>0.031</v>
      </c>
      <c r="FK316">
        <v>0.02</v>
      </c>
      <c r="FL316">
        <v>0.05</v>
      </c>
      <c r="FM316">
        <v>420</v>
      </c>
      <c r="FN316">
        <v>16</v>
      </c>
      <c r="FO316">
        <v>0.01</v>
      </c>
      <c r="FP316">
        <v>0.1</v>
      </c>
      <c r="FQ316">
        <v>-0.05845978780487805</v>
      </c>
      <c r="FR316">
        <v>-0.06870482090592338</v>
      </c>
      <c r="FS316">
        <v>0.02647152898692217</v>
      </c>
      <c r="FT316">
        <v>1</v>
      </c>
      <c r="FU316">
        <v>230.4794117647059</v>
      </c>
      <c r="FV316">
        <v>23.76317806233263</v>
      </c>
      <c r="FW316">
        <v>6.880483029032391</v>
      </c>
      <c r="FX316">
        <v>-1</v>
      </c>
      <c r="FY316">
        <v>0.5693441463414634</v>
      </c>
      <c r="FZ316">
        <v>-0.01993214634146207</v>
      </c>
      <c r="GA316">
        <v>0.002159514439111379</v>
      </c>
      <c r="GB316">
        <v>1</v>
      </c>
      <c r="GC316">
        <v>2</v>
      </c>
      <c r="GD316">
        <v>2</v>
      </c>
      <c r="GE316" t="s">
        <v>425</v>
      </c>
      <c r="GF316">
        <v>3.13665</v>
      </c>
      <c r="GG316">
        <v>2.71499</v>
      </c>
      <c r="GH316">
        <v>0.0936724</v>
      </c>
      <c r="GI316">
        <v>0.0928863</v>
      </c>
      <c r="GJ316">
        <v>0.108293</v>
      </c>
      <c r="GK316">
        <v>0.105317</v>
      </c>
      <c r="GL316">
        <v>28831.6</v>
      </c>
      <c r="GM316">
        <v>28891.3</v>
      </c>
      <c r="GN316">
        <v>29573.1</v>
      </c>
      <c r="GO316">
        <v>29433.9</v>
      </c>
      <c r="GP316">
        <v>34847.1</v>
      </c>
      <c r="GQ316">
        <v>34878</v>
      </c>
      <c r="GR316">
        <v>41624.7</v>
      </c>
      <c r="GS316">
        <v>41819.8</v>
      </c>
      <c r="GT316">
        <v>1.92275</v>
      </c>
      <c r="GU316">
        <v>1.8778</v>
      </c>
      <c r="GV316">
        <v>0.0576973</v>
      </c>
      <c r="GW316">
        <v>0</v>
      </c>
      <c r="GX316">
        <v>29.0469</v>
      </c>
      <c r="GY316">
        <v>999.9</v>
      </c>
      <c r="GZ316">
        <v>58.4</v>
      </c>
      <c r="HA316">
        <v>30.8</v>
      </c>
      <c r="HB316">
        <v>28.8543</v>
      </c>
      <c r="HC316">
        <v>61.9539</v>
      </c>
      <c r="HD316">
        <v>27.8005</v>
      </c>
      <c r="HE316">
        <v>1</v>
      </c>
      <c r="HF316">
        <v>0.0971697</v>
      </c>
      <c r="HG316">
        <v>-1.58031</v>
      </c>
      <c r="HH316">
        <v>20.3499</v>
      </c>
      <c r="HI316">
        <v>5.22747</v>
      </c>
      <c r="HJ316">
        <v>12.0159</v>
      </c>
      <c r="HK316">
        <v>4.99135</v>
      </c>
      <c r="HL316">
        <v>3.28908</v>
      </c>
      <c r="HM316">
        <v>9999</v>
      </c>
      <c r="HN316">
        <v>9999</v>
      </c>
      <c r="HO316">
        <v>9999</v>
      </c>
      <c r="HP316">
        <v>999.9</v>
      </c>
      <c r="HQ316">
        <v>1.86752</v>
      </c>
      <c r="HR316">
        <v>1.86663</v>
      </c>
      <c r="HS316">
        <v>1.866</v>
      </c>
      <c r="HT316">
        <v>1.86593</v>
      </c>
      <c r="HU316">
        <v>1.86783</v>
      </c>
      <c r="HV316">
        <v>1.87027</v>
      </c>
      <c r="HW316">
        <v>1.8689</v>
      </c>
      <c r="HX316">
        <v>1.8704</v>
      </c>
      <c r="HY316">
        <v>0</v>
      </c>
      <c r="HZ316">
        <v>0</v>
      </c>
      <c r="IA316">
        <v>0</v>
      </c>
      <c r="IB316">
        <v>0</v>
      </c>
      <c r="IC316" t="s">
        <v>426</v>
      </c>
      <c r="ID316" t="s">
        <v>427</v>
      </c>
      <c r="IE316" t="s">
        <v>428</v>
      </c>
      <c r="IF316" t="s">
        <v>428</v>
      </c>
      <c r="IG316" t="s">
        <v>428</v>
      </c>
      <c r="IH316" t="s">
        <v>428</v>
      </c>
      <c r="II316">
        <v>0</v>
      </c>
      <c r="IJ316">
        <v>100</v>
      </c>
      <c r="IK316">
        <v>100</v>
      </c>
      <c r="IL316">
        <v>0.54</v>
      </c>
      <c r="IM316">
        <v>0.1864</v>
      </c>
      <c r="IN316">
        <v>0.2733293791174444</v>
      </c>
      <c r="IO316">
        <v>0.0008355358253796512</v>
      </c>
      <c r="IP316">
        <v>-4.886686190924696E-07</v>
      </c>
      <c r="IQ316">
        <v>2.414133949906871E-11</v>
      </c>
      <c r="IR316">
        <v>-0.06279029043895908</v>
      </c>
      <c r="IS316">
        <v>-0.001004982055389802</v>
      </c>
      <c r="IT316">
        <v>0.0007271071577586355</v>
      </c>
      <c r="IU316">
        <v>-1.113211564567604E-05</v>
      </c>
      <c r="IV316">
        <v>10</v>
      </c>
      <c r="IW316">
        <v>2306</v>
      </c>
      <c r="IX316">
        <v>1</v>
      </c>
      <c r="IY316">
        <v>28</v>
      </c>
      <c r="IZ316">
        <v>186135.4</v>
      </c>
      <c r="JA316">
        <v>186135.5</v>
      </c>
      <c r="JB316">
        <v>1.04126</v>
      </c>
      <c r="JC316">
        <v>2.27905</v>
      </c>
      <c r="JD316">
        <v>1.39648</v>
      </c>
      <c r="JE316">
        <v>2.34131</v>
      </c>
      <c r="JF316">
        <v>1.49536</v>
      </c>
      <c r="JG316">
        <v>2.53662</v>
      </c>
      <c r="JH316">
        <v>36.1285</v>
      </c>
      <c r="JI316">
        <v>24.1225</v>
      </c>
      <c r="JJ316">
        <v>18</v>
      </c>
      <c r="JK316">
        <v>490.226</v>
      </c>
      <c r="JL316">
        <v>451.789</v>
      </c>
      <c r="JM316">
        <v>31.15</v>
      </c>
      <c r="JN316">
        <v>28.8577</v>
      </c>
      <c r="JO316">
        <v>30.0002</v>
      </c>
      <c r="JP316">
        <v>28.6837</v>
      </c>
      <c r="JQ316">
        <v>28.6089</v>
      </c>
      <c r="JR316">
        <v>20.8469</v>
      </c>
      <c r="JS316">
        <v>23.5654</v>
      </c>
      <c r="JT316">
        <v>95.1434</v>
      </c>
      <c r="JU316">
        <v>31.5809</v>
      </c>
      <c r="JV316">
        <v>420</v>
      </c>
      <c r="JW316">
        <v>24.1763</v>
      </c>
      <c r="JX316">
        <v>101.086</v>
      </c>
      <c r="JY316">
        <v>100.56</v>
      </c>
    </row>
    <row r="317" spans="1:285">
      <c r="A317">
        <v>301</v>
      </c>
      <c r="B317">
        <v>1758415931.1</v>
      </c>
      <c r="C317">
        <v>3056</v>
      </c>
      <c r="D317" t="s">
        <v>1035</v>
      </c>
      <c r="E317" t="s">
        <v>1036</v>
      </c>
      <c r="F317">
        <v>5</v>
      </c>
      <c r="G317" t="s">
        <v>1037</v>
      </c>
      <c r="H317" t="s">
        <v>420</v>
      </c>
      <c r="I317" t="s">
        <v>421</v>
      </c>
      <c r="J317">
        <v>1758415923.349999</v>
      </c>
      <c r="K317">
        <f>(L317)/1000</f>
        <v>0</v>
      </c>
      <c r="L317">
        <f>1000*DL317*AJ317*(DH317-DI317)/(100*DA317*(1000-AJ317*DH317))</f>
        <v>0</v>
      </c>
      <c r="M317">
        <f>DL317*AJ317*(DG317-DF317*(1000-AJ317*DI317)/(1000-AJ317*DH317))/(100*DA317)</f>
        <v>0</v>
      </c>
      <c r="N317">
        <f>DF317 - IF(AJ317&gt;1, M317*DA317*100.0/(AL317), 0)</f>
        <v>0</v>
      </c>
      <c r="O317">
        <f>((U317-K317/2)*N317-M317)/(U317+K317/2)</f>
        <v>0</v>
      </c>
      <c r="P317">
        <f>O317*(DM317+DN317)/1000.0</f>
        <v>0</v>
      </c>
      <c r="Q317">
        <f>(DF317 - IF(AJ317&gt;1, M317*DA317*100.0/(AL317), 0))*(DM317+DN317)/1000.0</f>
        <v>0</v>
      </c>
      <c r="R317">
        <f>2.0/((1/T317-1/S317)+SIGN(T317)*SQRT((1/T317-1/S317)*(1/T317-1/S317) + 4*DB317/((DB317+1)*(DB317+1))*(2*1/T317*1/S317-1/S317*1/S317)))</f>
        <v>0</v>
      </c>
      <c r="S317">
        <f>IF(LEFT(DC317,1)&lt;&gt;"0",IF(LEFT(DC317,1)="1",3.0,DD317),$D$5+$E$5*(DT317*DM317/($K$5*1000))+$F$5*(DT317*DM317/($K$5*1000))*MAX(MIN(DA317,$J$5),$I$5)*MAX(MIN(DA317,$J$5),$I$5)+$G$5*MAX(MIN(DA317,$J$5),$I$5)*(DT317*DM317/($K$5*1000))+$H$5*(DT317*DM317/($K$5*1000))*(DT317*DM317/($K$5*1000)))</f>
        <v>0</v>
      </c>
      <c r="T317">
        <f>K317*(1000-(1000*0.61365*exp(17.502*X317/(240.97+X317))/(DM317+DN317)+DH317)/2)/(1000*0.61365*exp(17.502*X317/(240.97+X317))/(DM317+DN317)-DH317)</f>
        <v>0</v>
      </c>
      <c r="U317">
        <f>1/((DB317+1)/(R317/1.6)+1/(S317/1.37)) + DB317/((DB317+1)/(R317/1.6) + DB317/(S317/1.37))</f>
        <v>0</v>
      </c>
      <c r="V317">
        <f>(CW317*CZ317)</f>
        <v>0</v>
      </c>
      <c r="W317">
        <f>(DO317+(V317+2*0.95*5.67E-8*(((DO317+$B$7)+273)^4-(DO317+273)^4)-44100*K317)/(1.84*29.3*S317+8*0.95*5.67E-8*(DO317+273)^3))</f>
        <v>0</v>
      </c>
      <c r="X317">
        <f>($C$7*DP317+$D$7*DQ317+$E$7*W317)</f>
        <v>0</v>
      </c>
      <c r="Y317">
        <f>0.61365*exp(17.502*X317/(240.97+X317))</f>
        <v>0</v>
      </c>
      <c r="Z317">
        <f>(AA317/AB317*100)</f>
        <v>0</v>
      </c>
      <c r="AA317">
        <f>DH317*(DM317+DN317)/1000</f>
        <v>0</v>
      </c>
      <c r="AB317">
        <f>0.61365*exp(17.502*DO317/(240.97+DO317))</f>
        <v>0</v>
      </c>
      <c r="AC317">
        <f>(Y317-DH317*(DM317+DN317)/1000)</f>
        <v>0</v>
      </c>
      <c r="AD317">
        <f>(-K317*44100)</f>
        <v>0</v>
      </c>
      <c r="AE317">
        <f>2*29.3*S317*0.92*(DO317-X317)</f>
        <v>0</v>
      </c>
      <c r="AF317">
        <f>2*0.95*5.67E-8*(((DO317+$B$7)+273)^4-(X317+273)^4)</f>
        <v>0</v>
      </c>
      <c r="AG317">
        <f>V317+AF317+AD317+AE317</f>
        <v>0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MAX(0,($B$13+$C$13*DT317)/(1+$D$13*DT317)*DM317/(DO317+273)*$E$13)</f>
        <v>0</v>
      </c>
      <c r="AM317" t="s">
        <v>422</v>
      </c>
      <c r="AN317" t="s">
        <v>422</v>
      </c>
      <c r="AO317">
        <v>0</v>
      </c>
      <c r="AP317">
        <v>0</v>
      </c>
      <c r="AQ317">
        <f>1-AO317/AP317</f>
        <v>0</v>
      </c>
      <c r="AR317">
        <v>0</v>
      </c>
      <c r="AS317" t="s">
        <v>422</v>
      </c>
      <c r="AT317" t="s">
        <v>422</v>
      </c>
      <c r="AU317">
        <v>0</v>
      </c>
      <c r="AV317">
        <v>0</v>
      </c>
      <c r="AW317">
        <f>1-AU317/AV317</f>
        <v>0</v>
      </c>
      <c r="AX317">
        <v>0.5</v>
      </c>
      <c r="AY317">
        <f>CX317</f>
        <v>0</v>
      </c>
      <c r="AZ317">
        <f>M317</f>
        <v>0</v>
      </c>
      <c r="BA317">
        <f>AW317*AX317*AY317</f>
        <v>0</v>
      </c>
      <c r="BB317">
        <f>(AZ317-AR317)/AY317</f>
        <v>0</v>
      </c>
      <c r="BC317">
        <f>(AP317-AV317)/AV317</f>
        <v>0</v>
      </c>
      <c r="BD317">
        <f>AO317/(AQ317+AO317/AV317)</f>
        <v>0</v>
      </c>
      <c r="BE317" t="s">
        <v>422</v>
      </c>
      <c r="BF317">
        <v>0</v>
      </c>
      <c r="BG317">
        <f>IF(BF317&lt;&gt;0, BF317, BD317)</f>
        <v>0</v>
      </c>
      <c r="BH317">
        <f>1-BG317/AV317</f>
        <v>0</v>
      </c>
      <c r="BI317">
        <f>(AV317-AU317)/(AV317-BG317)</f>
        <v>0</v>
      </c>
      <c r="BJ317">
        <f>(AP317-AV317)/(AP317-BG317)</f>
        <v>0</v>
      </c>
      <c r="BK317">
        <f>(AV317-AU317)/(AV317-AO317)</f>
        <v>0</v>
      </c>
      <c r="BL317">
        <f>(AP317-AV317)/(AP317-AO317)</f>
        <v>0</v>
      </c>
      <c r="BM317">
        <f>(BI317*BG317/AU317)</f>
        <v>0</v>
      </c>
      <c r="BN317">
        <f>(1-BM317)</f>
        <v>0</v>
      </c>
      <c r="CW317">
        <f>$B$11*DU317+$C$11*DV317+$F$11*EG317*(1-EJ317)</f>
        <v>0</v>
      </c>
      <c r="CX317">
        <f>CW317*CY317</f>
        <v>0</v>
      </c>
      <c r="CY317">
        <f>($B$11*$D$9+$C$11*$D$9+$F$11*((ET317+EL317)/MAX(ET317+EL317+EU317, 0.1)*$I$9+EU317/MAX(ET317+EL317+EU317, 0.1)*$J$9))/($B$11+$C$11+$F$11)</f>
        <v>0</v>
      </c>
      <c r="CZ317">
        <f>($B$11*$K$9+$C$11*$K$9+$F$11*((ET317+EL317)/MAX(ET317+EL317+EU317, 0.1)*$P$9+EU317/MAX(ET317+EL317+EU317, 0.1)*$Q$9))/($B$11+$C$11+$F$11)</f>
        <v>0</v>
      </c>
      <c r="DA317">
        <v>2.7</v>
      </c>
      <c r="DB317">
        <v>0.5</v>
      </c>
      <c r="DC317" t="s">
        <v>423</v>
      </c>
      <c r="DD317">
        <v>2</v>
      </c>
      <c r="DE317">
        <v>1758415923.349999</v>
      </c>
      <c r="DF317">
        <v>420.0827333333334</v>
      </c>
      <c r="DG317">
        <v>420.0000333333333</v>
      </c>
      <c r="DH317">
        <v>24.05788333333333</v>
      </c>
      <c r="DI317">
        <v>23.87134666666667</v>
      </c>
      <c r="DJ317">
        <v>419.5430000000001</v>
      </c>
      <c r="DK317">
        <v>23.88160666666667</v>
      </c>
      <c r="DL317">
        <v>500.0068333333333</v>
      </c>
      <c r="DM317">
        <v>90.28019</v>
      </c>
      <c r="DN317">
        <v>0.05523767333333334</v>
      </c>
      <c r="DO317">
        <v>30.31739666666666</v>
      </c>
      <c r="DP317">
        <v>29.94228333333333</v>
      </c>
      <c r="DQ317">
        <v>999.9000000000002</v>
      </c>
      <c r="DR317">
        <v>0</v>
      </c>
      <c r="DS317">
        <v>0</v>
      </c>
      <c r="DT317">
        <v>9993.498</v>
      </c>
      <c r="DU317">
        <v>0</v>
      </c>
      <c r="DV317">
        <v>0.7869059999999997</v>
      </c>
      <c r="DW317">
        <v>0.08269248333333333</v>
      </c>
      <c r="DX317">
        <v>430.4380666666668</v>
      </c>
      <c r="DY317">
        <v>430.2711666666667</v>
      </c>
      <c r="DZ317">
        <v>0.1865215</v>
      </c>
      <c r="EA317">
        <v>420.0000333333333</v>
      </c>
      <c r="EB317">
        <v>23.87134666666667</v>
      </c>
      <c r="EC317">
        <v>2.171950000000001</v>
      </c>
      <c r="ED317">
        <v>2.155110333333333</v>
      </c>
      <c r="EE317">
        <v>18.75690333333334</v>
      </c>
      <c r="EF317">
        <v>18.63247333333333</v>
      </c>
      <c r="EG317">
        <v>0.005000969999999999</v>
      </c>
      <c r="EH317">
        <v>0</v>
      </c>
      <c r="EI317">
        <v>0</v>
      </c>
      <c r="EJ317">
        <v>0</v>
      </c>
      <c r="EK317">
        <v>315.4433333333334</v>
      </c>
      <c r="EL317">
        <v>0.005000969999999999</v>
      </c>
      <c r="EM317">
        <v>-10.53666666666667</v>
      </c>
      <c r="EN317">
        <v>-2.31</v>
      </c>
      <c r="EO317">
        <v>35.48303333333332</v>
      </c>
      <c r="EP317">
        <v>40.508</v>
      </c>
      <c r="EQ317">
        <v>37.63723333333333</v>
      </c>
      <c r="ER317">
        <v>40.88519999999999</v>
      </c>
      <c r="ES317">
        <v>38.10803333333332</v>
      </c>
      <c r="ET317">
        <v>0</v>
      </c>
      <c r="EU317">
        <v>0</v>
      </c>
      <c r="EV317">
        <v>0</v>
      </c>
      <c r="EW317">
        <v>1758415931</v>
      </c>
      <c r="EX317">
        <v>0</v>
      </c>
      <c r="EY317">
        <v>315.8</v>
      </c>
      <c r="EZ317">
        <v>-3.192307431905285</v>
      </c>
      <c r="FA317">
        <v>19.22307609648868</v>
      </c>
      <c r="FB317">
        <v>-10.548</v>
      </c>
      <c r="FC317">
        <v>15</v>
      </c>
      <c r="FD317">
        <v>0</v>
      </c>
      <c r="FE317" t="s">
        <v>424</v>
      </c>
      <c r="FF317">
        <v>1747247426.5</v>
      </c>
      <c r="FG317">
        <v>1747247420.5</v>
      </c>
      <c r="FH317">
        <v>0</v>
      </c>
      <c r="FI317">
        <v>1.027</v>
      </c>
      <c r="FJ317">
        <v>0.031</v>
      </c>
      <c r="FK317">
        <v>0.02</v>
      </c>
      <c r="FL317">
        <v>0.05</v>
      </c>
      <c r="FM317">
        <v>420</v>
      </c>
      <c r="FN317">
        <v>16</v>
      </c>
      <c r="FO317">
        <v>0.01</v>
      </c>
      <c r="FP317">
        <v>0.1</v>
      </c>
      <c r="FQ317">
        <v>0.08990703170731708</v>
      </c>
      <c r="FR317">
        <v>-0.2277124202090591</v>
      </c>
      <c r="FS317">
        <v>0.04424553534090902</v>
      </c>
      <c r="FT317">
        <v>0</v>
      </c>
      <c r="FU317">
        <v>315.5235294117647</v>
      </c>
      <c r="FV317">
        <v>6.970206184053465</v>
      </c>
      <c r="FW317">
        <v>6.800954034438601</v>
      </c>
      <c r="FX317">
        <v>-1</v>
      </c>
      <c r="FY317">
        <v>0.1724005853658536</v>
      </c>
      <c r="FZ317">
        <v>0.2188911846689895</v>
      </c>
      <c r="GA317">
        <v>0.02214972713147524</v>
      </c>
      <c r="GB317">
        <v>0</v>
      </c>
      <c r="GC317">
        <v>0</v>
      </c>
      <c r="GD317">
        <v>2</v>
      </c>
      <c r="GE317" t="s">
        <v>613</v>
      </c>
      <c r="GF317">
        <v>3.13639</v>
      </c>
      <c r="GG317">
        <v>2.71544</v>
      </c>
      <c r="GH317">
        <v>0.09368990000000001</v>
      </c>
      <c r="GI317">
        <v>0.09288639999999999</v>
      </c>
      <c r="GJ317">
        <v>0.106181</v>
      </c>
      <c r="GK317">
        <v>0.104336</v>
      </c>
      <c r="GL317">
        <v>28827.6</v>
      </c>
      <c r="GM317">
        <v>28886.9</v>
      </c>
      <c r="GN317">
        <v>29570</v>
      </c>
      <c r="GO317">
        <v>29429.8</v>
      </c>
      <c r="GP317">
        <v>34926.4</v>
      </c>
      <c r="GQ317">
        <v>34912.1</v>
      </c>
      <c r="GR317">
        <v>41619.5</v>
      </c>
      <c r="GS317">
        <v>41814</v>
      </c>
      <c r="GT317">
        <v>1.92162</v>
      </c>
      <c r="GU317">
        <v>1.87593</v>
      </c>
      <c r="GV317">
        <v>0.081867</v>
      </c>
      <c r="GW317">
        <v>0</v>
      </c>
      <c r="GX317">
        <v>28.6216</v>
      </c>
      <c r="GY317">
        <v>999.9</v>
      </c>
      <c r="GZ317">
        <v>58.3</v>
      </c>
      <c r="HA317">
        <v>30.8</v>
      </c>
      <c r="HB317">
        <v>28.8003</v>
      </c>
      <c r="HC317">
        <v>62.234</v>
      </c>
      <c r="HD317">
        <v>28.0329</v>
      </c>
      <c r="HE317">
        <v>1</v>
      </c>
      <c r="HF317">
        <v>0.103168</v>
      </c>
      <c r="HG317">
        <v>-1.62291</v>
      </c>
      <c r="HH317">
        <v>20.3518</v>
      </c>
      <c r="HI317">
        <v>5.22627</v>
      </c>
      <c r="HJ317">
        <v>12.0159</v>
      </c>
      <c r="HK317">
        <v>4.9908</v>
      </c>
      <c r="HL317">
        <v>3.289</v>
      </c>
      <c r="HM317">
        <v>9999</v>
      </c>
      <c r="HN317">
        <v>9999</v>
      </c>
      <c r="HO317">
        <v>9999</v>
      </c>
      <c r="HP317">
        <v>999.9</v>
      </c>
      <c r="HQ317">
        <v>1.86752</v>
      </c>
      <c r="HR317">
        <v>1.86661</v>
      </c>
      <c r="HS317">
        <v>1.866</v>
      </c>
      <c r="HT317">
        <v>1.86597</v>
      </c>
      <c r="HU317">
        <v>1.86783</v>
      </c>
      <c r="HV317">
        <v>1.87026</v>
      </c>
      <c r="HW317">
        <v>1.8689</v>
      </c>
      <c r="HX317">
        <v>1.8704</v>
      </c>
      <c r="HY317">
        <v>0</v>
      </c>
      <c r="HZ317">
        <v>0</v>
      </c>
      <c r="IA317">
        <v>0</v>
      </c>
      <c r="IB317">
        <v>0</v>
      </c>
      <c r="IC317" t="s">
        <v>426</v>
      </c>
      <c r="ID317" t="s">
        <v>427</v>
      </c>
      <c r="IE317" t="s">
        <v>428</v>
      </c>
      <c r="IF317" t="s">
        <v>428</v>
      </c>
      <c r="IG317" t="s">
        <v>428</v>
      </c>
      <c r="IH317" t="s">
        <v>428</v>
      </c>
      <c r="II317">
        <v>0</v>
      </c>
      <c r="IJ317">
        <v>100</v>
      </c>
      <c r="IK317">
        <v>100</v>
      </c>
      <c r="IL317">
        <v>0.539</v>
      </c>
      <c r="IM317">
        <v>0.1765</v>
      </c>
      <c r="IN317">
        <v>0.2733293791174444</v>
      </c>
      <c r="IO317">
        <v>0.0008355358253796512</v>
      </c>
      <c r="IP317">
        <v>-4.886686190924696E-07</v>
      </c>
      <c r="IQ317">
        <v>2.414133949906871E-11</v>
      </c>
      <c r="IR317">
        <v>-0.06279029043895908</v>
      </c>
      <c r="IS317">
        <v>-0.001004982055389802</v>
      </c>
      <c r="IT317">
        <v>0.0007271071577586355</v>
      </c>
      <c r="IU317">
        <v>-1.113211564567604E-05</v>
      </c>
      <c r="IV317">
        <v>10</v>
      </c>
      <c r="IW317">
        <v>2306</v>
      </c>
      <c r="IX317">
        <v>1</v>
      </c>
      <c r="IY317">
        <v>28</v>
      </c>
      <c r="IZ317">
        <v>186141.7</v>
      </c>
      <c r="JA317">
        <v>186141.8</v>
      </c>
      <c r="JB317">
        <v>1.04004</v>
      </c>
      <c r="JC317">
        <v>2.26562</v>
      </c>
      <c r="JD317">
        <v>1.39648</v>
      </c>
      <c r="JE317">
        <v>2.34131</v>
      </c>
      <c r="JF317">
        <v>1.49536</v>
      </c>
      <c r="JG317">
        <v>2.7002</v>
      </c>
      <c r="JH317">
        <v>36.1754</v>
      </c>
      <c r="JI317">
        <v>24.1488</v>
      </c>
      <c r="JJ317">
        <v>18</v>
      </c>
      <c r="JK317">
        <v>489.849</v>
      </c>
      <c r="JL317">
        <v>450.916</v>
      </c>
      <c r="JM317">
        <v>31.0184</v>
      </c>
      <c r="JN317">
        <v>28.9171</v>
      </c>
      <c r="JO317">
        <v>30.0003</v>
      </c>
      <c r="JP317">
        <v>28.7253</v>
      </c>
      <c r="JQ317">
        <v>28.6477</v>
      </c>
      <c r="JR317">
        <v>20.8326</v>
      </c>
      <c r="JS317">
        <v>25.0222</v>
      </c>
      <c r="JT317">
        <v>95.90089999999999</v>
      </c>
      <c r="JU317">
        <v>31.0329</v>
      </c>
      <c r="JV317">
        <v>420</v>
      </c>
      <c r="JW317">
        <v>23.8115</v>
      </c>
      <c r="JX317">
        <v>101.074</v>
      </c>
      <c r="JY317">
        <v>100.546</v>
      </c>
    </row>
    <row r="318" spans="1:285">
      <c r="A318">
        <v>302</v>
      </c>
      <c r="B318">
        <v>1758415933.1</v>
      </c>
      <c r="C318">
        <v>3058</v>
      </c>
      <c r="D318" t="s">
        <v>1038</v>
      </c>
      <c r="E318" t="s">
        <v>1039</v>
      </c>
      <c r="F318">
        <v>5</v>
      </c>
      <c r="G318" t="s">
        <v>1037</v>
      </c>
      <c r="H318" t="s">
        <v>420</v>
      </c>
      <c r="I318" t="s">
        <v>421</v>
      </c>
      <c r="J318">
        <v>1758415925.151724</v>
      </c>
      <c r="K318">
        <f>(L318)/1000</f>
        <v>0</v>
      </c>
      <c r="L318">
        <f>1000*DL318*AJ318*(DH318-DI318)/(100*DA318*(1000-AJ318*DH318))</f>
        <v>0</v>
      </c>
      <c r="M318">
        <f>DL318*AJ318*(DG318-DF318*(1000-AJ318*DI318)/(1000-AJ318*DH318))/(100*DA318)</f>
        <v>0</v>
      </c>
      <c r="N318">
        <f>DF318 - IF(AJ318&gt;1, M318*DA318*100.0/(AL318), 0)</f>
        <v>0</v>
      </c>
      <c r="O318">
        <f>((U318-K318/2)*N318-M318)/(U318+K318/2)</f>
        <v>0</v>
      </c>
      <c r="P318">
        <f>O318*(DM318+DN318)/1000.0</f>
        <v>0</v>
      </c>
      <c r="Q318">
        <f>(DF318 - IF(AJ318&gt;1, M318*DA318*100.0/(AL318), 0))*(DM318+DN318)/1000.0</f>
        <v>0</v>
      </c>
      <c r="R318">
        <f>2.0/((1/T318-1/S318)+SIGN(T318)*SQRT((1/T318-1/S318)*(1/T318-1/S318) + 4*DB318/((DB318+1)*(DB318+1))*(2*1/T318*1/S318-1/S318*1/S318)))</f>
        <v>0</v>
      </c>
      <c r="S318">
        <f>IF(LEFT(DC318,1)&lt;&gt;"0",IF(LEFT(DC318,1)="1",3.0,DD318),$D$5+$E$5*(DT318*DM318/($K$5*1000))+$F$5*(DT318*DM318/($K$5*1000))*MAX(MIN(DA318,$J$5),$I$5)*MAX(MIN(DA318,$J$5),$I$5)+$G$5*MAX(MIN(DA318,$J$5),$I$5)*(DT318*DM318/($K$5*1000))+$H$5*(DT318*DM318/($K$5*1000))*(DT318*DM318/($K$5*1000)))</f>
        <v>0</v>
      </c>
      <c r="T318">
        <f>K318*(1000-(1000*0.61365*exp(17.502*X318/(240.97+X318))/(DM318+DN318)+DH318)/2)/(1000*0.61365*exp(17.502*X318/(240.97+X318))/(DM318+DN318)-DH318)</f>
        <v>0</v>
      </c>
      <c r="U318">
        <f>1/((DB318+1)/(R318/1.6)+1/(S318/1.37)) + DB318/((DB318+1)/(R318/1.6) + DB318/(S318/1.37))</f>
        <v>0</v>
      </c>
      <c r="V318">
        <f>(CW318*CZ318)</f>
        <v>0</v>
      </c>
      <c r="W318">
        <f>(DO318+(V318+2*0.95*5.67E-8*(((DO318+$B$7)+273)^4-(DO318+273)^4)-44100*K318)/(1.84*29.3*S318+8*0.95*5.67E-8*(DO318+273)^3))</f>
        <v>0</v>
      </c>
      <c r="X318">
        <f>($C$7*DP318+$D$7*DQ318+$E$7*W318)</f>
        <v>0</v>
      </c>
      <c r="Y318">
        <f>0.61365*exp(17.502*X318/(240.97+X318))</f>
        <v>0</v>
      </c>
      <c r="Z318">
        <f>(AA318/AB318*100)</f>
        <v>0</v>
      </c>
      <c r="AA318">
        <f>DH318*(DM318+DN318)/1000</f>
        <v>0</v>
      </c>
      <c r="AB318">
        <f>0.61365*exp(17.502*DO318/(240.97+DO318))</f>
        <v>0</v>
      </c>
      <c r="AC318">
        <f>(Y318-DH318*(DM318+DN318)/1000)</f>
        <v>0</v>
      </c>
      <c r="AD318">
        <f>(-K318*44100)</f>
        <v>0</v>
      </c>
      <c r="AE318">
        <f>2*29.3*S318*0.92*(DO318-X318)</f>
        <v>0</v>
      </c>
      <c r="AF318">
        <f>2*0.95*5.67E-8*(((DO318+$B$7)+273)^4-(X318+273)^4)</f>
        <v>0</v>
      </c>
      <c r="AG318">
        <f>V318+AF318+AD318+AE318</f>
        <v>0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MAX(0,($B$13+$C$13*DT318)/(1+$D$13*DT318)*DM318/(DO318+273)*$E$13)</f>
        <v>0</v>
      </c>
      <c r="AM318" t="s">
        <v>422</v>
      </c>
      <c r="AN318" t="s">
        <v>422</v>
      </c>
      <c r="AO318">
        <v>0</v>
      </c>
      <c r="AP318">
        <v>0</v>
      </c>
      <c r="AQ318">
        <f>1-AO318/AP318</f>
        <v>0</v>
      </c>
      <c r="AR318">
        <v>0</v>
      </c>
      <c r="AS318" t="s">
        <v>422</v>
      </c>
      <c r="AT318" t="s">
        <v>422</v>
      </c>
      <c r="AU318">
        <v>0</v>
      </c>
      <c r="AV318">
        <v>0</v>
      </c>
      <c r="AW318">
        <f>1-AU318/AV318</f>
        <v>0</v>
      </c>
      <c r="AX318">
        <v>0.5</v>
      </c>
      <c r="AY318">
        <f>CX318</f>
        <v>0</v>
      </c>
      <c r="AZ318">
        <f>M318</f>
        <v>0</v>
      </c>
      <c r="BA318">
        <f>AW318*AX318*AY318</f>
        <v>0</v>
      </c>
      <c r="BB318">
        <f>(AZ318-AR318)/AY318</f>
        <v>0</v>
      </c>
      <c r="BC318">
        <f>(AP318-AV318)/AV318</f>
        <v>0</v>
      </c>
      <c r="BD318">
        <f>AO318/(AQ318+AO318/AV318)</f>
        <v>0</v>
      </c>
      <c r="BE318" t="s">
        <v>422</v>
      </c>
      <c r="BF318">
        <v>0</v>
      </c>
      <c r="BG318">
        <f>IF(BF318&lt;&gt;0, BF318, BD318)</f>
        <v>0</v>
      </c>
      <c r="BH318">
        <f>1-BG318/AV318</f>
        <v>0</v>
      </c>
      <c r="BI318">
        <f>(AV318-AU318)/(AV318-BG318)</f>
        <v>0</v>
      </c>
      <c r="BJ318">
        <f>(AP318-AV318)/(AP318-BG318)</f>
        <v>0</v>
      </c>
      <c r="BK318">
        <f>(AV318-AU318)/(AV318-AO318)</f>
        <v>0</v>
      </c>
      <c r="BL318">
        <f>(AP318-AV318)/(AP318-AO318)</f>
        <v>0</v>
      </c>
      <c r="BM318">
        <f>(BI318*BG318/AU318)</f>
        <v>0</v>
      </c>
      <c r="BN318">
        <f>(1-BM318)</f>
        <v>0</v>
      </c>
      <c r="CW318">
        <f>$B$11*DU318+$C$11*DV318+$F$11*EG318*(1-EJ318)</f>
        <v>0</v>
      </c>
      <c r="CX318">
        <f>CW318*CY318</f>
        <v>0</v>
      </c>
      <c r="CY318">
        <f>($B$11*$D$9+$C$11*$D$9+$F$11*((ET318+EL318)/MAX(ET318+EL318+EU318, 0.1)*$I$9+EU318/MAX(ET318+EL318+EU318, 0.1)*$J$9))/($B$11+$C$11+$F$11)</f>
        <v>0</v>
      </c>
      <c r="CZ318">
        <f>($B$11*$K$9+$C$11*$K$9+$F$11*((ET318+EL318)/MAX(ET318+EL318+EU318, 0.1)*$P$9+EU318/MAX(ET318+EL318+EU318, 0.1)*$Q$9))/($B$11+$C$11+$F$11)</f>
        <v>0</v>
      </c>
      <c r="DA318">
        <v>2.7</v>
      </c>
      <c r="DB318">
        <v>0.5</v>
      </c>
      <c r="DC318" t="s">
        <v>423</v>
      </c>
      <c r="DD318">
        <v>2</v>
      </c>
      <c r="DE318">
        <v>1758415925.151724</v>
      </c>
      <c r="DF318">
        <v>420.0848275862069</v>
      </c>
      <c r="DG318">
        <v>420.0079655172414</v>
      </c>
      <c r="DH318">
        <v>24.06211379310345</v>
      </c>
      <c r="DI318">
        <v>23.87136551724138</v>
      </c>
      <c r="DJ318">
        <v>419.5451379310344</v>
      </c>
      <c r="DK318">
        <v>23.8857724137931</v>
      </c>
      <c r="DL318">
        <v>500.0071034482759</v>
      </c>
      <c r="DM318">
        <v>90.28019655172412</v>
      </c>
      <c r="DN318">
        <v>0.05525383448275862</v>
      </c>
      <c r="DO318">
        <v>30.31906206896552</v>
      </c>
      <c r="DP318">
        <v>29.94564482758621</v>
      </c>
      <c r="DQ318">
        <v>999.9000000000002</v>
      </c>
      <c r="DR318">
        <v>0</v>
      </c>
      <c r="DS318">
        <v>0</v>
      </c>
      <c r="DT318">
        <v>9992.863793103448</v>
      </c>
      <c r="DU318">
        <v>0</v>
      </c>
      <c r="DV318">
        <v>0.7869059999999997</v>
      </c>
      <c r="DW318">
        <v>0.0768632551724138</v>
      </c>
      <c r="DX318">
        <v>430.4421034482759</v>
      </c>
      <c r="DY318">
        <v>430.279275862069</v>
      </c>
      <c r="DZ318">
        <v>0.1907349310344827</v>
      </c>
      <c r="EA318">
        <v>420.0079655172414</v>
      </c>
      <c r="EB318">
        <v>23.87136551724138</v>
      </c>
      <c r="EC318">
        <v>2.172332068965517</v>
      </c>
      <c r="ED318">
        <v>2.155111724137931</v>
      </c>
      <c r="EE318">
        <v>18.75971724137931</v>
      </c>
      <c r="EF318">
        <v>18.63248275862069</v>
      </c>
      <c r="EG318">
        <v>0.00500097</v>
      </c>
      <c r="EH318">
        <v>0</v>
      </c>
      <c r="EI318">
        <v>0</v>
      </c>
      <c r="EJ318">
        <v>0</v>
      </c>
      <c r="EK318">
        <v>315.2310344827587</v>
      </c>
      <c r="EL318">
        <v>0.00500097</v>
      </c>
      <c r="EM318">
        <v>-10.8551724137931</v>
      </c>
      <c r="EN318">
        <v>-2.524137931034482</v>
      </c>
      <c r="EO318">
        <v>35.49755172413793</v>
      </c>
      <c r="EP318">
        <v>40.53203448275863</v>
      </c>
      <c r="EQ318">
        <v>37.65275862068965</v>
      </c>
      <c r="ER318">
        <v>40.92431034482757</v>
      </c>
      <c r="ES318">
        <v>38.12255172413792</v>
      </c>
      <c r="ET318">
        <v>0</v>
      </c>
      <c r="EU318">
        <v>0</v>
      </c>
      <c r="EV318">
        <v>0</v>
      </c>
      <c r="EW318">
        <v>1758415932.8</v>
      </c>
      <c r="EX318">
        <v>0</v>
      </c>
      <c r="EY318">
        <v>315.5538461538462</v>
      </c>
      <c r="EZ318">
        <v>-10.48888869146219</v>
      </c>
      <c r="FA318">
        <v>30.63589677169732</v>
      </c>
      <c r="FB318">
        <v>-10.28846153846154</v>
      </c>
      <c r="FC318">
        <v>15</v>
      </c>
      <c r="FD318">
        <v>0</v>
      </c>
      <c r="FE318" t="s">
        <v>424</v>
      </c>
      <c r="FF318">
        <v>1747247426.5</v>
      </c>
      <c r="FG318">
        <v>1747247420.5</v>
      </c>
      <c r="FH318">
        <v>0</v>
      </c>
      <c r="FI318">
        <v>1.027</v>
      </c>
      <c r="FJ318">
        <v>0.031</v>
      </c>
      <c r="FK318">
        <v>0.02</v>
      </c>
      <c r="FL318">
        <v>0.05</v>
      </c>
      <c r="FM318">
        <v>420</v>
      </c>
      <c r="FN318">
        <v>16</v>
      </c>
      <c r="FO318">
        <v>0.01</v>
      </c>
      <c r="FP318">
        <v>0.1</v>
      </c>
      <c r="FQ318">
        <v>0.08706069024390245</v>
      </c>
      <c r="FR318">
        <v>-0.1116433630662023</v>
      </c>
      <c r="FS318">
        <v>0.04263112910787829</v>
      </c>
      <c r="FT318">
        <v>0</v>
      </c>
      <c r="FU318">
        <v>315.7823529411765</v>
      </c>
      <c r="FV318">
        <v>-9.106187902361224</v>
      </c>
      <c r="FW318">
        <v>6.052975475807469</v>
      </c>
      <c r="FX318">
        <v>-1</v>
      </c>
      <c r="FY318">
        <v>0.1822173658536585</v>
      </c>
      <c r="FZ318">
        <v>0.1656831428571429</v>
      </c>
      <c r="GA318">
        <v>0.01696146986663841</v>
      </c>
      <c r="GB318">
        <v>0</v>
      </c>
      <c r="GC318">
        <v>0</v>
      </c>
      <c r="GD318">
        <v>2</v>
      </c>
      <c r="GE318" t="s">
        <v>613</v>
      </c>
      <c r="GF318">
        <v>3.13657</v>
      </c>
      <c r="GG318">
        <v>2.71552</v>
      </c>
      <c r="GH318">
        <v>0.09369570000000001</v>
      </c>
      <c r="GI318">
        <v>0.0928834</v>
      </c>
      <c r="GJ318">
        <v>0.106191</v>
      </c>
      <c r="GK318">
        <v>0.104342</v>
      </c>
      <c r="GL318">
        <v>28827.4</v>
      </c>
      <c r="GM318">
        <v>28887</v>
      </c>
      <c r="GN318">
        <v>29570</v>
      </c>
      <c r="GO318">
        <v>29429.8</v>
      </c>
      <c r="GP318">
        <v>34926.1</v>
      </c>
      <c r="GQ318">
        <v>34911.8</v>
      </c>
      <c r="GR318">
        <v>41619.5</v>
      </c>
      <c r="GS318">
        <v>41813.9</v>
      </c>
      <c r="GT318">
        <v>1.92197</v>
      </c>
      <c r="GU318">
        <v>1.87577</v>
      </c>
      <c r="GV318">
        <v>0.081718</v>
      </c>
      <c r="GW318">
        <v>0</v>
      </c>
      <c r="GX318">
        <v>28.6216</v>
      </c>
      <c r="GY318">
        <v>999.9</v>
      </c>
      <c r="GZ318">
        <v>58.3</v>
      </c>
      <c r="HA318">
        <v>30.8</v>
      </c>
      <c r="HB318">
        <v>28.8031</v>
      </c>
      <c r="HC318">
        <v>62.034</v>
      </c>
      <c r="HD318">
        <v>27.8846</v>
      </c>
      <c r="HE318">
        <v>1</v>
      </c>
      <c r="HF318">
        <v>0.103267</v>
      </c>
      <c r="HG318">
        <v>-1.59164</v>
      </c>
      <c r="HH318">
        <v>20.3521</v>
      </c>
      <c r="HI318">
        <v>5.22657</v>
      </c>
      <c r="HJ318">
        <v>12.0159</v>
      </c>
      <c r="HK318">
        <v>4.9908</v>
      </c>
      <c r="HL318">
        <v>3.289</v>
      </c>
      <c r="HM318">
        <v>9999</v>
      </c>
      <c r="HN318">
        <v>9999</v>
      </c>
      <c r="HO318">
        <v>9999</v>
      </c>
      <c r="HP318">
        <v>999.9</v>
      </c>
      <c r="HQ318">
        <v>1.86752</v>
      </c>
      <c r="HR318">
        <v>1.86663</v>
      </c>
      <c r="HS318">
        <v>1.866</v>
      </c>
      <c r="HT318">
        <v>1.86596</v>
      </c>
      <c r="HU318">
        <v>1.86783</v>
      </c>
      <c r="HV318">
        <v>1.87026</v>
      </c>
      <c r="HW318">
        <v>1.8689</v>
      </c>
      <c r="HX318">
        <v>1.87039</v>
      </c>
      <c r="HY318">
        <v>0</v>
      </c>
      <c r="HZ318">
        <v>0</v>
      </c>
      <c r="IA318">
        <v>0</v>
      </c>
      <c r="IB318">
        <v>0</v>
      </c>
      <c r="IC318" t="s">
        <v>426</v>
      </c>
      <c r="ID318" t="s">
        <v>427</v>
      </c>
      <c r="IE318" t="s">
        <v>428</v>
      </c>
      <c r="IF318" t="s">
        <v>428</v>
      </c>
      <c r="IG318" t="s">
        <v>428</v>
      </c>
      <c r="IH318" t="s">
        <v>428</v>
      </c>
      <c r="II318">
        <v>0</v>
      </c>
      <c r="IJ318">
        <v>100</v>
      </c>
      <c r="IK318">
        <v>100</v>
      </c>
      <c r="IL318">
        <v>0.54</v>
      </c>
      <c r="IM318">
        <v>0.1765</v>
      </c>
      <c r="IN318">
        <v>0.2733293791174444</v>
      </c>
      <c r="IO318">
        <v>0.0008355358253796512</v>
      </c>
      <c r="IP318">
        <v>-4.886686190924696E-07</v>
      </c>
      <c r="IQ318">
        <v>2.414133949906871E-11</v>
      </c>
      <c r="IR318">
        <v>-0.06279029043895908</v>
      </c>
      <c r="IS318">
        <v>-0.001004982055389802</v>
      </c>
      <c r="IT318">
        <v>0.0007271071577586355</v>
      </c>
      <c r="IU318">
        <v>-1.113211564567604E-05</v>
      </c>
      <c r="IV318">
        <v>10</v>
      </c>
      <c r="IW318">
        <v>2306</v>
      </c>
      <c r="IX318">
        <v>1</v>
      </c>
      <c r="IY318">
        <v>28</v>
      </c>
      <c r="IZ318">
        <v>186141.8</v>
      </c>
      <c r="JA318">
        <v>186141.9</v>
      </c>
      <c r="JB318">
        <v>1.04004</v>
      </c>
      <c r="JC318">
        <v>2.28149</v>
      </c>
      <c r="JD318">
        <v>1.39771</v>
      </c>
      <c r="JE318">
        <v>2.34131</v>
      </c>
      <c r="JF318">
        <v>1.49536</v>
      </c>
      <c r="JG318">
        <v>2.54272</v>
      </c>
      <c r="JH318">
        <v>36.1754</v>
      </c>
      <c r="JI318">
        <v>24.1488</v>
      </c>
      <c r="JJ318">
        <v>18</v>
      </c>
      <c r="JK318">
        <v>490.071</v>
      </c>
      <c r="JL318">
        <v>450.823</v>
      </c>
      <c r="JM318">
        <v>31.0361</v>
      </c>
      <c r="JN318">
        <v>28.9171</v>
      </c>
      <c r="JO318">
        <v>30.0002</v>
      </c>
      <c r="JP318">
        <v>28.7253</v>
      </c>
      <c r="JQ318">
        <v>28.6477</v>
      </c>
      <c r="JR318">
        <v>20.8331</v>
      </c>
      <c r="JS318">
        <v>25.0222</v>
      </c>
      <c r="JT318">
        <v>95.90089999999999</v>
      </c>
      <c r="JU318">
        <v>31.0672</v>
      </c>
      <c r="JV318">
        <v>420</v>
      </c>
      <c r="JW318">
        <v>23.8053</v>
      </c>
      <c r="JX318">
        <v>101.074</v>
      </c>
      <c r="JY318">
        <v>100.546</v>
      </c>
    </row>
    <row r="319" spans="1:285">
      <c r="A319">
        <v>303</v>
      </c>
      <c r="B319">
        <v>1758415935.1</v>
      </c>
      <c r="C319">
        <v>3060</v>
      </c>
      <c r="D319" t="s">
        <v>1040</v>
      </c>
      <c r="E319" t="s">
        <v>1041</v>
      </c>
      <c r="F319">
        <v>5</v>
      </c>
      <c r="G319" t="s">
        <v>1037</v>
      </c>
      <c r="H319" t="s">
        <v>420</v>
      </c>
      <c r="I319" t="s">
        <v>421</v>
      </c>
      <c r="J319">
        <v>1758415927.010714</v>
      </c>
      <c r="K319">
        <f>(L319)/1000</f>
        <v>0</v>
      </c>
      <c r="L319">
        <f>1000*DL319*AJ319*(DH319-DI319)/(100*DA319*(1000-AJ319*DH319))</f>
        <v>0</v>
      </c>
      <c r="M319">
        <f>DL319*AJ319*(DG319-DF319*(1000-AJ319*DI319)/(1000-AJ319*DH319))/(100*DA319)</f>
        <v>0</v>
      </c>
      <c r="N319">
        <f>DF319 - IF(AJ319&gt;1, M319*DA319*100.0/(AL319), 0)</f>
        <v>0</v>
      </c>
      <c r="O319">
        <f>((U319-K319/2)*N319-M319)/(U319+K319/2)</f>
        <v>0</v>
      </c>
      <c r="P319">
        <f>O319*(DM319+DN319)/1000.0</f>
        <v>0</v>
      </c>
      <c r="Q319">
        <f>(DF319 - IF(AJ319&gt;1, M319*DA319*100.0/(AL319), 0))*(DM319+DN319)/1000.0</f>
        <v>0</v>
      </c>
      <c r="R319">
        <f>2.0/((1/T319-1/S319)+SIGN(T319)*SQRT((1/T319-1/S319)*(1/T319-1/S319) + 4*DB319/((DB319+1)*(DB319+1))*(2*1/T319*1/S319-1/S319*1/S319)))</f>
        <v>0</v>
      </c>
      <c r="S319">
        <f>IF(LEFT(DC319,1)&lt;&gt;"0",IF(LEFT(DC319,1)="1",3.0,DD319),$D$5+$E$5*(DT319*DM319/($K$5*1000))+$F$5*(DT319*DM319/($K$5*1000))*MAX(MIN(DA319,$J$5),$I$5)*MAX(MIN(DA319,$J$5),$I$5)+$G$5*MAX(MIN(DA319,$J$5),$I$5)*(DT319*DM319/($K$5*1000))+$H$5*(DT319*DM319/($K$5*1000))*(DT319*DM319/($K$5*1000)))</f>
        <v>0</v>
      </c>
      <c r="T319">
        <f>K319*(1000-(1000*0.61365*exp(17.502*X319/(240.97+X319))/(DM319+DN319)+DH319)/2)/(1000*0.61365*exp(17.502*X319/(240.97+X319))/(DM319+DN319)-DH319)</f>
        <v>0</v>
      </c>
      <c r="U319">
        <f>1/((DB319+1)/(R319/1.6)+1/(S319/1.37)) + DB319/((DB319+1)/(R319/1.6) + DB319/(S319/1.37))</f>
        <v>0</v>
      </c>
      <c r="V319">
        <f>(CW319*CZ319)</f>
        <v>0</v>
      </c>
      <c r="W319">
        <f>(DO319+(V319+2*0.95*5.67E-8*(((DO319+$B$7)+273)^4-(DO319+273)^4)-44100*K319)/(1.84*29.3*S319+8*0.95*5.67E-8*(DO319+273)^3))</f>
        <v>0</v>
      </c>
      <c r="X319">
        <f>($C$7*DP319+$D$7*DQ319+$E$7*W319)</f>
        <v>0</v>
      </c>
      <c r="Y319">
        <f>0.61365*exp(17.502*X319/(240.97+X319))</f>
        <v>0</v>
      </c>
      <c r="Z319">
        <f>(AA319/AB319*100)</f>
        <v>0</v>
      </c>
      <c r="AA319">
        <f>DH319*(DM319+DN319)/1000</f>
        <v>0</v>
      </c>
      <c r="AB319">
        <f>0.61365*exp(17.502*DO319/(240.97+DO319))</f>
        <v>0</v>
      </c>
      <c r="AC319">
        <f>(Y319-DH319*(DM319+DN319)/1000)</f>
        <v>0</v>
      </c>
      <c r="AD319">
        <f>(-K319*44100)</f>
        <v>0</v>
      </c>
      <c r="AE319">
        <f>2*29.3*S319*0.92*(DO319-X319)</f>
        <v>0</v>
      </c>
      <c r="AF319">
        <f>2*0.95*5.67E-8*(((DO319+$B$7)+273)^4-(X319+273)^4)</f>
        <v>0</v>
      </c>
      <c r="AG319">
        <f>V319+AF319+AD319+AE319</f>
        <v>0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MAX(0,($B$13+$C$13*DT319)/(1+$D$13*DT319)*DM319/(DO319+273)*$E$13)</f>
        <v>0</v>
      </c>
      <c r="AM319" t="s">
        <v>422</v>
      </c>
      <c r="AN319" t="s">
        <v>422</v>
      </c>
      <c r="AO319">
        <v>0</v>
      </c>
      <c r="AP319">
        <v>0</v>
      </c>
      <c r="AQ319">
        <f>1-AO319/AP319</f>
        <v>0</v>
      </c>
      <c r="AR319">
        <v>0</v>
      </c>
      <c r="AS319" t="s">
        <v>422</v>
      </c>
      <c r="AT319" t="s">
        <v>422</v>
      </c>
      <c r="AU319">
        <v>0</v>
      </c>
      <c r="AV319">
        <v>0</v>
      </c>
      <c r="AW319">
        <f>1-AU319/AV319</f>
        <v>0</v>
      </c>
      <c r="AX319">
        <v>0.5</v>
      </c>
      <c r="AY319">
        <f>CX319</f>
        <v>0</v>
      </c>
      <c r="AZ319">
        <f>M319</f>
        <v>0</v>
      </c>
      <c r="BA319">
        <f>AW319*AX319*AY319</f>
        <v>0</v>
      </c>
      <c r="BB319">
        <f>(AZ319-AR319)/AY319</f>
        <v>0</v>
      </c>
      <c r="BC319">
        <f>(AP319-AV319)/AV319</f>
        <v>0</v>
      </c>
      <c r="BD319">
        <f>AO319/(AQ319+AO319/AV319)</f>
        <v>0</v>
      </c>
      <c r="BE319" t="s">
        <v>422</v>
      </c>
      <c r="BF319">
        <v>0</v>
      </c>
      <c r="BG319">
        <f>IF(BF319&lt;&gt;0, BF319, BD319)</f>
        <v>0</v>
      </c>
      <c r="BH319">
        <f>1-BG319/AV319</f>
        <v>0</v>
      </c>
      <c r="BI319">
        <f>(AV319-AU319)/(AV319-BG319)</f>
        <v>0</v>
      </c>
      <c r="BJ319">
        <f>(AP319-AV319)/(AP319-BG319)</f>
        <v>0</v>
      </c>
      <c r="BK319">
        <f>(AV319-AU319)/(AV319-AO319)</f>
        <v>0</v>
      </c>
      <c r="BL319">
        <f>(AP319-AV319)/(AP319-AO319)</f>
        <v>0</v>
      </c>
      <c r="BM319">
        <f>(BI319*BG319/AU319)</f>
        <v>0</v>
      </c>
      <c r="BN319">
        <f>(1-BM319)</f>
        <v>0</v>
      </c>
      <c r="CW319">
        <f>$B$11*DU319+$C$11*DV319+$F$11*EG319*(1-EJ319)</f>
        <v>0</v>
      </c>
      <c r="CX319">
        <f>CW319*CY319</f>
        <v>0</v>
      </c>
      <c r="CY319">
        <f>($B$11*$D$9+$C$11*$D$9+$F$11*((ET319+EL319)/MAX(ET319+EL319+EU319, 0.1)*$I$9+EU319/MAX(ET319+EL319+EU319, 0.1)*$J$9))/($B$11+$C$11+$F$11)</f>
        <v>0</v>
      </c>
      <c r="CZ319">
        <f>($B$11*$K$9+$C$11*$K$9+$F$11*((ET319+EL319)/MAX(ET319+EL319+EU319, 0.1)*$P$9+EU319/MAX(ET319+EL319+EU319, 0.1)*$Q$9))/($B$11+$C$11+$F$11)</f>
        <v>0</v>
      </c>
      <c r="DA319">
        <v>2.7</v>
      </c>
      <c r="DB319">
        <v>0.5</v>
      </c>
      <c r="DC319" t="s">
        <v>423</v>
      </c>
      <c r="DD319">
        <v>2</v>
      </c>
      <c r="DE319">
        <v>1758415927.010714</v>
      </c>
      <c r="DF319">
        <v>420.0871428571428</v>
      </c>
      <c r="DG319">
        <v>420.01425</v>
      </c>
      <c r="DH319">
        <v>24.06566785714286</v>
      </c>
      <c r="DI319">
        <v>23.87138928571429</v>
      </c>
      <c r="DJ319">
        <v>419.5475</v>
      </c>
      <c r="DK319">
        <v>23.88926785714285</v>
      </c>
      <c r="DL319">
        <v>500.0094642857143</v>
      </c>
      <c r="DM319">
        <v>90.28023214285714</v>
      </c>
      <c r="DN319">
        <v>0.05526182857142857</v>
      </c>
      <c r="DO319">
        <v>30.32082857142857</v>
      </c>
      <c r="DP319">
        <v>29.94757142857143</v>
      </c>
      <c r="DQ319">
        <v>999.9000000000002</v>
      </c>
      <c r="DR319">
        <v>0</v>
      </c>
      <c r="DS319">
        <v>0</v>
      </c>
      <c r="DT319">
        <v>9993.031785714285</v>
      </c>
      <c r="DU319">
        <v>0</v>
      </c>
      <c r="DV319">
        <v>0.7869059999999998</v>
      </c>
      <c r="DW319">
        <v>0.07291191785714286</v>
      </c>
      <c r="DX319">
        <v>430.4460714285715</v>
      </c>
      <c r="DY319">
        <v>430.2857142857143</v>
      </c>
      <c r="DZ319">
        <v>0.1942591428571428</v>
      </c>
      <c r="EA319">
        <v>420.01425</v>
      </c>
      <c r="EB319">
        <v>23.87138928571429</v>
      </c>
      <c r="EC319">
        <v>2.172653214285714</v>
      </c>
      <c r="ED319">
        <v>2.155114642857143</v>
      </c>
      <c r="EE319">
        <v>18.76208214285714</v>
      </c>
      <c r="EF319">
        <v>18.63250357142857</v>
      </c>
      <c r="EG319">
        <v>0.00500097</v>
      </c>
      <c r="EH319">
        <v>0</v>
      </c>
      <c r="EI319">
        <v>0</v>
      </c>
      <c r="EJ319">
        <v>0</v>
      </c>
      <c r="EK319">
        <v>315.1071428571428</v>
      </c>
      <c r="EL319">
        <v>0.00500097</v>
      </c>
      <c r="EM319">
        <v>-10.34285714285714</v>
      </c>
      <c r="EN319">
        <v>-2.285714285714286</v>
      </c>
      <c r="EO319">
        <v>35.51310714285714</v>
      </c>
      <c r="EP319">
        <v>40.56221428571428</v>
      </c>
      <c r="EQ319">
        <v>37.67164285714286</v>
      </c>
      <c r="ER319">
        <v>40.96407142857142</v>
      </c>
      <c r="ES319">
        <v>38.14035714285713</v>
      </c>
      <c r="ET319">
        <v>0</v>
      </c>
      <c r="EU319">
        <v>0</v>
      </c>
      <c r="EV319">
        <v>0</v>
      </c>
      <c r="EW319">
        <v>1758415935.2</v>
      </c>
      <c r="EX319">
        <v>0</v>
      </c>
      <c r="EY319">
        <v>315.2076923076924</v>
      </c>
      <c r="EZ319">
        <v>-36.77264957754392</v>
      </c>
      <c r="FA319">
        <v>25.88717910827351</v>
      </c>
      <c r="FB319">
        <v>-10</v>
      </c>
      <c r="FC319">
        <v>15</v>
      </c>
      <c r="FD319">
        <v>0</v>
      </c>
      <c r="FE319" t="s">
        <v>424</v>
      </c>
      <c r="FF319">
        <v>1747247426.5</v>
      </c>
      <c r="FG319">
        <v>1747247420.5</v>
      </c>
      <c r="FH319">
        <v>0</v>
      </c>
      <c r="FI319">
        <v>1.027</v>
      </c>
      <c r="FJ319">
        <v>0.031</v>
      </c>
      <c r="FK319">
        <v>0.02</v>
      </c>
      <c r="FL319">
        <v>0.05</v>
      </c>
      <c r="FM319">
        <v>420</v>
      </c>
      <c r="FN319">
        <v>16</v>
      </c>
      <c r="FO319">
        <v>0.01</v>
      </c>
      <c r="FP319">
        <v>0.1</v>
      </c>
      <c r="FQ319">
        <v>0.08859786750000001</v>
      </c>
      <c r="FR319">
        <v>-0.03876407166979387</v>
      </c>
      <c r="FS319">
        <v>0.0435167390943381</v>
      </c>
      <c r="FT319">
        <v>1</v>
      </c>
      <c r="FU319">
        <v>315.135294117647</v>
      </c>
      <c r="FV319">
        <v>-5.112299429712461</v>
      </c>
      <c r="FW319">
        <v>5.792128652340133</v>
      </c>
      <c r="FX319">
        <v>-1</v>
      </c>
      <c r="FY319">
        <v>0.187068525</v>
      </c>
      <c r="FZ319">
        <v>0.1363091369606002</v>
      </c>
      <c r="GA319">
        <v>0.01366540395485531</v>
      </c>
      <c r="GB319">
        <v>0</v>
      </c>
      <c r="GC319">
        <v>1</v>
      </c>
      <c r="GD319">
        <v>2</v>
      </c>
      <c r="GE319" t="s">
        <v>433</v>
      </c>
      <c r="GF319">
        <v>3.13659</v>
      </c>
      <c r="GG319">
        <v>2.71556</v>
      </c>
      <c r="GH319">
        <v>0.09369470000000001</v>
      </c>
      <c r="GI319">
        <v>0.0928789</v>
      </c>
      <c r="GJ319">
        <v>0.106195</v>
      </c>
      <c r="GK319">
        <v>0.104343</v>
      </c>
      <c r="GL319">
        <v>28827.6</v>
      </c>
      <c r="GM319">
        <v>28887</v>
      </c>
      <c r="GN319">
        <v>29570.2</v>
      </c>
      <c r="GO319">
        <v>29429.7</v>
      </c>
      <c r="GP319">
        <v>34926.3</v>
      </c>
      <c r="GQ319">
        <v>34911.5</v>
      </c>
      <c r="GR319">
        <v>41620</v>
      </c>
      <c r="GS319">
        <v>41813.6</v>
      </c>
      <c r="GT319">
        <v>1.92225</v>
      </c>
      <c r="GU319">
        <v>1.87565</v>
      </c>
      <c r="GV319">
        <v>0.0812151</v>
      </c>
      <c r="GW319">
        <v>0</v>
      </c>
      <c r="GX319">
        <v>28.6228</v>
      </c>
      <c r="GY319">
        <v>999.9</v>
      </c>
      <c r="GZ319">
        <v>58.3</v>
      </c>
      <c r="HA319">
        <v>30.8</v>
      </c>
      <c r="HB319">
        <v>28.8055</v>
      </c>
      <c r="HC319">
        <v>62.134</v>
      </c>
      <c r="HD319">
        <v>27.9968</v>
      </c>
      <c r="HE319">
        <v>1</v>
      </c>
      <c r="HF319">
        <v>0.103166</v>
      </c>
      <c r="HG319">
        <v>-1.60943</v>
      </c>
      <c r="HH319">
        <v>20.3518</v>
      </c>
      <c r="HI319">
        <v>5.22672</v>
      </c>
      <c r="HJ319">
        <v>12.0159</v>
      </c>
      <c r="HK319">
        <v>4.9909</v>
      </c>
      <c r="HL319">
        <v>3.289</v>
      </c>
      <c r="HM319">
        <v>9999</v>
      </c>
      <c r="HN319">
        <v>9999</v>
      </c>
      <c r="HO319">
        <v>9999</v>
      </c>
      <c r="HP319">
        <v>999.9</v>
      </c>
      <c r="HQ319">
        <v>1.86752</v>
      </c>
      <c r="HR319">
        <v>1.86663</v>
      </c>
      <c r="HS319">
        <v>1.866</v>
      </c>
      <c r="HT319">
        <v>1.86598</v>
      </c>
      <c r="HU319">
        <v>1.86783</v>
      </c>
      <c r="HV319">
        <v>1.87027</v>
      </c>
      <c r="HW319">
        <v>1.8689</v>
      </c>
      <c r="HX319">
        <v>1.87038</v>
      </c>
      <c r="HY319">
        <v>0</v>
      </c>
      <c r="HZ319">
        <v>0</v>
      </c>
      <c r="IA319">
        <v>0</v>
      </c>
      <c r="IB319">
        <v>0</v>
      </c>
      <c r="IC319" t="s">
        <v>426</v>
      </c>
      <c r="ID319" t="s">
        <v>427</v>
      </c>
      <c r="IE319" t="s">
        <v>428</v>
      </c>
      <c r="IF319" t="s">
        <v>428</v>
      </c>
      <c r="IG319" t="s">
        <v>428</v>
      </c>
      <c r="IH319" t="s">
        <v>428</v>
      </c>
      <c r="II319">
        <v>0</v>
      </c>
      <c r="IJ319">
        <v>100</v>
      </c>
      <c r="IK319">
        <v>100</v>
      </c>
      <c r="IL319">
        <v>0.54</v>
      </c>
      <c r="IM319">
        <v>0.1765</v>
      </c>
      <c r="IN319">
        <v>0.2733293791174444</v>
      </c>
      <c r="IO319">
        <v>0.0008355358253796512</v>
      </c>
      <c r="IP319">
        <v>-4.886686190924696E-07</v>
      </c>
      <c r="IQ319">
        <v>2.414133949906871E-11</v>
      </c>
      <c r="IR319">
        <v>-0.06279029043895908</v>
      </c>
      <c r="IS319">
        <v>-0.001004982055389802</v>
      </c>
      <c r="IT319">
        <v>0.0007271071577586355</v>
      </c>
      <c r="IU319">
        <v>-1.113211564567604E-05</v>
      </c>
      <c r="IV319">
        <v>10</v>
      </c>
      <c r="IW319">
        <v>2306</v>
      </c>
      <c r="IX319">
        <v>1</v>
      </c>
      <c r="IY319">
        <v>28</v>
      </c>
      <c r="IZ319">
        <v>186141.8</v>
      </c>
      <c r="JA319">
        <v>186141.9</v>
      </c>
      <c r="JB319">
        <v>1.04004</v>
      </c>
      <c r="JC319">
        <v>2.26929</v>
      </c>
      <c r="JD319">
        <v>1.39648</v>
      </c>
      <c r="JE319">
        <v>2.34131</v>
      </c>
      <c r="JF319">
        <v>1.49536</v>
      </c>
      <c r="JG319">
        <v>2.63306</v>
      </c>
      <c r="JH319">
        <v>36.1754</v>
      </c>
      <c r="JI319">
        <v>24.1575</v>
      </c>
      <c r="JJ319">
        <v>18</v>
      </c>
      <c r="JK319">
        <v>490.249</v>
      </c>
      <c r="JL319">
        <v>450.744</v>
      </c>
      <c r="JM319">
        <v>31.0487</v>
      </c>
      <c r="JN319">
        <v>28.9178</v>
      </c>
      <c r="JO319">
        <v>30</v>
      </c>
      <c r="JP319">
        <v>28.7259</v>
      </c>
      <c r="JQ319">
        <v>28.6477</v>
      </c>
      <c r="JR319">
        <v>20.8334</v>
      </c>
      <c r="JS319">
        <v>25.0222</v>
      </c>
      <c r="JT319">
        <v>95.90089999999999</v>
      </c>
      <c r="JU319">
        <v>31.0672</v>
      </c>
      <c r="JV319">
        <v>420</v>
      </c>
      <c r="JW319">
        <v>23.7996</v>
      </c>
      <c r="JX319">
        <v>101.075</v>
      </c>
      <c r="JY319">
        <v>100.545</v>
      </c>
    </row>
    <row r="320" spans="1:285">
      <c r="A320">
        <v>304</v>
      </c>
      <c r="B320">
        <v>1758415937.1</v>
      </c>
      <c r="C320">
        <v>3062</v>
      </c>
      <c r="D320" t="s">
        <v>1042</v>
      </c>
      <c r="E320" t="s">
        <v>1043</v>
      </c>
      <c r="F320">
        <v>5</v>
      </c>
      <c r="G320" t="s">
        <v>1037</v>
      </c>
      <c r="H320" t="s">
        <v>420</v>
      </c>
      <c r="I320" t="s">
        <v>421</v>
      </c>
      <c r="J320">
        <v>1758415928.933333</v>
      </c>
      <c r="K320">
        <f>(L320)/1000</f>
        <v>0</v>
      </c>
      <c r="L320">
        <f>1000*DL320*AJ320*(DH320-DI320)/(100*DA320*(1000-AJ320*DH320))</f>
        <v>0</v>
      </c>
      <c r="M320">
        <f>DL320*AJ320*(DG320-DF320*(1000-AJ320*DI320)/(1000-AJ320*DH320))/(100*DA320)</f>
        <v>0</v>
      </c>
      <c r="N320">
        <f>DF320 - IF(AJ320&gt;1, M320*DA320*100.0/(AL320), 0)</f>
        <v>0</v>
      </c>
      <c r="O320">
        <f>((U320-K320/2)*N320-M320)/(U320+K320/2)</f>
        <v>0</v>
      </c>
      <c r="P320">
        <f>O320*(DM320+DN320)/1000.0</f>
        <v>0</v>
      </c>
      <c r="Q320">
        <f>(DF320 - IF(AJ320&gt;1, M320*DA320*100.0/(AL320), 0))*(DM320+DN320)/1000.0</f>
        <v>0</v>
      </c>
      <c r="R320">
        <f>2.0/((1/T320-1/S320)+SIGN(T320)*SQRT((1/T320-1/S320)*(1/T320-1/S320) + 4*DB320/((DB320+1)*(DB320+1))*(2*1/T320*1/S320-1/S320*1/S320)))</f>
        <v>0</v>
      </c>
      <c r="S320">
        <f>IF(LEFT(DC320,1)&lt;&gt;"0",IF(LEFT(DC320,1)="1",3.0,DD320),$D$5+$E$5*(DT320*DM320/($K$5*1000))+$F$5*(DT320*DM320/($K$5*1000))*MAX(MIN(DA320,$J$5),$I$5)*MAX(MIN(DA320,$J$5),$I$5)+$G$5*MAX(MIN(DA320,$J$5),$I$5)*(DT320*DM320/($K$5*1000))+$H$5*(DT320*DM320/($K$5*1000))*(DT320*DM320/($K$5*1000)))</f>
        <v>0</v>
      </c>
      <c r="T320">
        <f>K320*(1000-(1000*0.61365*exp(17.502*X320/(240.97+X320))/(DM320+DN320)+DH320)/2)/(1000*0.61365*exp(17.502*X320/(240.97+X320))/(DM320+DN320)-DH320)</f>
        <v>0</v>
      </c>
      <c r="U320">
        <f>1/((DB320+1)/(R320/1.6)+1/(S320/1.37)) + DB320/((DB320+1)/(R320/1.6) + DB320/(S320/1.37))</f>
        <v>0</v>
      </c>
      <c r="V320">
        <f>(CW320*CZ320)</f>
        <v>0</v>
      </c>
      <c r="W320">
        <f>(DO320+(V320+2*0.95*5.67E-8*(((DO320+$B$7)+273)^4-(DO320+273)^4)-44100*K320)/(1.84*29.3*S320+8*0.95*5.67E-8*(DO320+273)^3))</f>
        <v>0</v>
      </c>
      <c r="X320">
        <f>($C$7*DP320+$D$7*DQ320+$E$7*W320)</f>
        <v>0</v>
      </c>
      <c r="Y320">
        <f>0.61365*exp(17.502*X320/(240.97+X320))</f>
        <v>0</v>
      </c>
      <c r="Z320">
        <f>(AA320/AB320*100)</f>
        <v>0</v>
      </c>
      <c r="AA320">
        <f>DH320*(DM320+DN320)/1000</f>
        <v>0</v>
      </c>
      <c r="AB320">
        <f>0.61365*exp(17.502*DO320/(240.97+DO320))</f>
        <v>0</v>
      </c>
      <c r="AC320">
        <f>(Y320-DH320*(DM320+DN320)/1000)</f>
        <v>0</v>
      </c>
      <c r="AD320">
        <f>(-K320*44100)</f>
        <v>0</v>
      </c>
      <c r="AE320">
        <f>2*29.3*S320*0.92*(DO320-X320)</f>
        <v>0</v>
      </c>
      <c r="AF320">
        <f>2*0.95*5.67E-8*(((DO320+$B$7)+273)^4-(X320+273)^4)</f>
        <v>0</v>
      </c>
      <c r="AG320">
        <f>V320+AF320+AD320+AE320</f>
        <v>0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MAX(0,($B$13+$C$13*DT320)/(1+$D$13*DT320)*DM320/(DO320+273)*$E$13)</f>
        <v>0</v>
      </c>
      <c r="AM320" t="s">
        <v>422</v>
      </c>
      <c r="AN320" t="s">
        <v>422</v>
      </c>
      <c r="AO320">
        <v>0</v>
      </c>
      <c r="AP320">
        <v>0</v>
      </c>
      <c r="AQ320">
        <f>1-AO320/AP320</f>
        <v>0</v>
      </c>
      <c r="AR320">
        <v>0</v>
      </c>
      <c r="AS320" t="s">
        <v>422</v>
      </c>
      <c r="AT320" t="s">
        <v>422</v>
      </c>
      <c r="AU320">
        <v>0</v>
      </c>
      <c r="AV320">
        <v>0</v>
      </c>
      <c r="AW320">
        <f>1-AU320/AV320</f>
        <v>0</v>
      </c>
      <c r="AX320">
        <v>0.5</v>
      </c>
      <c r="AY320">
        <f>CX320</f>
        <v>0</v>
      </c>
      <c r="AZ320">
        <f>M320</f>
        <v>0</v>
      </c>
      <c r="BA320">
        <f>AW320*AX320*AY320</f>
        <v>0</v>
      </c>
      <c r="BB320">
        <f>(AZ320-AR320)/AY320</f>
        <v>0</v>
      </c>
      <c r="BC320">
        <f>(AP320-AV320)/AV320</f>
        <v>0</v>
      </c>
      <c r="BD320">
        <f>AO320/(AQ320+AO320/AV320)</f>
        <v>0</v>
      </c>
      <c r="BE320" t="s">
        <v>422</v>
      </c>
      <c r="BF320">
        <v>0</v>
      </c>
      <c r="BG320">
        <f>IF(BF320&lt;&gt;0, BF320, BD320)</f>
        <v>0</v>
      </c>
      <c r="BH320">
        <f>1-BG320/AV320</f>
        <v>0</v>
      </c>
      <c r="BI320">
        <f>(AV320-AU320)/(AV320-BG320)</f>
        <v>0</v>
      </c>
      <c r="BJ320">
        <f>(AP320-AV320)/(AP320-BG320)</f>
        <v>0</v>
      </c>
      <c r="BK320">
        <f>(AV320-AU320)/(AV320-AO320)</f>
        <v>0</v>
      </c>
      <c r="BL320">
        <f>(AP320-AV320)/(AP320-AO320)</f>
        <v>0</v>
      </c>
      <c r="BM320">
        <f>(BI320*BG320/AU320)</f>
        <v>0</v>
      </c>
      <c r="BN320">
        <f>(1-BM320)</f>
        <v>0</v>
      </c>
      <c r="CW320">
        <f>$B$11*DU320+$C$11*DV320+$F$11*EG320*(1-EJ320)</f>
        <v>0</v>
      </c>
      <c r="CX320">
        <f>CW320*CY320</f>
        <v>0</v>
      </c>
      <c r="CY320">
        <f>($B$11*$D$9+$C$11*$D$9+$F$11*((ET320+EL320)/MAX(ET320+EL320+EU320, 0.1)*$I$9+EU320/MAX(ET320+EL320+EU320, 0.1)*$J$9))/($B$11+$C$11+$F$11)</f>
        <v>0</v>
      </c>
      <c r="CZ320">
        <f>($B$11*$K$9+$C$11*$K$9+$F$11*((ET320+EL320)/MAX(ET320+EL320+EU320, 0.1)*$P$9+EU320/MAX(ET320+EL320+EU320, 0.1)*$Q$9))/($B$11+$C$11+$F$11)</f>
        <v>0</v>
      </c>
      <c r="DA320">
        <v>2.7</v>
      </c>
      <c r="DB320">
        <v>0.5</v>
      </c>
      <c r="DC320" t="s">
        <v>423</v>
      </c>
      <c r="DD320">
        <v>2</v>
      </c>
      <c r="DE320">
        <v>1758415928.933333</v>
      </c>
      <c r="DF320">
        <v>420.0919629629628</v>
      </c>
      <c r="DG320">
        <v>420.0045925925926</v>
      </c>
      <c r="DH320">
        <v>24.06856666666667</v>
      </c>
      <c r="DI320">
        <v>23.87166666666667</v>
      </c>
      <c r="DJ320">
        <v>419.5523333333334</v>
      </c>
      <c r="DK320">
        <v>23.89212962962963</v>
      </c>
      <c r="DL320">
        <v>500.0107777777778</v>
      </c>
      <c r="DM320">
        <v>90.28035185185183</v>
      </c>
      <c r="DN320">
        <v>0.05528067777777778</v>
      </c>
      <c r="DO320">
        <v>30.32282592592593</v>
      </c>
      <c r="DP320">
        <v>29.94826666666667</v>
      </c>
      <c r="DQ320">
        <v>999.9000000000001</v>
      </c>
      <c r="DR320">
        <v>0</v>
      </c>
      <c r="DS320">
        <v>0</v>
      </c>
      <c r="DT320">
        <v>9991.107777777777</v>
      </c>
      <c r="DU320">
        <v>0</v>
      </c>
      <c r="DV320">
        <v>0.7869059999999998</v>
      </c>
      <c r="DW320">
        <v>0.08743058518518519</v>
      </c>
      <c r="DX320">
        <v>430.4523333333333</v>
      </c>
      <c r="DY320">
        <v>430.2758888888889</v>
      </c>
      <c r="DZ320">
        <v>0.196891037037037</v>
      </c>
      <c r="EA320">
        <v>420.0045925925926</v>
      </c>
      <c r="EB320">
        <v>23.87166666666667</v>
      </c>
      <c r="EC320">
        <v>2.172918518518518</v>
      </c>
      <c r="ED320">
        <v>2.155141851851852</v>
      </c>
      <c r="EE320">
        <v>18.76402962962963</v>
      </c>
      <c r="EF320">
        <v>18.6327037037037</v>
      </c>
      <c r="EG320">
        <v>0.00500097</v>
      </c>
      <c r="EH320">
        <v>0</v>
      </c>
      <c r="EI320">
        <v>0</v>
      </c>
      <c r="EJ320">
        <v>0</v>
      </c>
      <c r="EK320">
        <v>314.8629629629629</v>
      </c>
      <c r="EL320">
        <v>0.00500097</v>
      </c>
      <c r="EM320">
        <v>-11.31481481481481</v>
      </c>
      <c r="EN320">
        <v>-2.707407407407408</v>
      </c>
      <c r="EO320">
        <v>35.52981481481481</v>
      </c>
      <c r="EP320">
        <v>40.5922962962963</v>
      </c>
      <c r="EQ320">
        <v>37.68725925925926</v>
      </c>
      <c r="ER320">
        <v>41.00903703703703</v>
      </c>
      <c r="ES320">
        <v>38.16414814814814</v>
      </c>
      <c r="ET320">
        <v>0</v>
      </c>
      <c r="EU320">
        <v>0</v>
      </c>
      <c r="EV320">
        <v>0</v>
      </c>
      <c r="EW320">
        <v>1758415937</v>
      </c>
      <c r="EX320">
        <v>0</v>
      </c>
      <c r="EY320">
        <v>314.192</v>
      </c>
      <c r="EZ320">
        <v>-21.06923068954919</v>
      </c>
      <c r="FA320">
        <v>25.95384580919739</v>
      </c>
      <c r="FB320">
        <v>-10.176</v>
      </c>
      <c r="FC320">
        <v>15</v>
      </c>
      <c r="FD320">
        <v>0</v>
      </c>
      <c r="FE320" t="s">
        <v>424</v>
      </c>
      <c r="FF320">
        <v>1747247426.5</v>
      </c>
      <c r="FG320">
        <v>1747247420.5</v>
      </c>
      <c r="FH320">
        <v>0</v>
      </c>
      <c r="FI320">
        <v>1.027</v>
      </c>
      <c r="FJ320">
        <v>0.031</v>
      </c>
      <c r="FK320">
        <v>0.02</v>
      </c>
      <c r="FL320">
        <v>0.05</v>
      </c>
      <c r="FM320">
        <v>420</v>
      </c>
      <c r="FN320">
        <v>16</v>
      </c>
      <c r="FO320">
        <v>0.01</v>
      </c>
      <c r="FP320">
        <v>0.1</v>
      </c>
      <c r="FQ320">
        <v>0.0959897</v>
      </c>
      <c r="FR320">
        <v>0.07547943763066202</v>
      </c>
      <c r="FS320">
        <v>0.04730028339129771</v>
      </c>
      <c r="FT320">
        <v>1</v>
      </c>
      <c r="FU320">
        <v>314.9558823529412</v>
      </c>
      <c r="FV320">
        <v>-12.08708930213219</v>
      </c>
      <c r="FW320">
        <v>5.923988678965559</v>
      </c>
      <c r="FX320">
        <v>-1</v>
      </c>
      <c r="FY320">
        <v>0.1915988292682927</v>
      </c>
      <c r="FZ320">
        <v>0.1045607038327526</v>
      </c>
      <c r="GA320">
        <v>0.01090834420580475</v>
      </c>
      <c r="GB320">
        <v>0</v>
      </c>
      <c r="GC320">
        <v>1</v>
      </c>
      <c r="GD320">
        <v>2</v>
      </c>
      <c r="GE320" t="s">
        <v>433</v>
      </c>
      <c r="GF320">
        <v>3.13641</v>
      </c>
      <c r="GG320">
        <v>2.71547</v>
      </c>
      <c r="GH320">
        <v>0.0936925</v>
      </c>
      <c r="GI320">
        <v>0.09287570000000001</v>
      </c>
      <c r="GJ320">
        <v>0.106198</v>
      </c>
      <c r="GK320">
        <v>0.104346</v>
      </c>
      <c r="GL320">
        <v>28827.9</v>
      </c>
      <c r="GM320">
        <v>28887</v>
      </c>
      <c r="GN320">
        <v>29570.4</v>
      </c>
      <c r="GO320">
        <v>29429.6</v>
      </c>
      <c r="GP320">
        <v>34926.4</v>
      </c>
      <c r="GQ320">
        <v>34911.4</v>
      </c>
      <c r="GR320">
        <v>41620.3</v>
      </c>
      <c r="GS320">
        <v>41813.5</v>
      </c>
      <c r="GT320">
        <v>1.92213</v>
      </c>
      <c r="GU320">
        <v>1.87588</v>
      </c>
      <c r="GV320">
        <v>0.0813603</v>
      </c>
      <c r="GW320">
        <v>0</v>
      </c>
      <c r="GX320">
        <v>28.624</v>
      </c>
      <c r="GY320">
        <v>999.9</v>
      </c>
      <c r="GZ320">
        <v>58.3</v>
      </c>
      <c r="HA320">
        <v>30.8</v>
      </c>
      <c r="HB320">
        <v>28.8048</v>
      </c>
      <c r="HC320">
        <v>62.234</v>
      </c>
      <c r="HD320">
        <v>28.101</v>
      </c>
      <c r="HE320">
        <v>1</v>
      </c>
      <c r="HF320">
        <v>0.103196</v>
      </c>
      <c r="HG320">
        <v>-1.63387</v>
      </c>
      <c r="HH320">
        <v>20.3515</v>
      </c>
      <c r="HI320">
        <v>5.22657</v>
      </c>
      <c r="HJ320">
        <v>12.0158</v>
      </c>
      <c r="HK320">
        <v>4.99095</v>
      </c>
      <c r="HL320">
        <v>3.289</v>
      </c>
      <c r="HM320">
        <v>9999</v>
      </c>
      <c r="HN320">
        <v>9999</v>
      </c>
      <c r="HO320">
        <v>9999</v>
      </c>
      <c r="HP320">
        <v>999.9</v>
      </c>
      <c r="HQ320">
        <v>1.86752</v>
      </c>
      <c r="HR320">
        <v>1.86662</v>
      </c>
      <c r="HS320">
        <v>1.866</v>
      </c>
      <c r="HT320">
        <v>1.866</v>
      </c>
      <c r="HU320">
        <v>1.86783</v>
      </c>
      <c r="HV320">
        <v>1.87027</v>
      </c>
      <c r="HW320">
        <v>1.8689</v>
      </c>
      <c r="HX320">
        <v>1.87039</v>
      </c>
      <c r="HY320">
        <v>0</v>
      </c>
      <c r="HZ320">
        <v>0</v>
      </c>
      <c r="IA320">
        <v>0</v>
      </c>
      <c r="IB320">
        <v>0</v>
      </c>
      <c r="IC320" t="s">
        <v>426</v>
      </c>
      <c r="ID320" t="s">
        <v>427</v>
      </c>
      <c r="IE320" t="s">
        <v>428</v>
      </c>
      <c r="IF320" t="s">
        <v>428</v>
      </c>
      <c r="IG320" t="s">
        <v>428</v>
      </c>
      <c r="IH320" t="s">
        <v>428</v>
      </c>
      <c r="II320">
        <v>0</v>
      </c>
      <c r="IJ320">
        <v>100</v>
      </c>
      <c r="IK320">
        <v>100</v>
      </c>
      <c r="IL320">
        <v>0.54</v>
      </c>
      <c r="IM320">
        <v>0.1765</v>
      </c>
      <c r="IN320">
        <v>0.2733293791174444</v>
      </c>
      <c r="IO320">
        <v>0.0008355358253796512</v>
      </c>
      <c r="IP320">
        <v>-4.886686190924696E-07</v>
      </c>
      <c r="IQ320">
        <v>2.414133949906871E-11</v>
      </c>
      <c r="IR320">
        <v>-0.06279029043895908</v>
      </c>
      <c r="IS320">
        <v>-0.001004982055389802</v>
      </c>
      <c r="IT320">
        <v>0.0007271071577586355</v>
      </c>
      <c r="IU320">
        <v>-1.113211564567604E-05</v>
      </c>
      <c r="IV320">
        <v>10</v>
      </c>
      <c r="IW320">
        <v>2306</v>
      </c>
      <c r="IX320">
        <v>1</v>
      </c>
      <c r="IY320">
        <v>28</v>
      </c>
      <c r="IZ320">
        <v>186141.8</v>
      </c>
      <c r="JA320">
        <v>186141.9</v>
      </c>
      <c r="JB320">
        <v>1.04004</v>
      </c>
      <c r="JC320">
        <v>2.26196</v>
      </c>
      <c r="JD320">
        <v>1.39648</v>
      </c>
      <c r="JE320">
        <v>2.34009</v>
      </c>
      <c r="JF320">
        <v>1.49536</v>
      </c>
      <c r="JG320">
        <v>2.68921</v>
      </c>
      <c r="JH320">
        <v>36.1754</v>
      </c>
      <c r="JI320">
        <v>24.1575</v>
      </c>
      <c r="JJ320">
        <v>18</v>
      </c>
      <c r="JK320">
        <v>490.18</v>
      </c>
      <c r="JL320">
        <v>450.893</v>
      </c>
      <c r="JM320">
        <v>31.0618</v>
      </c>
      <c r="JN320">
        <v>28.919</v>
      </c>
      <c r="JO320">
        <v>30.0001</v>
      </c>
      <c r="JP320">
        <v>28.7271</v>
      </c>
      <c r="JQ320">
        <v>28.6488</v>
      </c>
      <c r="JR320">
        <v>20.8337</v>
      </c>
      <c r="JS320">
        <v>25.0222</v>
      </c>
      <c r="JT320">
        <v>95.90089999999999</v>
      </c>
      <c r="JU320">
        <v>31.0672</v>
      </c>
      <c r="JV320">
        <v>420</v>
      </c>
      <c r="JW320">
        <v>23.7991</v>
      </c>
      <c r="JX320">
        <v>101.076</v>
      </c>
      <c r="JY320">
        <v>100.545</v>
      </c>
    </row>
    <row r="321" spans="1:285">
      <c r="A321">
        <v>305</v>
      </c>
      <c r="B321">
        <v>1758415939.1</v>
      </c>
      <c r="C321">
        <v>3064</v>
      </c>
      <c r="D321" t="s">
        <v>1044</v>
      </c>
      <c r="E321" t="s">
        <v>1045</v>
      </c>
      <c r="F321">
        <v>5</v>
      </c>
      <c r="G321" t="s">
        <v>1037</v>
      </c>
      <c r="H321" t="s">
        <v>420</v>
      </c>
      <c r="I321" t="s">
        <v>421</v>
      </c>
      <c r="J321">
        <v>1758415930.926923</v>
      </c>
      <c r="K321">
        <f>(L321)/1000</f>
        <v>0</v>
      </c>
      <c r="L321">
        <f>1000*DL321*AJ321*(DH321-DI321)/(100*DA321*(1000-AJ321*DH321))</f>
        <v>0</v>
      </c>
      <c r="M321">
        <f>DL321*AJ321*(DG321-DF321*(1000-AJ321*DI321)/(1000-AJ321*DH321))/(100*DA321)</f>
        <v>0</v>
      </c>
      <c r="N321">
        <f>DF321 - IF(AJ321&gt;1, M321*DA321*100.0/(AL321), 0)</f>
        <v>0</v>
      </c>
      <c r="O321">
        <f>((U321-K321/2)*N321-M321)/(U321+K321/2)</f>
        <v>0</v>
      </c>
      <c r="P321">
        <f>O321*(DM321+DN321)/1000.0</f>
        <v>0</v>
      </c>
      <c r="Q321">
        <f>(DF321 - IF(AJ321&gt;1, M321*DA321*100.0/(AL321), 0))*(DM321+DN321)/1000.0</f>
        <v>0</v>
      </c>
      <c r="R321">
        <f>2.0/((1/T321-1/S321)+SIGN(T321)*SQRT((1/T321-1/S321)*(1/T321-1/S321) + 4*DB321/((DB321+1)*(DB321+1))*(2*1/T321*1/S321-1/S321*1/S321)))</f>
        <v>0</v>
      </c>
      <c r="S321">
        <f>IF(LEFT(DC321,1)&lt;&gt;"0",IF(LEFT(DC321,1)="1",3.0,DD321),$D$5+$E$5*(DT321*DM321/($K$5*1000))+$F$5*(DT321*DM321/($K$5*1000))*MAX(MIN(DA321,$J$5),$I$5)*MAX(MIN(DA321,$J$5),$I$5)+$G$5*MAX(MIN(DA321,$J$5),$I$5)*(DT321*DM321/($K$5*1000))+$H$5*(DT321*DM321/($K$5*1000))*(DT321*DM321/($K$5*1000)))</f>
        <v>0</v>
      </c>
      <c r="T321">
        <f>K321*(1000-(1000*0.61365*exp(17.502*X321/(240.97+X321))/(DM321+DN321)+DH321)/2)/(1000*0.61365*exp(17.502*X321/(240.97+X321))/(DM321+DN321)-DH321)</f>
        <v>0</v>
      </c>
      <c r="U321">
        <f>1/((DB321+1)/(R321/1.6)+1/(S321/1.37)) + DB321/((DB321+1)/(R321/1.6) + DB321/(S321/1.37))</f>
        <v>0</v>
      </c>
      <c r="V321">
        <f>(CW321*CZ321)</f>
        <v>0</v>
      </c>
      <c r="W321">
        <f>(DO321+(V321+2*0.95*5.67E-8*(((DO321+$B$7)+273)^4-(DO321+273)^4)-44100*K321)/(1.84*29.3*S321+8*0.95*5.67E-8*(DO321+273)^3))</f>
        <v>0</v>
      </c>
      <c r="X321">
        <f>($C$7*DP321+$D$7*DQ321+$E$7*W321)</f>
        <v>0</v>
      </c>
      <c r="Y321">
        <f>0.61365*exp(17.502*X321/(240.97+X321))</f>
        <v>0</v>
      </c>
      <c r="Z321">
        <f>(AA321/AB321*100)</f>
        <v>0</v>
      </c>
      <c r="AA321">
        <f>DH321*(DM321+DN321)/1000</f>
        <v>0</v>
      </c>
      <c r="AB321">
        <f>0.61365*exp(17.502*DO321/(240.97+DO321))</f>
        <v>0</v>
      </c>
      <c r="AC321">
        <f>(Y321-DH321*(DM321+DN321)/1000)</f>
        <v>0</v>
      </c>
      <c r="AD321">
        <f>(-K321*44100)</f>
        <v>0</v>
      </c>
      <c r="AE321">
        <f>2*29.3*S321*0.92*(DO321-X321)</f>
        <v>0</v>
      </c>
      <c r="AF321">
        <f>2*0.95*5.67E-8*(((DO321+$B$7)+273)^4-(X321+273)^4)</f>
        <v>0</v>
      </c>
      <c r="AG321">
        <f>V321+AF321+AD321+AE321</f>
        <v>0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MAX(0,($B$13+$C$13*DT321)/(1+$D$13*DT321)*DM321/(DO321+273)*$E$13)</f>
        <v>0</v>
      </c>
      <c r="AM321" t="s">
        <v>422</v>
      </c>
      <c r="AN321" t="s">
        <v>422</v>
      </c>
      <c r="AO321">
        <v>0</v>
      </c>
      <c r="AP321">
        <v>0</v>
      </c>
      <c r="AQ321">
        <f>1-AO321/AP321</f>
        <v>0</v>
      </c>
      <c r="AR321">
        <v>0</v>
      </c>
      <c r="AS321" t="s">
        <v>422</v>
      </c>
      <c r="AT321" t="s">
        <v>422</v>
      </c>
      <c r="AU321">
        <v>0</v>
      </c>
      <c r="AV321">
        <v>0</v>
      </c>
      <c r="AW321">
        <f>1-AU321/AV321</f>
        <v>0</v>
      </c>
      <c r="AX321">
        <v>0.5</v>
      </c>
      <c r="AY321">
        <f>CX321</f>
        <v>0</v>
      </c>
      <c r="AZ321">
        <f>M321</f>
        <v>0</v>
      </c>
      <c r="BA321">
        <f>AW321*AX321*AY321</f>
        <v>0</v>
      </c>
      <c r="BB321">
        <f>(AZ321-AR321)/AY321</f>
        <v>0</v>
      </c>
      <c r="BC321">
        <f>(AP321-AV321)/AV321</f>
        <v>0</v>
      </c>
      <c r="BD321">
        <f>AO321/(AQ321+AO321/AV321)</f>
        <v>0</v>
      </c>
      <c r="BE321" t="s">
        <v>422</v>
      </c>
      <c r="BF321">
        <v>0</v>
      </c>
      <c r="BG321">
        <f>IF(BF321&lt;&gt;0, BF321, BD321)</f>
        <v>0</v>
      </c>
      <c r="BH321">
        <f>1-BG321/AV321</f>
        <v>0</v>
      </c>
      <c r="BI321">
        <f>(AV321-AU321)/(AV321-BG321)</f>
        <v>0</v>
      </c>
      <c r="BJ321">
        <f>(AP321-AV321)/(AP321-BG321)</f>
        <v>0</v>
      </c>
      <c r="BK321">
        <f>(AV321-AU321)/(AV321-AO321)</f>
        <v>0</v>
      </c>
      <c r="BL321">
        <f>(AP321-AV321)/(AP321-AO321)</f>
        <v>0</v>
      </c>
      <c r="BM321">
        <f>(BI321*BG321/AU321)</f>
        <v>0</v>
      </c>
      <c r="BN321">
        <f>(1-BM321)</f>
        <v>0</v>
      </c>
      <c r="CW321">
        <f>$B$11*DU321+$C$11*DV321+$F$11*EG321*(1-EJ321)</f>
        <v>0</v>
      </c>
      <c r="CX321">
        <f>CW321*CY321</f>
        <v>0</v>
      </c>
      <c r="CY321">
        <f>($B$11*$D$9+$C$11*$D$9+$F$11*((ET321+EL321)/MAX(ET321+EL321+EU321, 0.1)*$I$9+EU321/MAX(ET321+EL321+EU321, 0.1)*$J$9))/($B$11+$C$11+$F$11)</f>
        <v>0</v>
      </c>
      <c r="CZ321">
        <f>($B$11*$K$9+$C$11*$K$9+$F$11*((ET321+EL321)/MAX(ET321+EL321+EU321, 0.1)*$P$9+EU321/MAX(ET321+EL321+EU321, 0.1)*$Q$9))/($B$11+$C$11+$F$11)</f>
        <v>0</v>
      </c>
      <c r="DA321">
        <v>2.7</v>
      </c>
      <c r="DB321">
        <v>0.5</v>
      </c>
      <c r="DC321" t="s">
        <v>423</v>
      </c>
      <c r="DD321">
        <v>2</v>
      </c>
      <c r="DE321">
        <v>1758415930.926923</v>
      </c>
      <c r="DF321">
        <v>420.0933076923077</v>
      </c>
      <c r="DG321">
        <v>419.9945384615385</v>
      </c>
      <c r="DH321">
        <v>24.07101153846154</v>
      </c>
      <c r="DI321">
        <v>23.872</v>
      </c>
      <c r="DJ321">
        <v>419.5536923076922</v>
      </c>
      <c r="DK321">
        <v>23.89453846153846</v>
      </c>
      <c r="DL321">
        <v>499.9956923076924</v>
      </c>
      <c r="DM321">
        <v>90.2806423076923</v>
      </c>
      <c r="DN321">
        <v>0.05532071153846153</v>
      </c>
      <c r="DO321">
        <v>30.32498076923077</v>
      </c>
      <c r="DP321">
        <v>29.94868846153846</v>
      </c>
      <c r="DQ321">
        <v>999.9000000000001</v>
      </c>
      <c r="DR321">
        <v>0</v>
      </c>
      <c r="DS321">
        <v>0</v>
      </c>
      <c r="DT321">
        <v>9989.373461538462</v>
      </c>
      <c r="DU321">
        <v>0</v>
      </c>
      <c r="DV321">
        <v>0.7869059999999999</v>
      </c>
      <c r="DW321">
        <v>0.09881120384615386</v>
      </c>
      <c r="DX321">
        <v>430.4548076923077</v>
      </c>
      <c r="DY321">
        <v>430.2657692307693</v>
      </c>
      <c r="DZ321">
        <v>0.1990001923076923</v>
      </c>
      <c r="EA321">
        <v>419.9945384615385</v>
      </c>
      <c r="EB321">
        <v>23.872</v>
      </c>
      <c r="EC321">
        <v>2.173146153846154</v>
      </c>
      <c r="ED321">
        <v>2.155179230769231</v>
      </c>
      <c r="EE321">
        <v>18.76570384615384</v>
      </c>
      <c r="EF321">
        <v>18.63298076923077</v>
      </c>
      <c r="EG321">
        <v>0.00500097</v>
      </c>
      <c r="EH321">
        <v>0</v>
      </c>
      <c r="EI321">
        <v>0</v>
      </c>
      <c r="EJ321">
        <v>0</v>
      </c>
      <c r="EK321">
        <v>313.5</v>
      </c>
      <c r="EL321">
        <v>0.00500097</v>
      </c>
      <c r="EM321">
        <v>-9.896153846153847</v>
      </c>
      <c r="EN321">
        <v>-2.730769230769231</v>
      </c>
      <c r="EO321">
        <v>35.54296153846154</v>
      </c>
      <c r="EP321">
        <v>40.62469230769231</v>
      </c>
      <c r="EQ321">
        <v>37.70407692307692</v>
      </c>
      <c r="ER321">
        <v>41.0501923076923</v>
      </c>
      <c r="ES321">
        <v>38.1825</v>
      </c>
      <c r="ET321">
        <v>0</v>
      </c>
      <c r="EU321">
        <v>0</v>
      </c>
      <c r="EV321">
        <v>0</v>
      </c>
      <c r="EW321">
        <v>1758415938.8</v>
      </c>
      <c r="EX321">
        <v>0</v>
      </c>
      <c r="EY321">
        <v>313.1769230769231</v>
      </c>
      <c r="EZ321">
        <v>-29.52478614929056</v>
      </c>
      <c r="FA321">
        <v>-1.100855057193113</v>
      </c>
      <c r="FB321">
        <v>-9</v>
      </c>
      <c r="FC321">
        <v>15</v>
      </c>
      <c r="FD321">
        <v>0</v>
      </c>
      <c r="FE321" t="s">
        <v>424</v>
      </c>
      <c r="FF321">
        <v>1747247426.5</v>
      </c>
      <c r="FG321">
        <v>1747247420.5</v>
      </c>
      <c r="FH321">
        <v>0</v>
      </c>
      <c r="FI321">
        <v>1.027</v>
      </c>
      <c r="FJ321">
        <v>0.031</v>
      </c>
      <c r="FK321">
        <v>0.02</v>
      </c>
      <c r="FL321">
        <v>0.05</v>
      </c>
      <c r="FM321">
        <v>420</v>
      </c>
      <c r="FN321">
        <v>16</v>
      </c>
      <c r="FO321">
        <v>0.01</v>
      </c>
      <c r="FP321">
        <v>0.1</v>
      </c>
      <c r="FQ321">
        <v>0.0931495675</v>
      </c>
      <c r="FR321">
        <v>0.3146530727954973</v>
      </c>
      <c r="FS321">
        <v>0.04431095028037307</v>
      </c>
      <c r="FT321">
        <v>0</v>
      </c>
      <c r="FU321">
        <v>314.3676470588235</v>
      </c>
      <c r="FV321">
        <v>-24.93964847085871</v>
      </c>
      <c r="FW321">
        <v>6.51702388717586</v>
      </c>
      <c r="FX321">
        <v>-1</v>
      </c>
      <c r="FY321">
        <v>0.194719075</v>
      </c>
      <c r="FZ321">
        <v>0.08326965478424002</v>
      </c>
      <c r="GA321">
        <v>0.008540685813760801</v>
      </c>
      <c r="GB321">
        <v>1</v>
      </c>
      <c r="GC321">
        <v>1</v>
      </c>
      <c r="GD321">
        <v>2</v>
      </c>
      <c r="GE321" t="s">
        <v>433</v>
      </c>
      <c r="GF321">
        <v>3.13642</v>
      </c>
      <c r="GG321">
        <v>2.71572</v>
      </c>
      <c r="GH321">
        <v>0.0936898</v>
      </c>
      <c r="GI321">
        <v>0.0928798</v>
      </c>
      <c r="GJ321">
        <v>0.106207</v>
      </c>
      <c r="GK321">
        <v>0.104349</v>
      </c>
      <c r="GL321">
        <v>28827.9</v>
      </c>
      <c r="GM321">
        <v>28886.9</v>
      </c>
      <c r="GN321">
        <v>29570.3</v>
      </c>
      <c r="GO321">
        <v>29429.6</v>
      </c>
      <c r="GP321">
        <v>34925.9</v>
      </c>
      <c r="GQ321">
        <v>34911.4</v>
      </c>
      <c r="GR321">
        <v>41620.1</v>
      </c>
      <c r="GS321">
        <v>41813.8</v>
      </c>
      <c r="GT321">
        <v>1.92195</v>
      </c>
      <c r="GU321">
        <v>1.87608</v>
      </c>
      <c r="GV321">
        <v>0.0815131</v>
      </c>
      <c r="GW321">
        <v>0</v>
      </c>
      <c r="GX321">
        <v>28.6246</v>
      </c>
      <c r="GY321">
        <v>999.9</v>
      </c>
      <c r="GZ321">
        <v>58.3</v>
      </c>
      <c r="HA321">
        <v>30.8</v>
      </c>
      <c r="HB321">
        <v>28.8026</v>
      </c>
      <c r="HC321">
        <v>62.244</v>
      </c>
      <c r="HD321">
        <v>28.0649</v>
      </c>
      <c r="HE321">
        <v>1</v>
      </c>
      <c r="HF321">
        <v>0.103191</v>
      </c>
      <c r="HG321">
        <v>-1.61234</v>
      </c>
      <c r="HH321">
        <v>20.3517</v>
      </c>
      <c r="HI321">
        <v>5.22672</v>
      </c>
      <c r="HJ321">
        <v>12.0158</v>
      </c>
      <c r="HK321">
        <v>4.99085</v>
      </c>
      <c r="HL321">
        <v>3.289</v>
      </c>
      <c r="HM321">
        <v>9999</v>
      </c>
      <c r="HN321">
        <v>9999</v>
      </c>
      <c r="HO321">
        <v>9999</v>
      </c>
      <c r="HP321">
        <v>999.9</v>
      </c>
      <c r="HQ321">
        <v>1.86752</v>
      </c>
      <c r="HR321">
        <v>1.86661</v>
      </c>
      <c r="HS321">
        <v>1.866</v>
      </c>
      <c r="HT321">
        <v>1.86598</v>
      </c>
      <c r="HU321">
        <v>1.86783</v>
      </c>
      <c r="HV321">
        <v>1.87027</v>
      </c>
      <c r="HW321">
        <v>1.8689</v>
      </c>
      <c r="HX321">
        <v>1.8704</v>
      </c>
      <c r="HY321">
        <v>0</v>
      </c>
      <c r="HZ321">
        <v>0</v>
      </c>
      <c r="IA321">
        <v>0</v>
      </c>
      <c r="IB321">
        <v>0</v>
      </c>
      <c r="IC321" t="s">
        <v>426</v>
      </c>
      <c r="ID321" t="s">
        <v>427</v>
      </c>
      <c r="IE321" t="s">
        <v>428</v>
      </c>
      <c r="IF321" t="s">
        <v>428</v>
      </c>
      <c r="IG321" t="s">
        <v>428</v>
      </c>
      <c r="IH321" t="s">
        <v>428</v>
      </c>
      <c r="II321">
        <v>0</v>
      </c>
      <c r="IJ321">
        <v>100</v>
      </c>
      <c r="IK321">
        <v>100</v>
      </c>
      <c r="IL321">
        <v>0.54</v>
      </c>
      <c r="IM321">
        <v>0.1766</v>
      </c>
      <c r="IN321">
        <v>0.2733293791174444</v>
      </c>
      <c r="IO321">
        <v>0.0008355358253796512</v>
      </c>
      <c r="IP321">
        <v>-4.886686190924696E-07</v>
      </c>
      <c r="IQ321">
        <v>2.414133949906871E-11</v>
      </c>
      <c r="IR321">
        <v>-0.06279029043895908</v>
      </c>
      <c r="IS321">
        <v>-0.001004982055389802</v>
      </c>
      <c r="IT321">
        <v>0.0007271071577586355</v>
      </c>
      <c r="IU321">
        <v>-1.113211564567604E-05</v>
      </c>
      <c r="IV321">
        <v>10</v>
      </c>
      <c r="IW321">
        <v>2306</v>
      </c>
      <c r="IX321">
        <v>1</v>
      </c>
      <c r="IY321">
        <v>28</v>
      </c>
      <c r="IZ321">
        <v>186141.9</v>
      </c>
      <c r="JA321">
        <v>186142</v>
      </c>
      <c r="JB321">
        <v>1.04004</v>
      </c>
      <c r="JC321">
        <v>2.2644</v>
      </c>
      <c r="JD321">
        <v>1.39648</v>
      </c>
      <c r="JE321">
        <v>2.34131</v>
      </c>
      <c r="JF321">
        <v>1.49536</v>
      </c>
      <c r="JG321">
        <v>2.7063</v>
      </c>
      <c r="JH321">
        <v>36.1754</v>
      </c>
      <c r="JI321">
        <v>24.1575</v>
      </c>
      <c r="JJ321">
        <v>18</v>
      </c>
      <c r="JK321">
        <v>490.074</v>
      </c>
      <c r="JL321">
        <v>451.028</v>
      </c>
      <c r="JM321">
        <v>31.0757</v>
      </c>
      <c r="JN321">
        <v>28.9196</v>
      </c>
      <c r="JO321">
        <v>30.0001</v>
      </c>
      <c r="JP321">
        <v>28.7277</v>
      </c>
      <c r="JQ321">
        <v>28.6501</v>
      </c>
      <c r="JR321">
        <v>20.8339</v>
      </c>
      <c r="JS321">
        <v>25.0222</v>
      </c>
      <c r="JT321">
        <v>95.90089999999999</v>
      </c>
      <c r="JU321">
        <v>31.103</v>
      </c>
      <c r="JV321">
        <v>420</v>
      </c>
      <c r="JW321">
        <v>23.7917</v>
      </c>
      <c r="JX321">
        <v>101.075</v>
      </c>
      <c r="JY321">
        <v>100.545</v>
      </c>
    </row>
    <row r="322" spans="1:285">
      <c r="A322">
        <v>306</v>
      </c>
      <c r="B322">
        <v>1758415941.1</v>
      </c>
      <c r="C322">
        <v>3066</v>
      </c>
      <c r="D322" t="s">
        <v>1046</v>
      </c>
      <c r="E322" t="s">
        <v>1047</v>
      </c>
      <c r="F322">
        <v>5</v>
      </c>
      <c r="G322" t="s">
        <v>1037</v>
      </c>
      <c r="H322" t="s">
        <v>420</v>
      </c>
      <c r="I322" t="s">
        <v>421</v>
      </c>
      <c r="J322">
        <v>1758415933</v>
      </c>
      <c r="K322">
        <f>(L322)/1000</f>
        <v>0</v>
      </c>
      <c r="L322">
        <f>1000*DL322*AJ322*(DH322-DI322)/(100*DA322*(1000-AJ322*DH322))</f>
        <v>0</v>
      </c>
      <c r="M322">
        <f>DL322*AJ322*(DG322-DF322*(1000-AJ322*DI322)/(1000-AJ322*DH322))/(100*DA322)</f>
        <v>0</v>
      </c>
      <c r="N322">
        <f>DF322 - IF(AJ322&gt;1, M322*DA322*100.0/(AL322), 0)</f>
        <v>0</v>
      </c>
      <c r="O322">
        <f>((U322-K322/2)*N322-M322)/(U322+K322/2)</f>
        <v>0</v>
      </c>
      <c r="P322">
        <f>O322*(DM322+DN322)/1000.0</f>
        <v>0</v>
      </c>
      <c r="Q322">
        <f>(DF322 - IF(AJ322&gt;1, M322*DA322*100.0/(AL322), 0))*(DM322+DN322)/1000.0</f>
        <v>0</v>
      </c>
      <c r="R322">
        <f>2.0/((1/T322-1/S322)+SIGN(T322)*SQRT((1/T322-1/S322)*(1/T322-1/S322) + 4*DB322/((DB322+1)*(DB322+1))*(2*1/T322*1/S322-1/S322*1/S322)))</f>
        <v>0</v>
      </c>
      <c r="S322">
        <f>IF(LEFT(DC322,1)&lt;&gt;"0",IF(LEFT(DC322,1)="1",3.0,DD322),$D$5+$E$5*(DT322*DM322/($K$5*1000))+$F$5*(DT322*DM322/($K$5*1000))*MAX(MIN(DA322,$J$5),$I$5)*MAX(MIN(DA322,$J$5),$I$5)+$G$5*MAX(MIN(DA322,$J$5),$I$5)*(DT322*DM322/($K$5*1000))+$H$5*(DT322*DM322/($K$5*1000))*(DT322*DM322/($K$5*1000)))</f>
        <v>0</v>
      </c>
      <c r="T322">
        <f>K322*(1000-(1000*0.61365*exp(17.502*X322/(240.97+X322))/(DM322+DN322)+DH322)/2)/(1000*0.61365*exp(17.502*X322/(240.97+X322))/(DM322+DN322)-DH322)</f>
        <v>0</v>
      </c>
      <c r="U322">
        <f>1/((DB322+1)/(R322/1.6)+1/(S322/1.37)) + DB322/((DB322+1)/(R322/1.6) + DB322/(S322/1.37))</f>
        <v>0</v>
      </c>
      <c r="V322">
        <f>(CW322*CZ322)</f>
        <v>0</v>
      </c>
      <c r="W322">
        <f>(DO322+(V322+2*0.95*5.67E-8*(((DO322+$B$7)+273)^4-(DO322+273)^4)-44100*K322)/(1.84*29.3*S322+8*0.95*5.67E-8*(DO322+273)^3))</f>
        <v>0</v>
      </c>
      <c r="X322">
        <f>($C$7*DP322+$D$7*DQ322+$E$7*W322)</f>
        <v>0</v>
      </c>
      <c r="Y322">
        <f>0.61365*exp(17.502*X322/(240.97+X322))</f>
        <v>0</v>
      </c>
      <c r="Z322">
        <f>(AA322/AB322*100)</f>
        <v>0</v>
      </c>
      <c r="AA322">
        <f>DH322*(DM322+DN322)/1000</f>
        <v>0</v>
      </c>
      <c r="AB322">
        <f>0.61365*exp(17.502*DO322/(240.97+DO322))</f>
        <v>0</v>
      </c>
      <c r="AC322">
        <f>(Y322-DH322*(DM322+DN322)/1000)</f>
        <v>0</v>
      </c>
      <c r="AD322">
        <f>(-K322*44100)</f>
        <v>0</v>
      </c>
      <c r="AE322">
        <f>2*29.3*S322*0.92*(DO322-X322)</f>
        <v>0</v>
      </c>
      <c r="AF322">
        <f>2*0.95*5.67E-8*(((DO322+$B$7)+273)^4-(X322+273)^4)</f>
        <v>0</v>
      </c>
      <c r="AG322">
        <f>V322+AF322+AD322+AE322</f>
        <v>0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MAX(0,($B$13+$C$13*DT322)/(1+$D$13*DT322)*DM322/(DO322+273)*$E$13)</f>
        <v>0</v>
      </c>
      <c r="AM322" t="s">
        <v>422</v>
      </c>
      <c r="AN322" t="s">
        <v>422</v>
      </c>
      <c r="AO322">
        <v>0</v>
      </c>
      <c r="AP322">
        <v>0</v>
      </c>
      <c r="AQ322">
        <f>1-AO322/AP322</f>
        <v>0</v>
      </c>
      <c r="AR322">
        <v>0</v>
      </c>
      <c r="AS322" t="s">
        <v>422</v>
      </c>
      <c r="AT322" t="s">
        <v>422</v>
      </c>
      <c r="AU322">
        <v>0</v>
      </c>
      <c r="AV322">
        <v>0</v>
      </c>
      <c r="AW322">
        <f>1-AU322/AV322</f>
        <v>0</v>
      </c>
      <c r="AX322">
        <v>0.5</v>
      </c>
      <c r="AY322">
        <f>CX322</f>
        <v>0</v>
      </c>
      <c r="AZ322">
        <f>M322</f>
        <v>0</v>
      </c>
      <c r="BA322">
        <f>AW322*AX322*AY322</f>
        <v>0</v>
      </c>
      <c r="BB322">
        <f>(AZ322-AR322)/AY322</f>
        <v>0</v>
      </c>
      <c r="BC322">
        <f>(AP322-AV322)/AV322</f>
        <v>0</v>
      </c>
      <c r="BD322">
        <f>AO322/(AQ322+AO322/AV322)</f>
        <v>0</v>
      </c>
      <c r="BE322" t="s">
        <v>422</v>
      </c>
      <c r="BF322">
        <v>0</v>
      </c>
      <c r="BG322">
        <f>IF(BF322&lt;&gt;0, BF322, BD322)</f>
        <v>0</v>
      </c>
      <c r="BH322">
        <f>1-BG322/AV322</f>
        <v>0</v>
      </c>
      <c r="BI322">
        <f>(AV322-AU322)/(AV322-BG322)</f>
        <v>0</v>
      </c>
      <c r="BJ322">
        <f>(AP322-AV322)/(AP322-BG322)</f>
        <v>0</v>
      </c>
      <c r="BK322">
        <f>(AV322-AU322)/(AV322-AO322)</f>
        <v>0</v>
      </c>
      <c r="BL322">
        <f>(AP322-AV322)/(AP322-AO322)</f>
        <v>0</v>
      </c>
      <c r="BM322">
        <f>(BI322*BG322/AU322)</f>
        <v>0</v>
      </c>
      <c r="BN322">
        <f>(1-BM322)</f>
        <v>0</v>
      </c>
      <c r="CW322">
        <f>$B$11*DU322+$C$11*DV322+$F$11*EG322*(1-EJ322)</f>
        <v>0</v>
      </c>
      <c r="CX322">
        <f>CW322*CY322</f>
        <v>0</v>
      </c>
      <c r="CY322">
        <f>($B$11*$D$9+$C$11*$D$9+$F$11*((ET322+EL322)/MAX(ET322+EL322+EU322, 0.1)*$I$9+EU322/MAX(ET322+EL322+EU322, 0.1)*$J$9))/($B$11+$C$11+$F$11)</f>
        <v>0</v>
      </c>
      <c r="CZ322">
        <f>($B$11*$K$9+$C$11*$K$9+$F$11*((ET322+EL322)/MAX(ET322+EL322+EU322, 0.1)*$P$9+EU322/MAX(ET322+EL322+EU322, 0.1)*$Q$9))/($B$11+$C$11+$F$11)</f>
        <v>0</v>
      </c>
      <c r="DA322">
        <v>2.7</v>
      </c>
      <c r="DB322">
        <v>0.5</v>
      </c>
      <c r="DC322" t="s">
        <v>423</v>
      </c>
      <c r="DD322">
        <v>2</v>
      </c>
      <c r="DE322">
        <v>1758415933</v>
      </c>
      <c r="DF322">
        <v>420.097</v>
      </c>
      <c r="DG322">
        <v>419.9903999999999</v>
      </c>
      <c r="DH322">
        <v>24.073408</v>
      </c>
      <c r="DI322">
        <v>23.872212</v>
      </c>
      <c r="DJ322">
        <v>419.55736</v>
      </c>
      <c r="DK322">
        <v>23.8969</v>
      </c>
      <c r="DL322">
        <v>499.98416</v>
      </c>
      <c r="DM322">
        <v>90.280844</v>
      </c>
      <c r="DN322">
        <v>0.055354272</v>
      </c>
      <c r="DO322">
        <v>30.32746</v>
      </c>
      <c r="DP322">
        <v>29.948736</v>
      </c>
      <c r="DQ322">
        <v>999.9</v>
      </c>
      <c r="DR322">
        <v>0</v>
      </c>
      <c r="DS322">
        <v>0</v>
      </c>
      <c r="DT322">
        <v>9990.9252</v>
      </c>
      <c r="DU322">
        <v>0</v>
      </c>
      <c r="DV322">
        <v>0.7869059999999999</v>
      </c>
      <c r="DW322">
        <v>0.106584448</v>
      </c>
      <c r="DX322">
        <v>430.45968</v>
      </c>
      <c r="DY322">
        <v>430.2616400000001</v>
      </c>
      <c r="DZ322">
        <v>0.20118832</v>
      </c>
      <c r="EA322">
        <v>419.9903999999999</v>
      </c>
      <c r="EB322">
        <v>23.872212</v>
      </c>
      <c r="EC322">
        <v>2.1733672</v>
      </c>
      <c r="ED322">
        <v>2.1552024</v>
      </c>
      <c r="EE322">
        <v>18.767332</v>
      </c>
      <c r="EF322">
        <v>18.633156</v>
      </c>
      <c r="EG322">
        <v>0.00500097</v>
      </c>
      <c r="EH322">
        <v>0</v>
      </c>
      <c r="EI322">
        <v>0</v>
      </c>
      <c r="EJ322">
        <v>0</v>
      </c>
      <c r="EK322">
        <v>313.024</v>
      </c>
      <c r="EL322">
        <v>0.00500097</v>
      </c>
      <c r="EM322">
        <v>-9.600000000000001</v>
      </c>
      <c r="EN322">
        <v>-2.76</v>
      </c>
      <c r="EO322">
        <v>35.55968</v>
      </c>
      <c r="EP322">
        <v>40.65224</v>
      </c>
      <c r="EQ322">
        <v>37.72224</v>
      </c>
      <c r="ER322">
        <v>41.09476000000001</v>
      </c>
      <c r="ES322">
        <v>38.1998</v>
      </c>
      <c r="ET322">
        <v>0</v>
      </c>
      <c r="EU322">
        <v>0</v>
      </c>
      <c r="EV322">
        <v>0</v>
      </c>
      <c r="EW322">
        <v>1758415941.2</v>
      </c>
      <c r="EX322">
        <v>0</v>
      </c>
      <c r="EY322">
        <v>312.9115384615384</v>
      </c>
      <c r="EZ322">
        <v>-23.55213667442676</v>
      </c>
      <c r="FA322">
        <v>16.06837587075344</v>
      </c>
      <c r="FB322">
        <v>-8.615384615384615</v>
      </c>
      <c r="FC322">
        <v>15</v>
      </c>
      <c r="FD322">
        <v>0</v>
      </c>
      <c r="FE322" t="s">
        <v>424</v>
      </c>
      <c r="FF322">
        <v>1747247426.5</v>
      </c>
      <c r="FG322">
        <v>1747247420.5</v>
      </c>
      <c r="FH322">
        <v>0</v>
      </c>
      <c r="FI322">
        <v>1.027</v>
      </c>
      <c r="FJ322">
        <v>0.031</v>
      </c>
      <c r="FK322">
        <v>0.02</v>
      </c>
      <c r="FL322">
        <v>0.05</v>
      </c>
      <c r="FM322">
        <v>420</v>
      </c>
      <c r="FN322">
        <v>16</v>
      </c>
      <c r="FO322">
        <v>0.01</v>
      </c>
      <c r="FP322">
        <v>0.1</v>
      </c>
      <c r="FQ322">
        <v>0.09375373414634146</v>
      </c>
      <c r="FR322">
        <v>0.3631085560975609</v>
      </c>
      <c r="FS322">
        <v>0.04292106864581014</v>
      </c>
      <c r="FT322">
        <v>0</v>
      </c>
      <c r="FU322">
        <v>313.9617647058823</v>
      </c>
      <c r="FV322">
        <v>-30.51948055110066</v>
      </c>
      <c r="FW322">
        <v>6.732887445695301</v>
      </c>
      <c r="FX322">
        <v>-1</v>
      </c>
      <c r="FY322">
        <v>0.1978910487804878</v>
      </c>
      <c r="FZ322">
        <v>0.06511657839721267</v>
      </c>
      <c r="GA322">
        <v>0.006737970425954325</v>
      </c>
      <c r="GB322">
        <v>1</v>
      </c>
      <c r="GC322">
        <v>1</v>
      </c>
      <c r="GD322">
        <v>2</v>
      </c>
      <c r="GE322" t="s">
        <v>433</v>
      </c>
      <c r="GF322">
        <v>3.13658</v>
      </c>
      <c r="GG322">
        <v>2.71572</v>
      </c>
      <c r="GH322">
        <v>0.0936868</v>
      </c>
      <c r="GI322">
        <v>0.0928837</v>
      </c>
      <c r="GJ322">
        <v>0.106216</v>
      </c>
      <c r="GK322">
        <v>0.104346</v>
      </c>
      <c r="GL322">
        <v>28828.1</v>
      </c>
      <c r="GM322">
        <v>28886.7</v>
      </c>
      <c r="GN322">
        <v>29570.4</v>
      </c>
      <c r="GO322">
        <v>29429.5</v>
      </c>
      <c r="GP322">
        <v>34925.8</v>
      </c>
      <c r="GQ322">
        <v>34911.4</v>
      </c>
      <c r="GR322">
        <v>41620.3</v>
      </c>
      <c r="GS322">
        <v>41813.6</v>
      </c>
      <c r="GT322">
        <v>1.92192</v>
      </c>
      <c r="GU322">
        <v>1.87588</v>
      </c>
      <c r="GV322">
        <v>0.08123</v>
      </c>
      <c r="GW322">
        <v>0</v>
      </c>
      <c r="GX322">
        <v>28.6258</v>
      </c>
      <c r="GY322">
        <v>999.9</v>
      </c>
      <c r="GZ322">
        <v>58.3</v>
      </c>
      <c r="HA322">
        <v>30.8</v>
      </c>
      <c r="HB322">
        <v>28.8019</v>
      </c>
      <c r="HC322">
        <v>62.044</v>
      </c>
      <c r="HD322">
        <v>27.8926</v>
      </c>
      <c r="HE322">
        <v>1</v>
      </c>
      <c r="HF322">
        <v>0.103206</v>
      </c>
      <c r="HG322">
        <v>-1.64358</v>
      </c>
      <c r="HH322">
        <v>20.3516</v>
      </c>
      <c r="HI322">
        <v>5.22672</v>
      </c>
      <c r="HJ322">
        <v>12.0159</v>
      </c>
      <c r="HK322">
        <v>4.99095</v>
      </c>
      <c r="HL322">
        <v>3.28903</v>
      </c>
      <c r="HM322">
        <v>9999</v>
      </c>
      <c r="HN322">
        <v>9999</v>
      </c>
      <c r="HO322">
        <v>9999</v>
      </c>
      <c r="HP322">
        <v>999.9</v>
      </c>
      <c r="HQ322">
        <v>1.86752</v>
      </c>
      <c r="HR322">
        <v>1.86661</v>
      </c>
      <c r="HS322">
        <v>1.866</v>
      </c>
      <c r="HT322">
        <v>1.86596</v>
      </c>
      <c r="HU322">
        <v>1.86783</v>
      </c>
      <c r="HV322">
        <v>1.87027</v>
      </c>
      <c r="HW322">
        <v>1.8689</v>
      </c>
      <c r="HX322">
        <v>1.8704</v>
      </c>
      <c r="HY322">
        <v>0</v>
      </c>
      <c r="HZ322">
        <v>0</v>
      </c>
      <c r="IA322">
        <v>0</v>
      </c>
      <c r="IB322">
        <v>0</v>
      </c>
      <c r="IC322" t="s">
        <v>426</v>
      </c>
      <c r="ID322" t="s">
        <v>427</v>
      </c>
      <c r="IE322" t="s">
        <v>428</v>
      </c>
      <c r="IF322" t="s">
        <v>428</v>
      </c>
      <c r="IG322" t="s">
        <v>428</v>
      </c>
      <c r="IH322" t="s">
        <v>428</v>
      </c>
      <c r="II322">
        <v>0</v>
      </c>
      <c r="IJ322">
        <v>100</v>
      </c>
      <c r="IK322">
        <v>100</v>
      </c>
      <c r="IL322">
        <v>0.54</v>
      </c>
      <c r="IM322">
        <v>0.1766</v>
      </c>
      <c r="IN322">
        <v>0.2733293791174444</v>
      </c>
      <c r="IO322">
        <v>0.0008355358253796512</v>
      </c>
      <c r="IP322">
        <v>-4.886686190924696E-07</v>
      </c>
      <c r="IQ322">
        <v>2.414133949906871E-11</v>
      </c>
      <c r="IR322">
        <v>-0.06279029043895908</v>
      </c>
      <c r="IS322">
        <v>-0.001004982055389802</v>
      </c>
      <c r="IT322">
        <v>0.0007271071577586355</v>
      </c>
      <c r="IU322">
        <v>-1.113211564567604E-05</v>
      </c>
      <c r="IV322">
        <v>10</v>
      </c>
      <c r="IW322">
        <v>2306</v>
      </c>
      <c r="IX322">
        <v>1</v>
      </c>
      <c r="IY322">
        <v>28</v>
      </c>
      <c r="IZ322">
        <v>186141.9</v>
      </c>
      <c r="JA322">
        <v>186142</v>
      </c>
      <c r="JB322">
        <v>1.04004</v>
      </c>
      <c r="JC322">
        <v>2.28149</v>
      </c>
      <c r="JD322">
        <v>1.39771</v>
      </c>
      <c r="JE322">
        <v>2.34253</v>
      </c>
      <c r="JF322">
        <v>1.49536</v>
      </c>
      <c r="JG322">
        <v>2.57812</v>
      </c>
      <c r="JH322">
        <v>36.1754</v>
      </c>
      <c r="JI322">
        <v>24.1488</v>
      </c>
      <c r="JJ322">
        <v>18</v>
      </c>
      <c r="JK322">
        <v>490.059</v>
      </c>
      <c r="JL322">
        <v>450.904</v>
      </c>
      <c r="JM322">
        <v>31.0879</v>
      </c>
      <c r="JN322">
        <v>28.9196</v>
      </c>
      <c r="JO322">
        <v>30.0001</v>
      </c>
      <c r="JP322">
        <v>28.7277</v>
      </c>
      <c r="JQ322">
        <v>28.6501</v>
      </c>
      <c r="JR322">
        <v>20.8331</v>
      </c>
      <c r="JS322">
        <v>25.0222</v>
      </c>
      <c r="JT322">
        <v>95.90089999999999</v>
      </c>
      <c r="JU322">
        <v>31.103</v>
      </c>
      <c r="JV322">
        <v>420</v>
      </c>
      <c r="JW322">
        <v>23.7864</v>
      </c>
      <c r="JX322">
        <v>101.076</v>
      </c>
      <c r="JY322">
        <v>100.545</v>
      </c>
    </row>
    <row r="323" spans="1:285">
      <c r="A323">
        <v>307</v>
      </c>
      <c r="B323">
        <v>1758415943.1</v>
      </c>
      <c r="C323">
        <v>3068</v>
      </c>
      <c r="D323" t="s">
        <v>1048</v>
      </c>
      <c r="E323" t="s">
        <v>1049</v>
      </c>
      <c r="F323">
        <v>5</v>
      </c>
      <c r="G323" t="s">
        <v>1037</v>
      </c>
      <c r="H323" t="s">
        <v>420</v>
      </c>
      <c r="I323" t="s">
        <v>421</v>
      </c>
      <c r="J323">
        <v>1758415935.1625</v>
      </c>
      <c r="K323">
        <f>(L323)/1000</f>
        <v>0</v>
      </c>
      <c r="L323">
        <f>1000*DL323*AJ323*(DH323-DI323)/(100*DA323*(1000-AJ323*DH323))</f>
        <v>0</v>
      </c>
      <c r="M323">
        <f>DL323*AJ323*(DG323-DF323*(1000-AJ323*DI323)/(1000-AJ323*DH323))/(100*DA323)</f>
        <v>0</v>
      </c>
      <c r="N323">
        <f>DF323 - IF(AJ323&gt;1, M323*DA323*100.0/(AL323), 0)</f>
        <v>0</v>
      </c>
      <c r="O323">
        <f>((U323-K323/2)*N323-M323)/(U323+K323/2)</f>
        <v>0</v>
      </c>
      <c r="P323">
        <f>O323*(DM323+DN323)/1000.0</f>
        <v>0</v>
      </c>
      <c r="Q323">
        <f>(DF323 - IF(AJ323&gt;1, M323*DA323*100.0/(AL323), 0))*(DM323+DN323)/1000.0</f>
        <v>0</v>
      </c>
      <c r="R323">
        <f>2.0/((1/T323-1/S323)+SIGN(T323)*SQRT((1/T323-1/S323)*(1/T323-1/S323) + 4*DB323/((DB323+1)*(DB323+1))*(2*1/T323*1/S323-1/S323*1/S323)))</f>
        <v>0</v>
      </c>
      <c r="S323">
        <f>IF(LEFT(DC323,1)&lt;&gt;"0",IF(LEFT(DC323,1)="1",3.0,DD323),$D$5+$E$5*(DT323*DM323/($K$5*1000))+$F$5*(DT323*DM323/($K$5*1000))*MAX(MIN(DA323,$J$5),$I$5)*MAX(MIN(DA323,$J$5),$I$5)+$G$5*MAX(MIN(DA323,$J$5),$I$5)*(DT323*DM323/($K$5*1000))+$H$5*(DT323*DM323/($K$5*1000))*(DT323*DM323/($K$5*1000)))</f>
        <v>0</v>
      </c>
      <c r="T323">
        <f>K323*(1000-(1000*0.61365*exp(17.502*X323/(240.97+X323))/(DM323+DN323)+DH323)/2)/(1000*0.61365*exp(17.502*X323/(240.97+X323))/(DM323+DN323)-DH323)</f>
        <v>0</v>
      </c>
      <c r="U323">
        <f>1/((DB323+1)/(R323/1.6)+1/(S323/1.37)) + DB323/((DB323+1)/(R323/1.6) + DB323/(S323/1.37))</f>
        <v>0</v>
      </c>
      <c r="V323">
        <f>(CW323*CZ323)</f>
        <v>0</v>
      </c>
      <c r="W323">
        <f>(DO323+(V323+2*0.95*5.67E-8*(((DO323+$B$7)+273)^4-(DO323+273)^4)-44100*K323)/(1.84*29.3*S323+8*0.95*5.67E-8*(DO323+273)^3))</f>
        <v>0</v>
      </c>
      <c r="X323">
        <f>($C$7*DP323+$D$7*DQ323+$E$7*W323)</f>
        <v>0</v>
      </c>
      <c r="Y323">
        <f>0.61365*exp(17.502*X323/(240.97+X323))</f>
        <v>0</v>
      </c>
      <c r="Z323">
        <f>(AA323/AB323*100)</f>
        <v>0</v>
      </c>
      <c r="AA323">
        <f>DH323*(DM323+DN323)/1000</f>
        <v>0</v>
      </c>
      <c r="AB323">
        <f>0.61365*exp(17.502*DO323/(240.97+DO323))</f>
        <v>0</v>
      </c>
      <c r="AC323">
        <f>(Y323-DH323*(DM323+DN323)/1000)</f>
        <v>0</v>
      </c>
      <c r="AD323">
        <f>(-K323*44100)</f>
        <v>0</v>
      </c>
      <c r="AE323">
        <f>2*29.3*S323*0.92*(DO323-X323)</f>
        <v>0</v>
      </c>
      <c r="AF323">
        <f>2*0.95*5.67E-8*(((DO323+$B$7)+273)^4-(X323+273)^4)</f>
        <v>0</v>
      </c>
      <c r="AG323">
        <f>V323+AF323+AD323+AE323</f>
        <v>0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MAX(0,($B$13+$C$13*DT323)/(1+$D$13*DT323)*DM323/(DO323+273)*$E$13)</f>
        <v>0</v>
      </c>
      <c r="AM323" t="s">
        <v>422</v>
      </c>
      <c r="AN323" t="s">
        <v>422</v>
      </c>
      <c r="AO323">
        <v>0</v>
      </c>
      <c r="AP323">
        <v>0</v>
      </c>
      <c r="AQ323">
        <f>1-AO323/AP323</f>
        <v>0</v>
      </c>
      <c r="AR323">
        <v>0</v>
      </c>
      <c r="AS323" t="s">
        <v>422</v>
      </c>
      <c r="AT323" t="s">
        <v>422</v>
      </c>
      <c r="AU323">
        <v>0</v>
      </c>
      <c r="AV323">
        <v>0</v>
      </c>
      <c r="AW323">
        <f>1-AU323/AV323</f>
        <v>0</v>
      </c>
      <c r="AX323">
        <v>0.5</v>
      </c>
      <c r="AY323">
        <f>CX323</f>
        <v>0</v>
      </c>
      <c r="AZ323">
        <f>M323</f>
        <v>0</v>
      </c>
      <c r="BA323">
        <f>AW323*AX323*AY323</f>
        <v>0</v>
      </c>
      <c r="BB323">
        <f>(AZ323-AR323)/AY323</f>
        <v>0</v>
      </c>
      <c r="BC323">
        <f>(AP323-AV323)/AV323</f>
        <v>0</v>
      </c>
      <c r="BD323">
        <f>AO323/(AQ323+AO323/AV323)</f>
        <v>0</v>
      </c>
      <c r="BE323" t="s">
        <v>422</v>
      </c>
      <c r="BF323">
        <v>0</v>
      </c>
      <c r="BG323">
        <f>IF(BF323&lt;&gt;0, BF323, BD323)</f>
        <v>0</v>
      </c>
      <c r="BH323">
        <f>1-BG323/AV323</f>
        <v>0</v>
      </c>
      <c r="BI323">
        <f>(AV323-AU323)/(AV323-BG323)</f>
        <v>0</v>
      </c>
      <c r="BJ323">
        <f>(AP323-AV323)/(AP323-BG323)</f>
        <v>0</v>
      </c>
      <c r="BK323">
        <f>(AV323-AU323)/(AV323-AO323)</f>
        <v>0</v>
      </c>
      <c r="BL323">
        <f>(AP323-AV323)/(AP323-AO323)</f>
        <v>0</v>
      </c>
      <c r="BM323">
        <f>(BI323*BG323/AU323)</f>
        <v>0</v>
      </c>
      <c r="BN323">
        <f>(1-BM323)</f>
        <v>0</v>
      </c>
      <c r="CW323">
        <f>$B$11*DU323+$C$11*DV323+$F$11*EG323*(1-EJ323)</f>
        <v>0</v>
      </c>
      <c r="CX323">
        <f>CW323*CY323</f>
        <v>0</v>
      </c>
      <c r="CY323">
        <f>($B$11*$D$9+$C$11*$D$9+$F$11*((ET323+EL323)/MAX(ET323+EL323+EU323, 0.1)*$I$9+EU323/MAX(ET323+EL323+EU323, 0.1)*$J$9))/($B$11+$C$11+$F$11)</f>
        <v>0</v>
      </c>
      <c r="CZ323">
        <f>($B$11*$K$9+$C$11*$K$9+$F$11*((ET323+EL323)/MAX(ET323+EL323+EU323, 0.1)*$P$9+EU323/MAX(ET323+EL323+EU323, 0.1)*$Q$9))/($B$11+$C$11+$F$11)</f>
        <v>0</v>
      </c>
      <c r="DA323">
        <v>2.7</v>
      </c>
      <c r="DB323">
        <v>0.5</v>
      </c>
      <c r="DC323" t="s">
        <v>423</v>
      </c>
      <c r="DD323">
        <v>2</v>
      </c>
      <c r="DE323">
        <v>1758415935.1625</v>
      </c>
      <c r="DF323">
        <v>420.10425</v>
      </c>
      <c r="DG323">
        <v>419.99125</v>
      </c>
      <c r="DH323">
        <v>24.075775</v>
      </c>
      <c r="DI323">
        <v>23.87263333333334</v>
      </c>
      <c r="DJ323">
        <v>419.5645833333333</v>
      </c>
      <c r="DK323">
        <v>23.89923333333333</v>
      </c>
      <c r="DL323">
        <v>499.9869166666667</v>
      </c>
      <c r="DM323">
        <v>90.2808</v>
      </c>
      <c r="DN323">
        <v>0.055348425</v>
      </c>
      <c r="DO323">
        <v>30.33039166666667</v>
      </c>
      <c r="DP323">
        <v>29.94982083333333</v>
      </c>
      <c r="DQ323">
        <v>999.9</v>
      </c>
      <c r="DR323">
        <v>0</v>
      </c>
      <c r="DS323">
        <v>0</v>
      </c>
      <c r="DT323">
        <v>9993.622083333334</v>
      </c>
      <c r="DU323">
        <v>0</v>
      </c>
      <c r="DV323">
        <v>0.786906</v>
      </c>
      <c r="DW323">
        <v>0.112970975</v>
      </c>
      <c r="DX323">
        <v>430.4681666666667</v>
      </c>
      <c r="DY323">
        <v>430.2626666666667</v>
      </c>
      <c r="DZ323">
        <v>0.20313225</v>
      </c>
      <c r="EA323">
        <v>419.99125</v>
      </c>
      <c r="EB323">
        <v>23.87263333333334</v>
      </c>
      <c r="EC323">
        <v>2.17358</v>
      </c>
      <c r="ED323">
        <v>2.155239583333333</v>
      </c>
      <c r="EE323">
        <v>18.76889583333333</v>
      </c>
      <c r="EF323">
        <v>18.63342916666667</v>
      </c>
      <c r="EG323">
        <v>0.00500097</v>
      </c>
      <c r="EH323">
        <v>0</v>
      </c>
      <c r="EI323">
        <v>0</v>
      </c>
      <c r="EJ323">
        <v>0</v>
      </c>
      <c r="EK323">
        <v>311.675</v>
      </c>
      <c r="EL323">
        <v>0.00500097</v>
      </c>
      <c r="EM323">
        <v>-6.704166666666667</v>
      </c>
      <c r="EN323">
        <v>-2.375</v>
      </c>
      <c r="EO323">
        <v>35.57779166666666</v>
      </c>
      <c r="EP323">
        <v>40.68208333333333</v>
      </c>
      <c r="EQ323">
        <v>37.73933333333333</v>
      </c>
      <c r="ER323">
        <v>41.14041666666667</v>
      </c>
      <c r="ES323">
        <v>38.22370833333333</v>
      </c>
      <c r="ET323">
        <v>0</v>
      </c>
      <c r="EU323">
        <v>0</v>
      </c>
      <c r="EV323">
        <v>0</v>
      </c>
      <c r="EW323">
        <v>1758415943</v>
      </c>
      <c r="EX323">
        <v>0</v>
      </c>
      <c r="EY323">
        <v>311.268</v>
      </c>
      <c r="EZ323">
        <v>-19.13846152642503</v>
      </c>
      <c r="FA323">
        <v>27.02307682213701</v>
      </c>
      <c r="FB323">
        <v>-6.223999999999998</v>
      </c>
      <c r="FC323">
        <v>15</v>
      </c>
      <c r="FD323">
        <v>0</v>
      </c>
      <c r="FE323" t="s">
        <v>424</v>
      </c>
      <c r="FF323">
        <v>1747247426.5</v>
      </c>
      <c r="FG323">
        <v>1747247420.5</v>
      </c>
      <c r="FH323">
        <v>0</v>
      </c>
      <c r="FI323">
        <v>1.027</v>
      </c>
      <c r="FJ323">
        <v>0.031</v>
      </c>
      <c r="FK323">
        <v>0.02</v>
      </c>
      <c r="FL323">
        <v>0.05</v>
      </c>
      <c r="FM323">
        <v>420</v>
      </c>
      <c r="FN323">
        <v>16</v>
      </c>
      <c r="FO323">
        <v>0.01</v>
      </c>
      <c r="FP323">
        <v>0.1</v>
      </c>
      <c r="FQ323">
        <v>0.09590038536585366</v>
      </c>
      <c r="FR323">
        <v>0.2847240815331012</v>
      </c>
      <c r="FS323">
        <v>0.04055651928641734</v>
      </c>
      <c r="FT323">
        <v>0</v>
      </c>
      <c r="FU323">
        <v>313.5529411764705</v>
      </c>
      <c r="FV323">
        <v>-30.08708933043695</v>
      </c>
      <c r="FW323">
        <v>6.923584386807578</v>
      </c>
      <c r="FX323">
        <v>-1</v>
      </c>
      <c r="FY323">
        <v>0.1991901951219512</v>
      </c>
      <c r="FZ323">
        <v>0.0605055470383272</v>
      </c>
      <c r="GA323">
        <v>0.006196785591679328</v>
      </c>
      <c r="GB323">
        <v>1</v>
      </c>
      <c r="GC323">
        <v>1</v>
      </c>
      <c r="GD323">
        <v>2</v>
      </c>
      <c r="GE323" t="s">
        <v>433</v>
      </c>
      <c r="GF323">
        <v>3.13654</v>
      </c>
      <c r="GG323">
        <v>2.71544</v>
      </c>
      <c r="GH323">
        <v>0.0936869</v>
      </c>
      <c r="GI323">
        <v>0.0928809</v>
      </c>
      <c r="GJ323">
        <v>0.106218</v>
      </c>
      <c r="GK323">
        <v>0.104345</v>
      </c>
      <c r="GL323">
        <v>28827.9</v>
      </c>
      <c r="GM323">
        <v>28886.7</v>
      </c>
      <c r="GN323">
        <v>29570.2</v>
      </c>
      <c r="GO323">
        <v>29429.4</v>
      </c>
      <c r="GP323">
        <v>34925.5</v>
      </c>
      <c r="GQ323">
        <v>34911.3</v>
      </c>
      <c r="GR323">
        <v>41620.1</v>
      </c>
      <c r="GS323">
        <v>41813.4</v>
      </c>
      <c r="GT323">
        <v>1.92197</v>
      </c>
      <c r="GU323">
        <v>1.8756</v>
      </c>
      <c r="GV323">
        <v>0.08153920000000001</v>
      </c>
      <c r="GW323">
        <v>0</v>
      </c>
      <c r="GX323">
        <v>28.627</v>
      </c>
      <c r="GY323">
        <v>999.9</v>
      </c>
      <c r="GZ323">
        <v>58.3</v>
      </c>
      <c r="HA323">
        <v>30.8</v>
      </c>
      <c r="HB323">
        <v>28.804</v>
      </c>
      <c r="HC323">
        <v>62.084</v>
      </c>
      <c r="HD323">
        <v>28.0529</v>
      </c>
      <c r="HE323">
        <v>1</v>
      </c>
      <c r="HF323">
        <v>0.103283</v>
      </c>
      <c r="HG323">
        <v>-1.62529</v>
      </c>
      <c r="HH323">
        <v>20.3519</v>
      </c>
      <c r="HI323">
        <v>5.22642</v>
      </c>
      <c r="HJ323">
        <v>12.0159</v>
      </c>
      <c r="HK323">
        <v>4.9909</v>
      </c>
      <c r="HL323">
        <v>3.28905</v>
      </c>
      <c r="HM323">
        <v>9999</v>
      </c>
      <c r="HN323">
        <v>9999</v>
      </c>
      <c r="HO323">
        <v>9999</v>
      </c>
      <c r="HP323">
        <v>999.9</v>
      </c>
      <c r="HQ323">
        <v>1.86752</v>
      </c>
      <c r="HR323">
        <v>1.86661</v>
      </c>
      <c r="HS323">
        <v>1.866</v>
      </c>
      <c r="HT323">
        <v>1.86595</v>
      </c>
      <c r="HU323">
        <v>1.86783</v>
      </c>
      <c r="HV323">
        <v>1.87027</v>
      </c>
      <c r="HW323">
        <v>1.8689</v>
      </c>
      <c r="HX323">
        <v>1.8704</v>
      </c>
      <c r="HY323">
        <v>0</v>
      </c>
      <c r="HZ323">
        <v>0</v>
      </c>
      <c r="IA323">
        <v>0</v>
      </c>
      <c r="IB323">
        <v>0</v>
      </c>
      <c r="IC323" t="s">
        <v>426</v>
      </c>
      <c r="ID323" t="s">
        <v>427</v>
      </c>
      <c r="IE323" t="s">
        <v>428</v>
      </c>
      <c r="IF323" t="s">
        <v>428</v>
      </c>
      <c r="IG323" t="s">
        <v>428</v>
      </c>
      <c r="IH323" t="s">
        <v>428</v>
      </c>
      <c r="II323">
        <v>0</v>
      </c>
      <c r="IJ323">
        <v>100</v>
      </c>
      <c r="IK323">
        <v>100</v>
      </c>
      <c r="IL323">
        <v>0.54</v>
      </c>
      <c r="IM323">
        <v>0.1767</v>
      </c>
      <c r="IN323">
        <v>0.2733293791174444</v>
      </c>
      <c r="IO323">
        <v>0.0008355358253796512</v>
      </c>
      <c r="IP323">
        <v>-4.886686190924696E-07</v>
      </c>
      <c r="IQ323">
        <v>2.414133949906871E-11</v>
      </c>
      <c r="IR323">
        <v>-0.06279029043895908</v>
      </c>
      <c r="IS323">
        <v>-0.001004982055389802</v>
      </c>
      <c r="IT323">
        <v>0.0007271071577586355</v>
      </c>
      <c r="IU323">
        <v>-1.113211564567604E-05</v>
      </c>
      <c r="IV323">
        <v>10</v>
      </c>
      <c r="IW323">
        <v>2306</v>
      </c>
      <c r="IX323">
        <v>1</v>
      </c>
      <c r="IY323">
        <v>28</v>
      </c>
      <c r="IZ323">
        <v>186141.9</v>
      </c>
      <c r="JA323">
        <v>186142</v>
      </c>
      <c r="JB323">
        <v>1.04004</v>
      </c>
      <c r="JC323">
        <v>2.26562</v>
      </c>
      <c r="JD323">
        <v>1.39648</v>
      </c>
      <c r="JE323">
        <v>2.34375</v>
      </c>
      <c r="JF323">
        <v>1.49536</v>
      </c>
      <c r="JG323">
        <v>2.65869</v>
      </c>
      <c r="JH323">
        <v>36.1754</v>
      </c>
      <c r="JI323">
        <v>24.1575</v>
      </c>
      <c r="JJ323">
        <v>18</v>
      </c>
      <c r="JK323">
        <v>490.09</v>
      </c>
      <c r="JL323">
        <v>450.732</v>
      </c>
      <c r="JM323">
        <v>31.1031</v>
      </c>
      <c r="JN323">
        <v>28.9196</v>
      </c>
      <c r="JO323">
        <v>30.0002</v>
      </c>
      <c r="JP323">
        <v>28.7277</v>
      </c>
      <c r="JQ323">
        <v>28.6501</v>
      </c>
      <c r="JR323">
        <v>20.8333</v>
      </c>
      <c r="JS323">
        <v>25.2944</v>
      </c>
      <c r="JT323">
        <v>95.90089999999999</v>
      </c>
      <c r="JU323">
        <v>31.137</v>
      </c>
      <c r="JV323">
        <v>420</v>
      </c>
      <c r="JW323">
        <v>23.7844</v>
      </c>
      <c r="JX323">
        <v>101.075</v>
      </c>
      <c r="JY323">
        <v>100.544</v>
      </c>
    </row>
    <row r="324" spans="1:285">
      <c r="A324">
        <v>308</v>
      </c>
      <c r="B324">
        <v>1758415945.1</v>
      </c>
      <c r="C324">
        <v>3070</v>
      </c>
      <c r="D324" t="s">
        <v>1050</v>
      </c>
      <c r="E324" t="s">
        <v>1051</v>
      </c>
      <c r="F324">
        <v>5</v>
      </c>
      <c r="G324" t="s">
        <v>1037</v>
      </c>
      <c r="H324" t="s">
        <v>420</v>
      </c>
      <c r="I324" t="s">
        <v>421</v>
      </c>
      <c r="J324">
        <v>1758415937.426086</v>
      </c>
      <c r="K324">
        <f>(L324)/1000</f>
        <v>0</v>
      </c>
      <c r="L324">
        <f>1000*DL324*AJ324*(DH324-DI324)/(100*DA324*(1000-AJ324*DH324))</f>
        <v>0</v>
      </c>
      <c r="M324">
        <f>DL324*AJ324*(DG324-DF324*(1000-AJ324*DI324)/(1000-AJ324*DH324))/(100*DA324)</f>
        <v>0</v>
      </c>
      <c r="N324">
        <f>DF324 - IF(AJ324&gt;1, M324*DA324*100.0/(AL324), 0)</f>
        <v>0</v>
      </c>
      <c r="O324">
        <f>((U324-K324/2)*N324-M324)/(U324+K324/2)</f>
        <v>0</v>
      </c>
      <c r="P324">
        <f>O324*(DM324+DN324)/1000.0</f>
        <v>0</v>
      </c>
      <c r="Q324">
        <f>(DF324 - IF(AJ324&gt;1, M324*DA324*100.0/(AL324), 0))*(DM324+DN324)/1000.0</f>
        <v>0</v>
      </c>
      <c r="R324">
        <f>2.0/((1/T324-1/S324)+SIGN(T324)*SQRT((1/T324-1/S324)*(1/T324-1/S324) + 4*DB324/((DB324+1)*(DB324+1))*(2*1/T324*1/S324-1/S324*1/S324)))</f>
        <v>0</v>
      </c>
      <c r="S324">
        <f>IF(LEFT(DC324,1)&lt;&gt;"0",IF(LEFT(DC324,1)="1",3.0,DD324),$D$5+$E$5*(DT324*DM324/($K$5*1000))+$F$5*(DT324*DM324/($K$5*1000))*MAX(MIN(DA324,$J$5),$I$5)*MAX(MIN(DA324,$J$5),$I$5)+$G$5*MAX(MIN(DA324,$J$5),$I$5)*(DT324*DM324/($K$5*1000))+$H$5*(DT324*DM324/($K$5*1000))*(DT324*DM324/($K$5*1000)))</f>
        <v>0</v>
      </c>
      <c r="T324">
        <f>K324*(1000-(1000*0.61365*exp(17.502*X324/(240.97+X324))/(DM324+DN324)+DH324)/2)/(1000*0.61365*exp(17.502*X324/(240.97+X324))/(DM324+DN324)-DH324)</f>
        <v>0</v>
      </c>
      <c r="U324">
        <f>1/((DB324+1)/(R324/1.6)+1/(S324/1.37)) + DB324/((DB324+1)/(R324/1.6) + DB324/(S324/1.37))</f>
        <v>0</v>
      </c>
      <c r="V324">
        <f>(CW324*CZ324)</f>
        <v>0</v>
      </c>
      <c r="W324">
        <f>(DO324+(V324+2*0.95*5.67E-8*(((DO324+$B$7)+273)^4-(DO324+273)^4)-44100*K324)/(1.84*29.3*S324+8*0.95*5.67E-8*(DO324+273)^3))</f>
        <v>0</v>
      </c>
      <c r="X324">
        <f>($C$7*DP324+$D$7*DQ324+$E$7*W324)</f>
        <v>0</v>
      </c>
      <c r="Y324">
        <f>0.61365*exp(17.502*X324/(240.97+X324))</f>
        <v>0</v>
      </c>
      <c r="Z324">
        <f>(AA324/AB324*100)</f>
        <v>0</v>
      </c>
      <c r="AA324">
        <f>DH324*(DM324+DN324)/1000</f>
        <v>0</v>
      </c>
      <c r="AB324">
        <f>0.61365*exp(17.502*DO324/(240.97+DO324))</f>
        <v>0</v>
      </c>
      <c r="AC324">
        <f>(Y324-DH324*(DM324+DN324)/1000)</f>
        <v>0</v>
      </c>
      <c r="AD324">
        <f>(-K324*44100)</f>
        <v>0</v>
      </c>
      <c r="AE324">
        <f>2*29.3*S324*0.92*(DO324-X324)</f>
        <v>0</v>
      </c>
      <c r="AF324">
        <f>2*0.95*5.67E-8*(((DO324+$B$7)+273)^4-(X324+273)^4)</f>
        <v>0</v>
      </c>
      <c r="AG324">
        <f>V324+AF324+AD324+AE324</f>
        <v>0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MAX(0,($B$13+$C$13*DT324)/(1+$D$13*DT324)*DM324/(DO324+273)*$E$13)</f>
        <v>0</v>
      </c>
      <c r="AM324" t="s">
        <v>422</v>
      </c>
      <c r="AN324" t="s">
        <v>422</v>
      </c>
      <c r="AO324">
        <v>0</v>
      </c>
      <c r="AP324">
        <v>0</v>
      </c>
      <c r="AQ324">
        <f>1-AO324/AP324</f>
        <v>0</v>
      </c>
      <c r="AR324">
        <v>0</v>
      </c>
      <c r="AS324" t="s">
        <v>422</v>
      </c>
      <c r="AT324" t="s">
        <v>422</v>
      </c>
      <c r="AU324">
        <v>0</v>
      </c>
      <c r="AV324">
        <v>0</v>
      </c>
      <c r="AW324">
        <f>1-AU324/AV324</f>
        <v>0</v>
      </c>
      <c r="AX324">
        <v>0.5</v>
      </c>
      <c r="AY324">
        <f>CX324</f>
        <v>0</v>
      </c>
      <c r="AZ324">
        <f>M324</f>
        <v>0</v>
      </c>
      <c r="BA324">
        <f>AW324*AX324*AY324</f>
        <v>0</v>
      </c>
      <c r="BB324">
        <f>(AZ324-AR324)/AY324</f>
        <v>0</v>
      </c>
      <c r="BC324">
        <f>(AP324-AV324)/AV324</f>
        <v>0</v>
      </c>
      <c r="BD324">
        <f>AO324/(AQ324+AO324/AV324)</f>
        <v>0</v>
      </c>
      <c r="BE324" t="s">
        <v>422</v>
      </c>
      <c r="BF324">
        <v>0</v>
      </c>
      <c r="BG324">
        <f>IF(BF324&lt;&gt;0, BF324, BD324)</f>
        <v>0</v>
      </c>
      <c r="BH324">
        <f>1-BG324/AV324</f>
        <v>0</v>
      </c>
      <c r="BI324">
        <f>(AV324-AU324)/(AV324-BG324)</f>
        <v>0</v>
      </c>
      <c r="BJ324">
        <f>(AP324-AV324)/(AP324-BG324)</f>
        <v>0</v>
      </c>
      <c r="BK324">
        <f>(AV324-AU324)/(AV324-AO324)</f>
        <v>0</v>
      </c>
      <c r="BL324">
        <f>(AP324-AV324)/(AP324-AO324)</f>
        <v>0</v>
      </c>
      <c r="BM324">
        <f>(BI324*BG324/AU324)</f>
        <v>0</v>
      </c>
      <c r="BN324">
        <f>(1-BM324)</f>
        <v>0</v>
      </c>
      <c r="CW324">
        <f>$B$11*DU324+$C$11*DV324+$F$11*EG324*(1-EJ324)</f>
        <v>0</v>
      </c>
      <c r="CX324">
        <f>CW324*CY324</f>
        <v>0</v>
      </c>
      <c r="CY324">
        <f>($B$11*$D$9+$C$11*$D$9+$F$11*((ET324+EL324)/MAX(ET324+EL324+EU324, 0.1)*$I$9+EU324/MAX(ET324+EL324+EU324, 0.1)*$J$9))/($B$11+$C$11+$F$11)</f>
        <v>0</v>
      </c>
      <c r="CZ324">
        <f>($B$11*$K$9+$C$11*$K$9+$F$11*((ET324+EL324)/MAX(ET324+EL324+EU324, 0.1)*$P$9+EU324/MAX(ET324+EL324+EU324, 0.1)*$Q$9))/($B$11+$C$11+$F$11)</f>
        <v>0</v>
      </c>
      <c r="DA324">
        <v>2.7</v>
      </c>
      <c r="DB324">
        <v>0.5</v>
      </c>
      <c r="DC324" t="s">
        <v>423</v>
      </c>
      <c r="DD324">
        <v>2</v>
      </c>
      <c r="DE324">
        <v>1758415937.426086</v>
      </c>
      <c r="DF324">
        <v>420.1067391304347</v>
      </c>
      <c r="DG324">
        <v>419.9925652173914</v>
      </c>
      <c r="DH324">
        <v>24.07815217391304</v>
      </c>
      <c r="DI324">
        <v>23.87299565217391</v>
      </c>
      <c r="DJ324">
        <v>419.5670434782608</v>
      </c>
      <c r="DK324">
        <v>23.90157826086956</v>
      </c>
      <c r="DL324">
        <v>499.992043478261</v>
      </c>
      <c r="DM324">
        <v>90.28067391304349</v>
      </c>
      <c r="DN324">
        <v>0.05529874347826087</v>
      </c>
      <c r="DO324">
        <v>30.33345217391304</v>
      </c>
      <c r="DP324">
        <v>29.95169565217391</v>
      </c>
      <c r="DQ324">
        <v>999.9000000000003</v>
      </c>
      <c r="DR324">
        <v>0</v>
      </c>
      <c r="DS324">
        <v>0</v>
      </c>
      <c r="DT324">
        <v>9997.337826086958</v>
      </c>
      <c r="DU324">
        <v>0</v>
      </c>
      <c r="DV324">
        <v>0.7869059999999999</v>
      </c>
      <c r="DW324">
        <v>0.114137052173913</v>
      </c>
      <c r="DX324">
        <v>430.4717826086957</v>
      </c>
      <c r="DY324">
        <v>430.2641739130435</v>
      </c>
      <c r="DZ324">
        <v>0.2051439130434783</v>
      </c>
      <c r="EA324">
        <v>419.9925652173914</v>
      </c>
      <c r="EB324">
        <v>23.87299565217391</v>
      </c>
      <c r="EC324">
        <v>2.173791304347826</v>
      </c>
      <c r="ED324">
        <v>2.155269565217392</v>
      </c>
      <c r="EE324">
        <v>18.77045217391305</v>
      </c>
      <c r="EF324">
        <v>18.63365217391304</v>
      </c>
      <c r="EG324">
        <v>0.005000969999999999</v>
      </c>
      <c r="EH324">
        <v>0</v>
      </c>
      <c r="EI324">
        <v>0</v>
      </c>
      <c r="EJ324">
        <v>0</v>
      </c>
      <c r="EK324">
        <v>310.5782608695653</v>
      </c>
      <c r="EL324">
        <v>0.005000969999999999</v>
      </c>
      <c r="EM324">
        <v>-7.760869565217389</v>
      </c>
      <c r="EN324">
        <v>-2.421739130434783</v>
      </c>
      <c r="EO324">
        <v>35.58939130434782</v>
      </c>
      <c r="EP324">
        <v>40.71717391304348</v>
      </c>
      <c r="EQ324">
        <v>37.75791304347827</v>
      </c>
      <c r="ER324">
        <v>41.18721739130435</v>
      </c>
      <c r="ES324">
        <v>38.24430434782609</v>
      </c>
      <c r="ET324">
        <v>0</v>
      </c>
      <c r="EU324">
        <v>0</v>
      </c>
      <c r="EV324">
        <v>0</v>
      </c>
      <c r="EW324">
        <v>1758415944.8</v>
      </c>
      <c r="EX324">
        <v>0</v>
      </c>
      <c r="EY324">
        <v>310.5192307692308</v>
      </c>
      <c r="EZ324">
        <v>-24.66666656422113</v>
      </c>
      <c r="FA324">
        <v>20.59145307642144</v>
      </c>
      <c r="FB324">
        <v>-6.91153846153846</v>
      </c>
      <c r="FC324">
        <v>15</v>
      </c>
      <c r="FD324">
        <v>0</v>
      </c>
      <c r="FE324" t="s">
        <v>424</v>
      </c>
      <c r="FF324">
        <v>1747247426.5</v>
      </c>
      <c r="FG324">
        <v>1747247420.5</v>
      </c>
      <c r="FH324">
        <v>0</v>
      </c>
      <c r="FI324">
        <v>1.027</v>
      </c>
      <c r="FJ324">
        <v>0.031</v>
      </c>
      <c r="FK324">
        <v>0.02</v>
      </c>
      <c r="FL324">
        <v>0.05</v>
      </c>
      <c r="FM324">
        <v>420</v>
      </c>
      <c r="FN324">
        <v>16</v>
      </c>
      <c r="FO324">
        <v>0.01</v>
      </c>
      <c r="FP324">
        <v>0.1</v>
      </c>
      <c r="FQ324">
        <v>0.1011791902439025</v>
      </c>
      <c r="FR324">
        <v>0.1325462759581882</v>
      </c>
      <c r="FS324">
        <v>0.03616555209027025</v>
      </c>
      <c r="FT324">
        <v>0</v>
      </c>
      <c r="FU324">
        <v>312.2029411764706</v>
      </c>
      <c r="FV324">
        <v>-35.28647810572993</v>
      </c>
      <c r="FW324">
        <v>6.685211303542348</v>
      </c>
      <c r="FX324">
        <v>-1</v>
      </c>
      <c r="FY324">
        <v>0.2025311219512195</v>
      </c>
      <c r="FZ324">
        <v>0.05425475958188151</v>
      </c>
      <c r="GA324">
        <v>0.005494608133989495</v>
      </c>
      <c r="GB324">
        <v>1</v>
      </c>
      <c r="GC324">
        <v>1</v>
      </c>
      <c r="GD324">
        <v>2</v>
      </c>
      <c r="GE324" t="s">
        <v>433</v>
      </c>
      <c r="GF324">
        <v>3.13648</v>
      </c>
      <c r="GG324">
        <v>2.71543</v>
      </c>
      <c r="GH324">
        <v>0.0936842</v>
      </c>
      <c r="GI324">
        <v>0.0928792</v>
      </c>
      <c r="GJ324">
        <v>0.106223</v>
      </c>
      <c r="GK324">
        <v>0.104321</v>
      </c>
      <c r="GL324">
        <v>28827.5</v>
      </c>
      <c r="GM324">
        <v>28886.7</v>
      </c>
      <c r="GN324">
        <v>29569.7</v>
      </c>
      <c r="GO324">
        <v>29429.3</v>
      </c>
      <c r="GP324">
        <v>34924.8</v>
      </c>
      <c r="GQ324">
        <v>34912.2</v>
      </c>
      <c r="GR324">
        <v>41619.4</v>
      </c>
      <c r="GS324">
        <v>41813.4</v>
      </c>
      <c r="GT324">
        <v>1.92197</v>
      </c>
      <c r="GU324">
        <v>1.87573</v>
      </c>
      <c r="GV324">
        <v>0.0815801</v>
      </c>
      <c r="GW324">
        <v>0</v>
      </c>
      <c r="GX324">
        <v>28.6283</v>
      </c>
      <c r="GY324">
        <v>999.9</v>
      </c>
      <c r="GZ324">
        <v>58.3</v>
      </c>
      <c r="HA324">
        <v>30.8</v>
      </c>
      <c r="HB324">
        <v>28.8052</v>
      </c>
      <c r="HC324">
        <v>62.034</v>
      </c>
      <c r="HD324">
        <v>28.0569</v>
      </c>
      <c r="HE324">
        <v>1</v>
      </c>
      <c r="HF324">
        <v>0.103277</v>
      </c>
      <c r="HG324">
        <v>-1.65103</v>
      </c>
      <c r="HH324">
        <v>20.3518</v>
      </c>
      <c r="HI324">
        <v>5.22657</v>
      </c>
      <c r="HJ324">
        <v>12.0159</v>
      </c>
      <c r="HK324">
        <v>4.99075</v>
      </c>
      <c r="HL324">
        <v>3.28903</v>
      </c>
      <c r="HM324">
        <v>9999</v>
      </c>
      <c r="HN324">
        <v>9999</v>
      </c>
      <c r="HO324">
        <v>9999</v>
      </c>
      <c r="HP324">
        <v>999.9</v>
      </c>
      <c r="HQ324">
        <v>1.86752</v>
      </c>
      <c r="HR324">
        <v>1.86661</v>
      </c>
      <c r="HS324">
        <v>1.866</v>
      </c>
      <c r="HT324">
        <v>1.86595</v>
      </c>
      <c r="HU324">
        <v>1.86782</v>
      </c>
      <c r="HV324">
        <v>1.87026</v>
      </c>
      <c r="HW324">
        <v>1.86889</v>
      </c>
      <c r="HX324">
        <v>1.8704</v>
      </c>
      <c r="HY324">
        <v>0</v>
      </c>
      <c r="HZ324">
        <v>0</v>
      </c>
      <c r="IA324">
        <v>0</v>
      </c>
      <c r="IB324">
        <v>0</v>
      </c>
      <c r="IC324" t="s">
        <v>426</v>
      </c>
      <c r="ID324" t="s">
        <v>427</v>
      </c>
      <c r="IE324" t="s">
        <v>428</v>
      </c>
      <c r="IF324" t="s">
        <v>428</v>
      </c>
      <c r="IG324" t="s">
        <v>428</v>
      </c>
      <c r="IH324" t="s">
        <v>428</v>
      </c>
      <c r="II324">
        <v>0</v>
      </c>
      <c r="IJ324">
        <v>100</v>
      </c>
      <c r="IK324">
        <v>100</v>
      </c>
      <c r="IL324">
        <v>0.539</v>
      </c>
      <c r="IM324">
        <v>0.1767</v>
      </c>
      <c r="IN324">
        <v>0.2733293791174444</v>
      </c>
      <c r="IO324">
        <v>0.0008355358253796512</v>
      </c>
      <c r="IP324">
        <v>-4.886686190924696E-07</v>
      </c>
      <c r="IQ324">
        <v>2.414133949906871E-11</v>
      </c>
      <c r="IR324">
        <v>-0.06279029043895908</v>
      </c>
      <c r="IS324">
        <v>-0.001004982055389802</v>
      </c>
      <c r="IT324">
        <v>0.0007271071577586355</v>
      </c>
      <c r="IU324">
        <v>-1.113211564567604E-05</v>
      </c>
      <c r="IV324">
        <v>10</v>
      </c>
      <c r="IW324">
        <v>2306</v>
      </c>
      <c r="IX324">
        <v>1</v>
      </c>
      <c r="IY324">
        <v>28</v>
      </c>
      <c r="IZ324">
        <v>186142</v>
      </c>
      <c r="JA324">
        <v>186142.1</v>
      </c>
      <c r="JB324">
        <v>1.04004</v>
      </c>
      <c r="JC324">
        <v>2.26318</v>
      </c>
      <c r="JD324">
        <v>1.39648</v>
      </c>
      <c r="JE324">
        <v>2.34131</v>
      </c>
      <c r="JF324">
        <v>1.49536</v>
      </c>
      <c r="JG324">
        <v>2.70874</v>
      </c>
      <c r="JH324">
        <v>36.1754</v>
      </c>
      <c r="JI324">
        <v>24.1488</v>
      </c>
      <c r="JJ324">
        <v>18</v>
      </c>
      <c r="JK324">
        <v>490.09</v>
      </c>
      <c r="JL324">
        <v>450.81</v>
      </c>
      <c r="JM324">
        <v>31.1152</v>
      </c>
      <c r="JN324">
        <v>28.9196</v>
      </c>
      <c r="JO324">
        <v>30.0002</v>
      </c>
      <c r="JP324">
        <v>28.7277</v>
      </c>
      <c r="JQ324">
        <v>28.6501</v>
      </c>
      <c r="JR324">
        <v>20.8336</v>
      </c>
      <c r="JS324">
        <v>25.2944</v>
      </c>
      <c r="JT324">
        <v>95.90089999999999</v>
      </c>
      <c r="JU324">
        <v>31.137</v>
      </c>
      <c r="JV324">
        <v>420</v>
      </c>
      <c r="JW324">
        <v>23.7771</v>
      </c>
      <c r="JX324">
        <v>101.074</v>
      </c>
      <c r="JY324">
        <v>100.544</v>
      </c>
    </row>
    <row r="325" spans="1:285">
      <c r="A325">
        <v>309</v>
      </c>
      <c r="B325">
        <v>1758415947.1</v>
      </c>
      <c r="C325">
        <v>3072</v>
      </c>
      <c r="D325" t="s">
        <v>1052</v>
      </c>
      <c r="E325" t="s">
        <v>1053</v>
      </c>
      <c r="F325">
        <v>5</v>
      </c>
      <c r="G325" t="s">
        <v>1037</v>
      </c>
      <c r="H325" t="s">
        <v>420</v>
      </c>
      <c r="I325" t="s">
        <v>421</v>
      </c>
      <c r="J325">
        <v>1758415939.1</v>
      </c>
      <c r="K325">
        <f>(L325)/1000</f>
        <v>0</v>
      </c>
      <c r="L325">
        <f>1000*DL325*AJ325*(DH325-DI325)/(100*DA325*(1000-AJ325*DH325))</f>
        <v>0</v>
      </c>
      <c r="M325">
        <f>DL325*AJ325*(DG325-DF325*(1000-AJ325*DI325)/(1000-AJ325*DH325))/(100*DA325)</f>
        <v>0</v>
      </c>
      <c r="N325">
        <f>DF325 - IF(AJ325&gt;1, M325*DA325*100.0/(AL325), 0)</f>
        <v>0</v>
      </c>
      <c r="O325">
        <f>((U325-K325/2)*N325-M325)/(U325+K325/2)</f>
        <v>0</v>
      </c>
      <c r="P325">
        <f>O325*(DM325+DN325)/1000.0</f>
        <v>0</v>
      </c>
      <c r="Q325">
        <f>(DF325 - IF(AJ325&gt;1, M325*DA325*100.0/(AL325), 0))*(DM325+DN325)/1000.0</f>
        <v>0</v>
      </c>
      <c r="R325">
        <f>2.0/((1/T325-1/S325)+SIGN(T325)*SQRT((1/T325-1/S325)*(1/T325-1/S325) + 4*DB325/((DB325+1)*(DB325+1))*(2*1/T325*1/S325-1/S325*1/S325)))</f>
        <v>0</v>
      </c>
      <c r="S325">
        <f>IF(LEFT(DC325,1)&lt;&gt;"0",IF(LEFT(DC325,1)="1",3.0,DD325),$D$5+$E$5*(DT325*DM325/($K$5*1000))+$F$5*(DT325*DM325/($K$5*1000))*MAX(MIN(DA325,$J$5),$I$5)*MAX(MIN(DA325,$J$5),$I$5)+$G$5*MAX(MIN(DA325,$J$5),$I$5)*(DT325*DM325/($K$5*1000))+$H$5*(DT325*DM325/($K$5*1000))*(DT325*DM325/($K$5*1000)))</f>
        <v>0</v>
      </c>
      <c r="T325">
        <f>K325*(1000-(1000*0.61365*exp(17.502*X325/(240.97+X325))/(DM325+DN325)+DH325)/2)/(1000*0.61365*exp(17.502*X325/(240.97+X325))/(DM325+DN325)-DH325)</f>
        <v>0</v>
      </c>
      <c r="U325">
        <f>1/((DB325+1)/(R325/1.6)+1/(S325/1.37)) + DB325/((DB325+1)/(R325/1.6) + DB325/(S325/1.37))</f>
        <v>0</v>
      </c>
      <c r="V325">
        <f>(CW325*CZ325)</f>
        <v>0</v>
      </c>
      <c r="W325">
        <f>(DO325+(V325+2*0.95*5.67E-8*(((DO325+$B$7)+273)^4-(DO325+273)^4)-44100*K325)/(1.84*29.3*S325+8*0.95*5.67E-8*(DO325+273)^3))</f>
        <v>0</v>
      </c>
      <c r="X325">
        <f>($C$7*DP325+$D$7*DQ325+$E$7*W325)</f>
        <v>0</v>
      </c>
      <c r="Y325">
        <f>0.61365*exp(17.502*X325/(240.97+X325))</f>
        <v>0</v>
      </c>
      <c r="Z325">
        <f>(AA325/AB325*100)</f>
        <v>0</v>
      </c>
      <c r="AA325">
        <f>DH325*(DM325+DN325)/1000</f>
        <v>0</v>
      </c>
      <c r="AB325">
        <f>0.61365*exp(17.502*DO325/(240.97+DO325))</f>
        <v>0</v>
      </c>
      <c r="AC325">
        <f>(Y325-DH325*(DM325+DN325)/1000)</f>
        <v>0</v>
      </c>
      <c r="AD325">
        <f>(-K325*44100)</f>
        <v>0</v>
      </c>
      <c r="AE325">
        <f>2*29.3*S325*0.92*(DO325-X325)</f>
        <v>0</v>
      </c>
      <c r="AF325">
        <f>2*0.95*5.67E-8*(((DO325+$B$7)+273)^4-(X325+273)^4)</f>
        <v>0</v>
      </c>
      <c r="AG325">
        <f>V325+AF325+AD325+AE325</f>
        <v>0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MAX(0,($B$13+$C$13*DT325)/(1+$D$13*DT325)*DM325/(DO325+273)*$E$13)</f>
        <v>0</v>
      </c>
      <c r="AM325" t="s">
        <v>422</v>
      </c>
      <c r="AN325" t="s">
        <v>422</v>
      </c>
      <c r="AO325">
        <v>0</v>
      </c>
      <c r="AP325">
        <v>0</v>
      </c>
      <c r="AQ325">
        <f>1-AO325/AP325</f>
        <v>0</v>
      </c>
      <c r="AR325">
        <v>0</v>
      </c>
      <c r="AS325" t="s">
        <v>422</v>
      </c>
      <c r="AT325" t="s">
        <v>422</v>
      </c>
      <c r="AU325">
        <v>0</v>
      </c>
      <c r="AV325">
        <v>0</v>
      </c>
      <c r="AW325">
        <f>1-AU325/AV325</f>
        <v>0</v>
      </c>
      <c r="AX325">
        <v>0.5</v>
      </c>
      <c r="AY325">
        <f>CX325</f>
        <v>0</v>
      </c>
      <c r="AZ325">
        <f>M325</f>
        <v>0</v>
      </c>
      <c r="BA325">
        <f>AW325*AX325*AY325</f>
        <v>0</v>
      </c>
      <c r="BB325">
        <f>(AZ325-AR325)/AY325</f>
        <v>0</v>
      </c>
      <c r="BC325">
        <f>(AP325-AV325)/AV325</f>
        <v>0</v>
      </c>
      <c r="BD325">
        <f>AO325/(AQ325+AO325/AV325)</f>
        <v>0</v>
      </c>
      <c r="BE325" t="s">
        <v>422</v>
      </c>
      <c r="BF325">
        <v>0</v>
      </c>
      <c r="BG325">
        <f>IF(BF325&lt;&gt;0, BF325, BD325)</f>
        <v>0</v>
      </c>
      <c r="BH325">
        <f>1-BG325/AV325</f>
        <v>0</v>
      </c>
      <c r="BI325">
        <f>(AV325-AU325)/(AV325-BG325)</f>
        <v>0</v>
      </c>
      <c r="BJ325">
        <f>(AP325-AV325)/(AP325-BG325)</f>
        <v>0</v>
      </c>
      <c r="BK325">
        <f>(AV325-AU325)/(AV325-AO325)</f>
        <v>0</v>
      </c>
      <c r="BL325">
        <f>(AP325-AV325)/(AP325-AO325)</f>
        <v>0</v>
      </c>
      <c r="BM325">
        <f>(BI325*BG325/AU325)</f>
        <v>0</v>
      </c>
      <c r="BN325">
        <f>(1-BM325)</f>
        <v>0</v>
      </c>
      <c r="CW325">
        <f>$B$11*DU325+$C$11*DV325+$F$11*EG325*(1-EJ325)</f>
        <v>0</v>
      </c>
      <c r="CX325">
        <f>CW325*CY325</f>
        <v>0</v>
      </c>
      <c r="CY325">
        <f>($B$11*$D$9+$C$11*$D$9+$F$11*((ET325+EL325)/MAX(ET325+EL325+EU325, 0.1)*$I$9+EU325/MAX(ET325+EL325+EU325, 0.1)*$J$9))/($B$11+$C$11+$F$11)</f>
        <v>0</v>
      </c>
      <c r="CZ325">
        <f>($B$11*$K$9+$C$11*$K$9+$F$11*((ET325+EL325)/MAX(ET325+EL325+EU325, 0.1)*$P$9+EU325/MAX(ET325+EL325+EU325, 0.1)*$Q$9))/($B$11+$C$11+$F$11)</f>
        <v>0</v>
      </c>
      <c r="DA325">
        <v>2.7</v>
      </c>
      <c r="DB325">
        <v>0.5</v>
      </c>
      <c r="DC325" t="s">
        <v>423</v>
      </c>
      <c r="DD325">
        <v>2</v>
      </c>
      <c r="DE325">
        <v>1758415939.1</v>
      </c>
      <c r="DF325">
        <v>420.1029583333333</v>
      </c>
      <c r="DG325">
        <v>419.9915416666666</v>
      </c>
      <c r="DH325">
        <v>24.07982083333333</v>
      </c>
      <c r="DI325">
        <v>23.87130416666666</v>
      </c>
      <c r="DJ325">
        <v>419.5633333333333</v>
      </c>
      <c r="DK325">
        <v>23.90321666666667</v>
      </c>
      <c r="DL325">
        <v>499.9972500000001</v>
      </c>
      <c r="DM325">
        <v>90.28045416666667</v>
      </c>
      <c r="DN325">
        <v>0.0552548125</v>
      </c>
      <c r="DO325">
        <v>30.33576666666667</v>
      </c>
      <c r="DP325">
        <v>29.95232083333333</v>
      </c>
      <c r="DQ325">
        <v>999.9</v>
      </c>
      <c r="DR325">
        <v>0</v>
      </c>
      <c r="DS325">
        <v>0</v>
      </c>
      <c r="DT325">
        <v>10000.85958333333</v>
      </c>
      <c r="DU325">
        <v>0</v>
      </c>
      <c r="DV325">
        <v>0.786906</v>
      </c>
      <c r="DW325">
        <v>0.111414575</v>
      </c>
      <c r="DX325">
        <v>430.4686666666666</v>
      </c>
      <c r="DY325">
        <v>430.262375</v>
      </c>
      <c r="DZ325">
        <v>0.2084999166666667</v>
      </c>
      <c r="EA325">
        <v>419.9915416666666</v>
      </c>
      <c r="EB325">
        <v>23.87130416666666</v>
      </c>
      <c r="EC325">
        <v>2.17393625</v>
      </c>
      <c r="ED325">
        <v>2.155111666666667</v>
      </c>
      <c r="EE325">
        <v>18.77151666666667</v>
      </c>
      <c r="EF325">
        <v>18.63247916666667</v>
      </c>
      <c r="EG325">
        <v>0.00500097</v>
      </c>
      <c r="EH325">
        <v>0</v>
      </c>
      <c r="EI325">
        <v>0</v>
      </c>
      <c r="EJ325">
        <v>0</v>
      </c>
      <c r="EK325">
        <v>311.5875</v>
      </c>
      <c r="EL325">
        <v>0.00500097</v>
      </c>
      <c r="EM325">
        <v>-7.825</v>
      </c>
      <c r="EN325">
        <v>-2.395833333333333</v>
      </c>
      <c r="EO325">
        <v>35.596125</v>
      </c>
      <c r="EP325">
        <v>40.73933333333333</v>
      </c>
      <c r="EQ325">
        <v>37.77320833333333</v>
      </c>
      <c r="ER325">
        <v>41.22370833333333</v>
      </c>
      <c r="ES325">
        <v>38.25754166666666</v>
      </c>
      <c r="ET325">
        <v>0</v>
      </c>
      <c r="EU325">
        <v>0</v>
      </c>
      <c r="EV325">
        <v>0</v>
      </c>
      <c r="EW325">
        <v>1758415947.2</v>
      </c>
      <c r="EX325">
        <v>0</v>
      </c>
      <c r="EY325">
        <v>311.1538461538462</v>
      </c>
      <c r="EZ325">
        <v>8.041025739688834</v>
      </c>
      <c r="FA325">
        <v>2.540171181402914</v>
      </c>
      <c r="FB325">
        <v>-7.657692307692306</v>
      </c>
      <c r="FC325">
        <v>15</v>
      </c>
      <c r="FD325">
        <v>0</v>
      </c>
      <c r="FE325" t="s">
        <v>424</v>
      </c>
      <c r="FF325">
        <v>1747247426.5</v>
      </c>
      <c r="FG325">
        <v>1747247420.5</v>
      </c>
      <c r="FH325">
        <v>0</v>
      </c>
      <c r="FI325">
        <v>1.027</v>
      </c>
      <c r="FJ325">
        <v>0.031</v>
      </c>
      <c r="FK325">
        <v>0.02</v>
      </c>
      <c r="FL325">
        <v>0.05</v>
      </c>
      <c r="FM325">
        <v>420</v>
      </c>
      <c r="FN325">
        <v>16</v>
      </c>
      <c r="FO325">
        <v>0.01</v>
      </c>
      <c r="FP325">
        <v>0.1</v>
      </c>
      <c r="FQ325">
        <v>0.10522997</v>
      </c>
      <c r="FR325">
        <v>0.01801773658536547</v>
      </c>
      <c r="FS325">
        <v>0.03264844932489291</v>
      </c>
      <c r="FT325">
        <v>1</v>
      </c>
      <c r="FU325">
        <v>311.9911764705882</v>
      </c>
      <c r="FV325">
        <v>-21.0741021923529</v>
      </c>
      <c r="FW325">
        <v>6.331683525175256</v>
      </c>
      <c r="FX325">
        <v>-1</v>
      </c>
      <c r="FY325">
        <v>0.205090525</v>
      </c>
      <c r="FZ325">
        <v>0.06531824015009406</v>
      </c>
      <c r="GA325">
        <v>0.006991754761815876</v>
      </c>
      <c r="GB325">
        <v>1</v>
      </c>
      <c r="GC325">
        <v>2</v>
      </c>
      <c r="GD325">
        <v>2</v>
      </c>
      <c r="GE325" t="s">
        <v>425</v>
      </c>
      <c r="GF325">
        <v>3.13651</v>
      </c>
      <c r="GG325">
        <v>2.71549</v>
      </c>
      <c r="GH325">
        <v>0.093681</v>
      </c>
      <c r="GI325">
        <v>0.0928824</v>
      </c>
      <c r="GJ325">
        <v>0.106225</v>
      </c>
      <c r="GK325">
        <v>0.104265</v>
      </c>
      <c r="GL325">
        <v>28827.4</v>
      </c>
      <c r="GM325">
        <v>28886.5</v>
      </c>
      <c r="GN325">
        <v>29569.5</v>
      </c>
      <c r="GO325">
        <v>29429.3</v>
      </c>
      <c r="GP325">
        <v>34924.4</v>
      </c>
      <c r="GQ325">
        <v>34914.4</v>
      </c>
      <c r="GR325">
        <v>41619</v>
      </c>
      <c r="GS325">
        <v>41813.3</v>
      </c>
      <c r="GT325">
        <v>1.9218</v>
      </c>
      <c r="GU325">
        <v>1.87575</v>
      </c>
      <c r="GV325">
        <v>0.0810623</v>
      </c>
      <c r="GW325">
        <v>0</v>
      </c>
      <c r="GX325">
        <v>28.6301</v>
      </c>
      <c r="GY325">
        <v>999.9</v>
      </c>
      <c r="GZ325">
        <v>58.3</v>
      </c>
      <c r="HA325">
        <v>30.8</v>
      </c>
      <c r="HB325">
        <v>28.805</v>
      </c>
      <c r="HC325">
        <v>62.104</v>
      </c>
      <c r="HD325">
        <v>28.0369</v>
      </c>
      <c r="HE325">
        <v>1</v>
      </c>
      <c r="HF325">
        <v>0.103374</v>
      </c>
      <c r="HG325">
        <v>-1.67383</v>
      </c>
      <c r="HH325">
        <v>20.3516</v>
      </c>
      <c r="HI325">
        <v>5.22702</v>
      </c>
      <c r="HJ325">
        <v>12.0159</v>
      </c>
      <c r="HK325">
        <v>4.99075</v>
      </c>
      <c r="HL325">
        <v>3.289</v>
      </c>
      <c r="HM325">
        <v>9999</v>
      </c>
      <c r="HN325">
        <v>9999</v>
      </c>
      <c r="HO325">
        <v>9999</v>
      </c>
      <c r="HP325">
        <v>999.9</v>
      </c>
      <c r="HQ325">
        <v>1.86752</v>
      </c>
      <c r="HR325">
        <v>1.86662</v>
      </c>
      <c r="HS325">
        <v>1.866</v>
      </c>
      <c r="HT325">
        <v>1.86596</v>
      </c>
      <c r="HU325">
        <v>1.86783</v>
      </c>
      <c r="HV325">
        <v>1.87026</v>
      </c>
      <c r="HW325">
        <v>1.8689</v>
      </c>
      <c r="HX325">
        <v>1.8704</v>
      </c>
      <c r="HY325">
        <v>0</v>
      </c>
      <c r="HZ325">
        <v>0</v>
      </c>
      <c r="IA325">
        <v>0</v>
      </c>
      <c r="IB325">
        <v>0</v>
      </c>
      <c r="IC325" t="s">
        <v>426</v>
      </c>
      <c r="ID325" t="s">
        <v>427</v>
      </c>
      <c r="IE325" t="s">
        <v>428</v>
      </c>
      <c r="IF325" t="s">
        <v>428</v>
      </c>
      <c r="IG325" t="s">
        <v>428</v>
      </c>
      <c r="IH325" t="s">
        <v>428</v>
      </c>
      <c r="II325">
        <v>0</v>
      </c>
      <c r="IJ325">
        <v>100</v>
      </c>
      <c r="IK325">
        <v>100</v>
      </c>
      <c r="IL325">
        <v>0.539</v>
      </c>
      <c r="IM325">
        <v>0.1767</v>
      </c>
      <c r="IN325">
        <v>0.2733293791174444</v>
      </c>
      <c r="IO325">
        <v>0.0008355358253796512</v>
      </c>
      <c r="IP325">
        <v>-4.886686190924696E-07</v>
      </c>
      <c r="IQ325">
        <v>2.414133949906871E-11</v>
      </c>
      <c r="IR325">
        <v>-0.06279029043895908</v>
      </c>
      <c r="IS325">
        <v>-0.001004982055389802</v>
      </c>
      <c r="IT325">
        <v>0.0007271071577586355</v>
      </c>
      <c r="IU325">
        <v>-1.113211564567604E-05</v>
      </c>
      <c r="IV325">
        <v>10</v>
      </c>
      <c r="IW325">
        <v>2306</v>
      </c>
      <c r="IX325">
        <v>1</v>
      </c>
      <c r="IY325">
        <v>28</v>
      </c>
      <c r="IZ325">
        <v>186142</v>
      </c>
      <c r="JA325">
        <v>186142.1</v>
      </c>
      <c r="JB325">
        <v>1.04004</v>
      </c>
      <c r="JC325">
        <v>2.27905</v>
      </c>
      <c r="JD325">
        <v>1.39771</v>
      </c>
      <c r="JE325">
        <v>2.34375</v>
      </c>
      <c r="JF325">
        <v>1.49536</v>
      </c>
      <c r="JG325">
        <v>2.52563</v>
      </c>
      <c r="JH325">
        <v>36.1754</v>
      </c>
      <c r="JI325">
        <v>24.1488</v>
      </c>
      <c r="JJ325">
        <v>18</v>
      </c>
      <c r="JK325">
        <v>489.979</v>
      </c>
      <c r="JL325">
        <v>450.826</v>
      </c>
      <c r="JM325">
        <v>31.1295</v>
      </c>
      <c r="JN325">
        <v>28.9196</v>
      </c>
      <c r="JO325">
        <v>30.0003</v>
      </c>
      <c r="JP325">
        <v>28.7277</v>
      </c>
      <c r="JQ325">
        <v>28.6501</v>
      </c>
      <c r="JR325">
        <v>20.8335</v>
      </c>
      <c r="JS325">
        <v>25.2944</v>
      </c>
      <c r="JT325">
        <v>95.90089999999999</v>
      </c>
      <c r="JU325">
        <v>31.137</v>
      </c>
      <c r="JV325">
        <v>420</v>
      </c>
      <c r="JW325">
        <v>23.773</v>
      </c>
      <c r="JX325">
        <v>101.073</v>
      </c>
      <c r="JY325">
        <v>100.544</v>
      </c>
    </row>
    <row r="326" spans="1:285">
      <c r="A326">
        <v>310</v>
      </c>
      <c r="B326">
        <v>1758415949.1</v>
      </c>
      <c r="C326">
        <v>3074</v>
      </c>
      <c r="D326" t="s">
        <v>1054</v>
      </c>
      <c r="E326" t="s">
        <v>1055</v>
      </c>
      <c r="F326">
        <v>5</v>
      </c>
      <c r="G326" t="s">
        <v>1037</v>
      </c>
      <c r="H326" t="s">
        <v>420</v>
      </c>
      <c r="I326" t="s">
        <v>421</v>
      </c>
      <c r="J326">
        <v>1758415941.1</v>
      </c>
      <c r="K326">
        <f>(L326)/1000</f>
        <v>0</v>
      </c>
      <c r="L326">
        <f>1000*DL326*AJ326*(DH326-DI326)/(100*DA326*(1000-AJ326*DH326))</f>
        <v>0</v>
      </c>
      <c r="M326">
        <f>DL326*AJ326*(DG326-DF326*(1000-AJ326*DI326)/(1000-AJ326*DH326))/(100*DA326)</f>
        <v>0</v>
      </c>
      <c r="N326">
        <f>DF326 - IF(AJ326&gt;1, M326*DA326*100.0/(AL326), 0)</f>
        <v>0</v>
      </c>
      <c r="O326">
        <f>((U326-K326/2)*N326-M326)/(U326+K326/2)</f>
        <v>0</v>
      </c>
      <c r="P326">
        <f>O326*(DM326+DN326)/1000.0</f>
        <v>0</v>
      </c>
      <c r="Q326">
        <f>(DF326 - IF(AJ326&gt;1, M326*DA326*100.0/(AL326), 0))*(DM326+DN326)/1000.0</f>
        <v>0</v>
      </c>
      <c r="R326">
        <f>2.0/((1/T326-1/S326)+SIGN(T326)*SQRT((1/T326-1/S326)*(1/T326-1/S326) + 4*DB326/((DB326+1)*(DB326+1))*(2*1/T326*1/S326-1/S326*1/S326)))</f>
        <v>0</v>
      </c>
      <c r="S326">
        <f>IF(LEFT(DC326,1)&lt;&gt;"0",IF(LEFT(DC326,1)="1",3.0,DD326),$D$5+$E$5*(DT326*DM326/($K$5*1000))+$F$5*(DT326*DM326/($K$5*1000))*MAX(MIN(DA326,$J$5),$I$5)*MAX(MIN(DA326,$J$5),$I$5)+$G$5*MAX(MIN(DA326,$J$5),$I$5)*(DT326*DM326/($K$5*1000))+$H$5*(DT326*DM326/($K$5*1000))*(DT326*DM326/($K$5*1000)))</f>
        <v>0</v>
      </c>
      <c r="T326">
        <f>K326*(1000-(1000*0.61365*exp(17.502*X326/(240.97+X326))/(DM326+DN326)+DH326)/2)/(1000*0.61365*exp(17.502*X326/(240.97+X326))/(DM326+DN326)-DH326)</f>
        <v>0</v>
      </c>
      <c r="U326">
        <f>1/((DB326+1)/(R326/1.6)+1/(S326/1.37)) + DB326/((DB326+1)/(R326/1.6) + DB326/(S326/1.37))</f>
        <v>0</v>
      </c>
      <c r="V326">
        <f>(CW326*CZ326)</f>
        <v>0</v>
      </c>
      <c r="W326">
        <f>(DO326+(V326+2*0.95*5.67E-8*(((DO326+$B$7)+273)^4-(DO326+273)^4)-44100*K326)/(1.84*29.3*S326+8*0.95*5.67E-8*(DO326+273)^3))</f>
        <v>0</v>
      </c>
      <c r="X326">
        <f>($C$7*DP326+$D$7*DQ326+$E$7*W326)</f>
        <v>0</v>
      </c>
      <c r="Y326">
        <f>0.61365*exp(17.502*X326/(240.97+X326))</f>
        <v>0</v>
      </c>
      <c r="Z326">
        <f>(AA326/AB326*100)</f>
        <v>0</v>
      </c>
      <c r="AA326">
        <f>DH326*(DM326+DN326)/1000</f>
        <v>0</v>
      </c>
      <c r="AB326">
        <f>0.61365*exp(17.502*DO326/(240.97+DO326))</f>
        <v>0</v>
      </c>
      <c r="AC326">
        <f>(Y326-DH326*(DM326+DN326)/1000)</f>
        <v>0</v>
      </c>
      <c r="AD326">
        <f>(-K326*44100)</f>
        <v>0</v>
      </c>
      <c r="AE326">
        <f>2*29.3*S326*0.92*(DO326-X326)</f>
        <v>0</v>
      </c>
      <c r="AF326">
        <f>2*0.95*5.67E-8*(((DO326+$B$7)+273)^4-(X326+273)^4)</f>
        <v>0</v>
      </c>
      <c r="AG326">
        <f>V326+AF326+AD326+AE326</f>
        <v>0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MAX(0,($B$13+$C$13*DT326)/(1+$D$13*DT326)*DM326/(DO326+273)*$E$13)</f>
        <v>0</v>
      </c>
      <c r="AM326" t="s">
        <v>422</v>
      </c>
      <c r="AN326" t="s">
        <v>422</v>
      </c>
      <c r="AO326">
        <v>0</v>
      </c>
      <c r="AP326">
        <v>0</v>
      </c>
      <c r="AQ326">
        <f>1-AO326/AP326</f>
        <v>0</v>
      </c>
      <c r="AR326">
        <v>0</v>
      </c>
      <c r="AS326" t="s">
        <v>422</v>
      </c>
      <c r="AT326" t="s">
        <v>422</v>
      </c>
      <c r="AU326">
        <v>0</v>
      </c>
      <c r="AV326">
        <v>0</v>
      </c>
      <c r="AW326">
        <f>1-AU326/AV326</f>
        <v>0</v>
      </c>
      <c r="AX326">
        <v>0.5</v>
      </c>
      <c r="AY326">
        <f>CX326</f>
        <v>0</v>
      </c>
      <c r="AZ326">
        <f>M326</f>
        <v>0</v>
      </c>
      <c r="BA326">
        <f>AW326*AX326*AY326</f>
        <v>0</v>
      </c>
      <c r="BB326">
        <f>(AZ326-AR326)/AY326</f>
        <v>0</v>
      </c>
      <c r="BC326">
        <f>(AP326-AV326)/AV326</f>
        <v>0</v>
      </c>
      <c r="BD326">
        <f>AO326/(AQ326+AO326/AV326)</f>
        <v>0</v>
      </c>
      <c r="BE326" t="s">
        <v>422</v>
      </c>
      <c r="BF326">
        <v>0</v>
      </c>
      <c r="BG326">
        <f>IF(BF326&lt;&gt;0, BF326, BD326)</f>
        <v>0</v>
      </c>
      <c r="BH326">
        <f>1-BG326/AV326</f>
        <v>0</v>
      </c>
      <c r="BI326">
        <f>(AV326-AU326)/(AV326-BG326)</f>
        <v>0</v>
      </c>
      <c r="BJ326">
        <f>(AP326-AV326)/(AP326-BG326)</f>
        <v>0</v>
      </c>
      <c r="BK326">
        <f>(AV326-AU326)/(AV326-AO326)</f>
        <v>0</v>
      </c>
      <c r="BL326">
        <f>(AP326-AV326)/(AP326-AO326)</f>
        <v>0</v>
      </c>
      <c r="BM326">
        <f>(BI326*BG326/AU326)</f>
        <v>0</v>
      </c>
      <c r="BN326">
        <f>(1-BM326)</f>
        <v>0</v>
      </c>
      <c r="CW326">
        <f>$B$11*DU326+$C$11*DV326+$F$11*EG326*(1-EJ326)</f>
        <v>0</v>
      </c>
      <c r="CX326">
        <f>CW326*CY326</f>
        <v>0</v>
      </c>
      <c r="CY326">
        <f>($B$11*$D$9+$C$11*$D$9+$F$11*((ET326+EL326)/MAX(ET326+EL326+EU326, 0.1)*$I$9+EU326/MAX(ET326+EL326+EU326, 0.1)*$J$9))/($B$11+$C$11+$F$11)</f>
        <v>0</v>
      </c>
      <c r="CZ326">
        <f>($B$11*$K$9+$C$11*$K$9+$F$11*((ET326+EL326)/MAX(ET326+EL326+EU326, 0.1)*$P$9+EU326/MAX(ET326+EL326+EU326, 0.1)*$Q$9))/($B$11+$C$11+$F$11)</f>
        <v>0</v>
      </c>
      <c r="DA326">
        <v>2.7</v>
      </c>
      <c r="DB326">
        <v>0.5</v>
      </c>
      <c r="DC326" t="s">
        <v>423</v>
      </c>
      <c r="DD326">
        <v>2</v>
      </c>
      <c r="DE326">
        <v>1758415941.1</v>
      </c>
      <c r="DF326">
        <v>420.0987916666667</v>
      </c>
      <c r="DG326">
        <v>419.994375</v>
      </c>
      <c r="DH326">
        <v>24.0812875</v>
      </c>
      <c r="DI326">
        <v>23.86732916666667</v>
      </c>
      <c r="DJ326">
        <v>419.5591666666667</v>
      </c>
      <c r="DK326">
        <v>23.9046625</v>
      </c>
      <c r="DL326">
        <v>500.0096666666666</v>
      </c>
      <c r="DM326">
        <v>90.28015833333332</v>
      </c>
      <c r="DN326">
        <v>0.05522979583333334</v>
      </c>
      <c r="DO326">
        <v>30.33855</v>
      </c>
      <c r="DP326">
        <v>29.9521375</v>
      </c>
      <c r="DQ326">
        <v>999.9</v>
      </c>
      <c r="DR326">
        <v>0</v>
      </c>
      <c r="DS326">
        <v>0</v>
      </c>
      <c r="DT326">
        <v>10002.96958333333</v>
      </c>
      <c r="DU326">
        <v>0</v>
      </c>
      <c r="DV326">
        <v>0.786906</v>
      </c>
      <c r="DW326">
        <v>0.1044069875</v>
      </c>
      <c r="DX326">
        <v>430.465</v>
      </c>
      <c r="DY326">
        <v>430.2635416666666</v>
      </c>
      <c r="DZ326">
        <v>0.2139332916666667</v>
      </c>
      <c r="EA326">
        <v>419.994375</v>
      </c>
      <c r="EB326">
        <v>23.86732916666667</v>
      </c>
      <c r="EC326">
        <v>2.17406125</v>
      </c>
      <c r="ED326">
        <v>2.15474625</v>
      </c>
      <c r="EE326">
        <v>18.77244166666667</v>
      </c>
      <c r="EF326">
        <v>18.62977083333333</v>
      </c>
      <c r="EG326">
        <v>0.00500097</v>
      </c>
      <c r="EH326">
        <v>0</v>
      </c>
      <c r="EI326">
        <v>0</v>
      </c>
      <c r="EJ326">
        <v>0</v>
      </c>
      <c r="EK326">
        <v>311.6083333333333</v>
      </c>
      <c r="EL326">
        <v>0.00500097</v>
      </c>
      <c r="EM326">
        <v>-8.829166666666666</v>
      </c>
      <c r="EN326">
        <v>-2.5125</v>
      </c>
      <c r="EO326">
        <v>35.61175</v>
      </c>
      <c r="EP326">
        <v>40.77058333333333</v>
      </c>
      <c r="EQ326">
        <v>37.79408333333333</v>
      </c>
      <c r="ER326">
        <v>41.26279166666666</v>
      </c>
      <c r="ES326">
        <v>38.27316666666666</v>
      </c>
      <c r="ET326">
        <v>0</v>
      </c>
      <c r="EU326">
        <v>0</v>
      </c>
      <c r="EV326">
        <v>0</v>
      </c>
      <c r="EW326">
        <v>1758415949</v>
      </c>
      <c r="EX326">
        <v>0</v>
      </c>
      <c r="EY326">
        <v>311.348</v>
      </c>
      <c r="EZ326">
        <v>18.94615393006969</v>
      </c>
      <c r="FA326">
        <v>6.407692266098468</v>
      </c>
      <c r="FB326">
        <v>-8.899999999999999</v>
      </c>
      <c r="FC326">
        <v>15</v>
      </c>
      <c r="FD326">
        <v>0</v>
      </c>
      <c r="FE326" t="s">
        <v>424</v>
      </c>
      <c r="FF326">
        <v>1747247426.5</v>
      </c>
      <c r="FG326">
        <v>1747247420.5</v>
      </c>
      <c r="FH326">
        <v>0</v>
      </c>
      <c r="FI326">
        <v>1.027</v>
      </c>
      <c r="FJ326">
        <v>0.031</v>
      </c>
      <c r="FK326">
        <v>0.02</v>
      </c>
      <c r="FL326">
        <v>0.05</v>
      </c>
      <c r="FM326">
        <v>420</v>
      </c>
      <c r="FN326">
        <v>16</v>
      </c>
      <c r="FO326">
        <v>0.01</v>
      </c>
      <c r="FP326">
        <v>0.1</v>
      </c>
      <c r="FQ326">
        <v>0.1030645756097561</v>
      </c>
      <c r="FR326">
        <v>-0.1398912334494772</v>
      </c>
      <c r="FS326">
        <v>0.03360678305923709</v>
      </c>
      <c r="FT326">
        <v>0</v>
      </c>
      <c r="FU326">
        <v>311.6941176470588</v>
      </c>
      <c r="FV326">
        <v>-0.02444614180889446</v>
      </c>
      <c r="FW326">
        <v>6.023675894358594</v>
      </c>
      <c r="FX326">
        <v>-1</v>
      </c>
      <c r="FY326">
        <v>0.2103260243902439</v>
      </c>
      <c r="FZ326">
        <v>0.1135854355400696</v>
      </c>
      <c r="GA326">
        <v>0.01326009974116887</v>
      </c>
      <c r="GB326">
        <v>0</v>
      </c>
      <c r="GC326">
        <v>0</v>
      </c>
      <c r="GD326">
        <v>2</v>
      </c>
      <c r="GE326" t="s">
        <v>613</v>
      </c>
      <c r="GF326">
        <v>3.13651</v>
      </c>
      <c r="GG326">
        <v>2.71536</v>
      </c>
      <c r="GH326">
        <v>0.0936867</v>
      </c>
      <c r="GI326">
        <v>0.0928876</v>
      </c>
      <c r="GJ326">
        <v>0.106209</v>
      </c>
      <c r="GK326">
        <v>0.104224</v>
      </c>
      <c r="GL326">
        <v>28827.2</v>
      </c>
      <c r="GM326">
        <v>28886.3</v>
      </c>
      <c r="GN326">
        <v>29569.5</v>
      </c>
      <c r="GO326">
        <v>29429.2</v>
      </c>
      <c r="GP326">
        <v>34924.8</v>
      </c>
      <c r="GQ326">
        <v>34916</v>
      </c>
      <c r="GR326">
        <v>41618.8</v>
      </c>
      <c r="GS326">
        <v>41813.3</v>
      </c>
      <c r="GT326">
        <v>1.92178</v>
      </c>
      <c r="GU326">
        <v>1.87558</v>
      </c>
      <c r="GV326">
        <v>0.0812151</v>
      </c>
      <c r="GW326">
        <v>0</v>
      </c>
      <c r="GX326">
        <v>28.6319</v>
      </c>
      <c r="GY326">
        <v>999.9</v>
      </c>
      <c r="GZ326">
        <v>58.2</v>
      </c>
      <c r="HA326">
        <v>30.8</v>
      </c>
      <c r="HB326">
        <v>28.752</v>
      </c>
      <c r="HC326">
        <v>61.964</v>
      </c>
      <c r="HD326">
        <v>28.0929</v>
      </c>
      <c r="HE326">
        <v>1</v>
      </c>
      <c r="HF326">
        <v>0.10345</v>
      </c>
      <c r="HG326">
        <v>-1.64888</v>
      </c>
      <c r="HH326">
        <v>20.3519</v>
      </c>
      <c r="HI326">
        <v>5.22702</v>
      </c>
      <c r="HJ326">
        <v>12.0159</v>
      </c>
      <c r="HK326">
        <v>4.99085</v>
      </c>
      <c r="HL326">
        <v>3.289</v>
      </c>
      <c r="HM326">
        <v>9999</v>
      </c>
      <c r="HN326">
        <v>9999</v>
      </c>
      <c r="HO326">
        <v>9999</v>
      </c>
      <c r="HP326">
        <v>999.9</v>
      </c>
      <c r="HQ326">
        <v>1.86752</v>
      </c>
      <c r="HR326">
        <v>1.86662</v>
      </c>
      <c r="HS326">
        <v>1.866</v>
      </c>
      <c r="HT326">
        <v>1.86597</v>
      </c>
      <c r="HU326">
        <v>1.86783</v>
      </c>
      <c r="HV326">
        <v>1.87026</v>
      </c>
      <c r="HW326">
        <v>1.8689</v>
      </c>
      <c r="HX326">
        <v>1.87041</v>
      </c>
      <c r="HY326">
        <v>0</v>
      </c>
      <c r="HZ326">
        <v>0</v>
      </c>
      <c r="IA326">
        <v>0</v>
      </c>
      <c r="IB326">
        <v>0</v>
      </c>
      <c r="IC326" t="s">
        <v>426</v>
      </c>
      <c r="ID326" t="s">
        <v>427</v>
      </c>
      <c r="IE326" t="s">
        <v>428</v>
      </c>
      <c r="IF326" t="s">
        <v>428</v>
      </c>
      <c r="IG326" t="s">
        <v>428</v>
      </c>
      <c r="IH326" t="s">
        <v>428</v>
      </c>
      <c r="II326">
        <v>0</v>
      </c>
      <c r="IJ326">
        <v>100</v>
      </c>
      <c r="IK326">
        <v>100</v>
      </c>
      <c r="IL326">
        <v>0.54</v>
      </c>
      <c r="IM326">
        <v>0.1766</v>
      </c>
      <c r="IN326">
        <v>0.2733293791174444</v>
      </c>
      <c r="IO326">
        <v>0.0008355358253796512</v>
      </c>
      <c r="IP326">
        <v>-4.886686190924696E-07</v>
      </c>
      <c r="IQ326">
        <v>2.414133949906871E-11</v>
      </c>
      <c r="IR326">
        <v>-0.06279029043895908</v>
      </c>
      <c r="IS326">
        <v>-0.001004982055389802</v>
      </c>
      <c r="IT326">
        <v>0.0007271071577586355</v>
      </c>
      <c r="IU326">
        <v>-1.113211564567604E-05</v>
      </c>
      <c r="IV326">
        <v>10</v>
      </c>
      <c r="IW326">
        <v>2306</v>
      </c>
      <c r="IX326">
        <v>1</v>
      </c>
      <c r="IY326">
        <v>28</v>
      </c>
      <c r="IZ326">
        <v>186142</v>
      </c>
      <c r="JA326">
        <v>186142.1</v>
      </c>
      <c r="JB326">
        <v>1.04004</v>
      </c>
      <c r="JC326">
        <v>2.26196</v>
      </c>
      <c r="JD326">
        <v>1.39648</v>
      </c>
      <c r="JE326">
        <v>2.34253</v>
      </c>
      <c r="JF326">
        <v>1.49536</v>
      </c>
      <c r="JG326">
        <v>2.68311</v>
      </c>
      <c r="JH326">
        <v>36.1754</v>
      </c>
      <c r="JI326">
        <v>24.1575</v>
      </c>
      <c r="JJ326">
        <v>18</v>
      </c>
      <c r="JK326">
        <v>489.964</v>
      </c>
      <c r="JL326">
        <v>450.716</v>
      </c>
      <c r="JM326">
        <v>31.1437</v>
      </c>
      <c r="JN326">
        <v>28.9196</v>
      </c>
      <c r="JO326">
        <v>30.0003</v>
      </c>
      <c r="JP326">
        <v>28.7277</v>
      </c>
      <c r="JQ326">
        <v>28.6501</v>
      </c>
      <c r="JR326">
        <v>20.8323</v>
      </c>
      <c r="JS326">
        <v>25.2944</v>
      </c>
      <c r="JT326">
        <v>95.90089999999999</v>
      </c>
      <c r="JU326">
        <v>31.1681</v>
      </c>
      <c r="JV326">
        <v>420</v>
      </c>
      <c r="JW326">
        <v>23.7792</v>
      </c>
      <c r="JX326">
        <v>101.072</v>
      </c>
      <c r="JY326">
        <v>100.544</v>
      </c>
    </row>
    <row r="327" spans="1:285">
      <c r="A327">
        <v>311</v>
      </c>
      <c r="B327">
        <v>1758415951.1</v>
      </c>
      <c r="C327">
        <v>3076</v>
      </c>
      <c r="D327" t="s">
        <v>1056</v>
      </c>
      <c r="E327" t="s">
        <v>1057</v>
      </c>
      <c r="F327">
        <v>5</v>
      </c>
      <c r="G327" t="s">
        <v>1037</v>
      </c>
      <c r="H327" t="s">
        <v>420</v>
      </c>
      <c r="I327" t="s">
        <v>421</v>
      </c>
      <c r="J327">
        <v>1758415943.1</v>
      </c>
      <c r="K327">
        <f>(L327)/1000</f>
        <v>0</v>
      </c>
      <c r="L327">
        <f>1000*DL327*AJ327*(DH327-DI327)/(100*DA327*(1000-AJ327*DH327))</f>
        <v>0</v>
      </c>
      <c r="M327">
        <f>DL327*AJ327*(DG327-DF327*(1000-AJ327*DI327)/(1000-AJ327*DH327))/(100*DA327)</f>
        <v>0</v>
      </c>
      <c r="N327">
        <f>DF327 - IF(AJ327&gt;1, M327*DA327*100.0/(AL327), 0)</f>
        <v>0</v>
      </c>
      <c r="O327">
        <f>((U327-K327/2)*N327-M327)/(U327+K327/2)</f>
        <v>0</v>
      </c>
      <c r="P327">
        <f>O327*(DM327+DN327)/1000.0</f>
        <v>0</v>
      </c>
      <c r="Q327">
        <f>(DF327 - IF(AJ327&gt;1, M327*DA327*100.0/(AL327), 0))*(DM327+DN327)/1000.0</f>
        <v>0</v>
      </c>
      <c r="R327">
        <f>2.0/((1/T327-1/S327)+SIGN(T327)*SQRT((1/T327-1/S327)*(1/T327-1/S327) + 4*DB327/((DB327+1)*(DB327+1))*(2*1/T327*1/S327-1/S327*1/S327)))</f>
        <v>0</v>
      </c>
      <c r="S327">
        <f>IF(LEFT(DC327,1)&lt;&gt;"0",IF(LEFT(DC327,1)="1",3.0,DD327),$D$5+$E$5*(DT327*DM327/($K$5*1000))+$F$5*(DT327*DM327/($K$5*1000))*MAX(MIN(DA327,$J$5),$I$5)*MAX(MIN(DA327,$J$5),$I$5)+$G$5*MAX(MIN(DA327,$J$5),$I$5)*(DT327*DM327/($K$5*1000))+$H$5*(DT327*DM327/($K$5*1000))*(DT327*DM327/($K$5*1000)))</f>
        <v>0</v>
      </c>
      <c r="T327">
        <f>K327*(1000-(1000*0.61365*exp(17.502*X327/(240.97+X327))/(DM327+DN327)+DH327)/2)/(1000*0.61365*exp(17.502*X327/(240.97+X327))/(DM327+DN327)-DH327)</f>
        <v>0</v>
      </c>
      <c r="U327">
        <f>1/((DB327+1)/(R327/1.6)+1/(S327/1.37)) + DB327/((DB327+1)/(R327/1.6) + DB327/(S327/1.37))</f>
        <v>0</v>
      </c>
      <c r="V327">
        <f>(CW327*CZ327)</f>
        <v>0</v>
      </c>
      <c r="W327">
        <f>(DO327+(V327+2*0.95*5.67E-8*(((DO327+$B$7)+273)^4-(DO327+273)^4)-44100*K327)/(1.84*29.3*S327+8*0.95*5.67E-8*(DO327+273)^3))</f>
        <v>0</v>
      </c>
      <c r="X327">
        <f>($C$7*DP327+$D$7*DQ327+$E$7*W327)</f>
        <v>0</v>
      </c>
      <c r="Y327">
        <f>0.61365*exp(17.502*X327/(240.97+X327))</f>
        <v>0</v>
      </c>
      <c r="Z327">
        <f>(AA327/AB327*100)</f>
        <v>0</v>
      </c>
      <c r="AA327">
        <f>DH327*(DM327+DN327)/1000</f>
        <v>0</v>
      </c>
      <c r="AB327">
        <f>0.61365*exp(17.502*DO327/(240.97+DO327))</f>
        <v>0</v>
      </c>
      <c r="AC327">
        <f>(Y327-DH327*(DM327+DN327)/1000)</f>
        <v>0</v>
      </c>
      <c r="AD327">
        <f>(-K327*44100)</f>
        <v>0</v>
      </c>
      <c r="AE327">
        <f>2*29.3*S327*0.92*(DO327-X327)</f>
        <v>0</v>
      </c>
      <c r="AF327">
        <f>2*0.95*5.67E-8*(((DO327+$B$7)+273)^4-(X327+273)^4)</f>
        <v>0</v>
      </c>
      <c r="AG327">
        <f>V327+AF327+AD327+AE327</f>
        <v>0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MAX(0,($B$13+$C$13*DT327)/(1+$D$13*DT327)*DM327/(DO327+273)*$E$13)</f>
        <v>0</v>
      </c>
      <c r="AM327" t="s">
        <v>422</v>
      </c>
      <c r="AN327" t="s">
        <v>422</v>
      </c>
      <c r="AO327">
        <v>0</v>
      </c>
      <c r="AP327">
        <v>0</v>
      </c>
      <c r="AQ327">
        <f>1-AO327/AP327</f>
        <v>0</v>
      </c>
      <c r="AR327">
        <v>0</v>
      </c>
      <c r="AS327" t="s">
        <v>422</v>
      </c>
      <c r="AT327" t="s">
        <v>422</v>
      </c>
      <c r="AU327">
        <v>0</v>
      </c>
      <c r="AV327">
        <v>0</v>
      </c>
      <c r="AW327">
        <f>1-AU327/AV327</f>
        <v>0</v>
      </c>
      <c r="AX327">
        <v>0.5</v>
      </c>
      <c r="AY327">
        <f>CX327</f>
        <v>0</v>
      </c>
      <c r="AZ327">
        <f>M327</f>
        <v>0</v>
      </c>
      <c r="BA327">
        <f>AW327*AX327*AY327</f>
        <v>0</v>
      </c>
      <c r="BB327">
        <f>(AZ327-AR327)/AY327</f>
        <v>0</v>
      </c>
      <c r="BC327">
        <f>(AP327-AV327)/AV327</f>
        <v>0</v>
      </c>
      <c r="BD327">
        <f>AO327/(AQ327+AO327/AV327)</f>
        <v>0</v>
      </c>
      <c r="BE327" t="s">
        <v>422</v>
      </c>
      <c r="BF327">
        <v>0</v>
      </c>
      <c r="BG327">
        <f>IF(BF327&lt;&gt;0, BF327, BD327)</f>
        <v>0</v>
      </c>
      <c r="BH327">
        <f>1-BG327/AV327</f>
        <v>0</v>
      </c>
      <c r="BI327">
        <f>(AV327-AU327)/(AV327-BG327)</f>
        <v>0</v>
      </c>
      <c r="BJ327">
        <f>(AP327-AV327)/(AP327-BG327)</f>
        <v>0</v>
      </c>
      <c r="BK327">
        <f>(AV327-AU327)/(AV327-AO327)</f>
        <v>0</v>
      </c>
      <c r="BL327">
        <f>(AP327-AV327)/(AP327-AO327)</f>
        <v>0</v>
      </c>
      <c r="BM327">
        <f>(BI327*BG327/AU327)</f>
        <v>0</v>
      </c>
      <c r="BN327">
        <f>(1-BM327)</f>
        <v>0</v>
      </c>
      <c r="CW327">
        <f>$B$11*DU327+$C$11*DV327+$F$11*EG327*(1-EJ327)</f>
        <v>0</v>
      </c>
      <c r="CX327">
        <f>CW327*CY327</f>
        <v>0</v>
      </c>
      <c r="CY327">
        <f>($B$11*$D$9+$C$11*$D$9+$F$11*((ET327+EL327)/MAX(ET327+EL327+EU327, 0.1)*$I$9+EU327/MAX(ET327+EL327+EU327, 0.1)*$J$9))/($B$11+$C$11+$F$11)</f>
        <v>0</v>
      </c>
      <c r="CZ327">
        <f>($B$11*$K$9+$C$11*$K$9+$F$11*((ET327+EL327)/MAX(ET327+EL327+EU327, 0.1)*$P$9+EU327/MAX(ET327+EL327+EU327, 0.1)*$Q$9))/($B$11+$C$11+$F$11)</f>
        <v>0</v>
      </c>
      <c r="DA327">
        <v>2.7</v>
      </c>
      <c r="DB327">
        <v>0.5</v>
      </c>
      <c r="DC327" t="s">
        <v>423</v>
      </c>
      <c r="DD327">
        <v>2</v>
      </c>
      <c r="DE327">
        <v>1758415943.1</v>
      </c>
      <c r="DF327">
        <v>420.0962916666667</v>
      </c>
      <c r="DG327">
        <v>420.002125</v>
      </c>
      <c r="DH327">
        <v>24.08165</v>
      </c>
      <c r="DI327">
        <v>23.8622375</v>
      </c>
      <c r="DJ327">
        <v>419.5566666666667</v>
      </c>
      <c r="DK327">
        <v>23.905025</v>
      </c>
      <c r="DL327">
        <v>500.00675</v>
      </c>
      <c r="DM327">
        <v>90.28002916666667</v>
      </c>
      <c r="DN327">
        <v>0.05520914583333333</v>
      </c>
      <c r="DO327">
        <v>30.34124583333333</v>
      </c>
      <c r="DP327">
        <v>29.95318333333333</v>
      </c>
      <c r="DQ327">
        <v>999.9</v>
      </c>
      <c r="DR327">
        <v>0</v>
      </c>
      <c r="DS327">
        <v>0</v>
      </c>
      <c r="DT327">
        <v>10003.7225</v>
      </c>
      <c r="DU327">
        <v>0</v>
      </c>
      <c r="DV327">
        <v>0.786906</v>
      </c>
      <c r="DW327">
        <v>0.0941314875</v>
      </c>
      <c r="DX327">
        <v>430.4626249999999</v>
      </c>
      <c r="DY327">
        <v>430.2692916666667</v>
      </c>
      <c r="DZ327">
        <v>0.219386875</v>
      </c>
      <c r="EA327">
        <v>420.002125</v>
      </c>
      <c r="EB327">
        <v>23.8622375</v>
      </c>
      <c r="EC327">
        <v>2.174091666666667</v>
      </c>
      <c r="ED327">
        <v>2.154284166666667</v>
      </c>
      <c r="EE327">
        <v>18.77266666666667</v>
      </c>
      <c r="EF327">
        <v>18.62634166666667</v>
      </c>
      <c r="EG327">
        <v>0.00500097</v>
      </c>
      <c r="EH327">
        <v>0</v>
      </c>
      <c r="EI327">
        <v>0</v>
      </c>
      <c r="EJ327">
        <v>0</v>
      </c>
      <c r="EK327">
        <v>312.5083333333333</v>
      </c>
      <c r="EL327">
        <v>0.00500097</v>
      </c>
      <c r="EM327">
        <v>-8.854166666666666</v>
      </c>
      <c r="EN327">
        <v>-2.5125</v>
      </c>
      <c r="EO327">
        <v>35.62737499999999</v>
      </c>
      <c r="EP327">
        <v>40.79408333333333</v>
      </c>
      <c r="EQ327">
        <v>37.80970833333333</v>
      </c>
      <c r="ER327">
        <v>41.30179166666667</v>
      </c>
      <c r="ES327">
        <v>38.28616666666667</v>
      </c>
      <c r="ET327">
        <v>0</v>
      </c>
      <c r="EU327">
        <v>0</v>
      </c>
      <c r="EV327">
        <v>0</v>
      </c>
      <c r="EW327">
        <v>1758415950.8</v>
      </c>
      <c r="EX327">
        <v>0</v>
      </c>
      <c r="EY327">
        <v>312.2807692307692</v>
      </c>
      <c r="EZ327">
        <v>29.01538486825501</v>
      </c>
      <c r="FA327">
        <v>-8.649572911289102</v>
      </c>
      <c r="FB327">
        <v>-7.899999999999999</v>
      </c>
      <c r="FC327">
        <v>15</v>
      </c>
      <c r="FD327">
        <v>0</v>
      </c>
      <c r="FE327" t="s">
        <v>424</v>
      </c>
      <c r="FF327">
        <v>1747247426.5</v>
      </c>
      <c r="FG327">
        <v>1747247420.5</v>
      </c>
      <c r="FH327">
        <v>0</v>
      </c>
      <c r="FI327">
        <v>1.027</v>
      </c>
      <c r="FJ327">
        <v>0.031</v>
      </c>
      <c r="FK327">
        <v>0.02</v>
      </c>
      <c r="FL327">
        <v>0.05</v>
      </c>
      <c r="FM327">
        <v>420</v>
      </c>
      <c r="FN327">
        <v>16</v>
      </c>
      <c r="FO327">
        <v>0.01</v>
      </c>
      <c r="FP327">
        <v>0.1</v>
      </c>
      <c r="FQ327">
        <v>0.101354995</v>
      </c>
      <c r="FR327">
        <v>-0.2674809928705443</v>
      </c>
      <c r="FS327">
        <v>0.03629106197792337</v>
      </c>
      <c r="FT327">
        <v>0</v>
      </c>
      <c r="FU327">
        <v>312.0323529411764</v>
      </c>
      <c r="FV327">
        <v>9.300229295319607</v>
      </c>
      <c r="FW327">
        <v>6.611741809673564</v>
      </c>
      <c r="FX327">
        <v>-1</v>
      </c>
      <c r="FY327">
        <v>0.214160525</v>
      </c>
      <c r="FZ327">
        <v>0.1450440112570352</v>
      </c>
      <c r="GA327">
        <v>0.0158302256821997</v>
      </c>
      <c r="GB327">
        <v>0</v>
      </c>
      <c r="GC327">
        <v>0</v>
      </c>
      <c r="GD327">
        <v>2</v>
      </c>
      <c r="GE327" t="s">
        <v>613</v>
      </c>
      <c r="GF327">
        <v>3.13651</v>
      </c>
      <c r="GG327">
        <v>2.71537</v>
      </c>
      <c r="GH327">
        <v>0.0936916</v>
      </c>
      <c r="GI327">
        <v>0.092892</v>
      </c>
      <c r="GJ327">
        <v>0.10619</v>
      </c>
      <c r="GK327">
        <v>0.10421</v>
      </c>
      <c r="GL327">
        <v>28827</v>
      </c>
      <c r="GM327">
        <v>28886.1</v>
      </c>
      <c r="GN327">
        <v>29569.5</v>
      </c>
      <c r="GO327">
        <v>29429.1</v>
      </c>
      <c r="GP327">
        <v>34925.5</v>
      </c>
      <c r="GQ327">
        <v>34916.3</v>
      </c>
      <c r="GR327">
        <v>41618.8</v>
      </c>
      <c r="GS327">
        <v>41813.1</v>
      </c>
      <c r="GT327">
        <v>1.9218</v>
      </c>
      <c r="GU327">
        <v>1.87563</v>
      </c>
      <c r="GV327">
        <v>0.0819117</v>
      </c>
      <c r="GW327">
        <v>0</v>
      </c>
      <c r="GX327">
        <v>28.6332</v>
      </c>
      <c r="GY327">
        <v>999.9</v>
      </c>
      <c r="GZ327">
        <v>58.2</v>
      </c>
      <c r="HA327">
        <v>30.8</v>
      </c>
      <c r="HB327">
        <v>28.7521</v>
      </c>
      <c r="HC327">
        <v>62.154</v>
      </c>
      <c r="HD327">
        <v>27.8966</v>
      </c>
      <c r="HE327">
        <v>1</v>
      </c>
      <c r="HF327">
        <v>0.10346</v>
      </c>
      <c r="HG327">
        <v>-1.67743</v>
      </c>
      <c r="HH327">
        <v>20.3516</v>
      </c>
      <c r="HI327">
        <v>5.22687</v>
      </c>
      <c r="HJ327">
        <v>12.0159</v>
      </c>
      <c r="HK327">
        <v>4.99085</v>
      </c>
      <c r="HL327">
        <v>3.28905</v>
      </c>
      <c r="HM327">
        <v>9999</v>
      </c>
      <c r="HN327">
        <v>9999</v>
      </c>
      <c r="HO327">
        <v>9999</v>
      </c>
      <c r="HP327">
        <v>999.9</v>
      </c>
      <c r="HQ327">
        <v>1.86753</v>
      </c>
      <c r="HR327">
        <v>1.86662</v>
      </c>
      <c r="HS327">
        <v>1.866</v>
      </c>
      <c r="HT327">
        <v>1.86597</v>
      </c>
      <c r="HU327">
        <v>1.86783</v>
      </c>
      <c r="HV327">
        <v>1.87026</v>
      </c>
      <c r="HW327">
        <v>1.8689</v>
      </c>
      <c r="HX327">
        <v>1.87041</v>
      </c>
      <c r="HY327">
        <v>0</v>
      </c>
      <c r="HZ327">
        <v>0</v>
      </c>
      <c r="IA327">
        <v>0</v>
      </c>
      <c r="IB327">
        <v>0</v>
      </c>
      <c r="IC327" t="s">
        <v>426</v>
      </c>
      <c r="ID327" t="s">
        <v>427</v>
      </c>
      <c r="IE327" t="s">
        <v>428</v>
      </c>
      <c r="IF327" t="s">
        <v>428</v>
      </c>
      <c r="IG327" t="s">
        <v>428</v>
      </c>
      <c r="IH327" t="s">
        <v>428</v>
      </c>
      <c r="II327">
        <v>0</v>
      </c>
      <c r="IJ327">
        <v>100</v>
      </c>
      <c r="IK327">
        <v>100</v>
      </c>
      <c r="IL327">
        <v>0.54</v>
      </c>
      <c r="IM327">
        <v>0.1765</v>
      </c>
      <c r="IN327">
        <v>0.2733293791174444</v>
      </c>
      <c r="IO327">
        <v>0.0008355358253796512</v>
      </c>
      <c r="IP327">
        <v>-4.886686190924696E-07</v>
      </c>
      <c r="IQ327">
        <v>2.414133949906871E-11</v>
      </c>
      <c r="IR327">
        <v>-0.06279029043895908</v>
      </c>
      <c r="IS327">
        <v>-0.001004982055389802</v>
      </c>
      <c r="IT327">
        <v>0.0007271071577586355</v>
      </c>
      <c r="IU327">
        <v>-1.113211564567604E-05</v>
      </c>
      <c r="IV327">
        <v>10</v>
      </c>
      <c r="IW327">
        <v>2306</v>
      </c>
      <c r="IX327">
        <v>1</v>
      </c>
      <c r="IY327">
        <v>28</v>
      </c>
      <c r="IZ327">
        <v>186142.1</v>
      </c>
      <c r="JA327">
        <v>186142.2</v>
      </c>
      <c r="JB327">
        <v>1.04004</v>
      </c>
      <c r="JC327">
        <v>2.28027</v>
      </c>
      <c r="JD327">
        <v>1.39771</v>
      </c>
      <c r="JE327">
        <v>2.34497</v>
      </c>
      <c r="JF327">
        <v>1.49536</v>
      </c>
      <c r="JG327">
        <v>2.53784</v>
      </c>
      <c r="JH327">
        <v>36.1754</v>
      </c>
      <c r="JI327">
        <v>24.1488</v>
      </c>
      <c r="JJ327">
        <v>18</v>
      </c>
      <c r="JK327">
        <v>489.984</v>
      </c>
      <c r="JL327">
        <v>450.748</v>
      </c>
      <c r="JM327">
        <v>31.1543</v>
      </c>
      <c r="JN327">
        <v>28.9208</v>
      </c>
      <c r="JO327">
        <v>30.0002</v>
      </c>
      <c r="JP327">
        <v>28.7283</v>
      </c>
      <c r="JQ327">
        <v>28.6501</v>
      </c>
      <c r="JR327">
        <v>20.832</v>
      </c>
      <c r="JS327">
        <v>25.2944</v>
      </c>
      <c r="JT327">
        <v>95.90089999999999</v>
      </c>
      <c r="JU327">
        <v>31.1681</v>
      </c>
      <c r="JV327">
        <v>420</v>
      </c>
      <c r="JW327">
        <v>23.7765</v>
      </c>
      <c r="JX327">
        <v>101.072</v>
      </c>
      <c r="JY327">
        <v>100.544</v>
      </c>
    </row>
    <row r="328" spans="1:285">
      <c r="A328">
        <v>312</v>
      </c>
      <c r="B328">
        <v>1758415953.1</v>
      </c>
      <c r="C328">
        <v>3078</v>
      </c>
      <c r="D328" t="s">
        <v>1058</v>
      </c>
      <c r="E328" t="s">
        <v>1059</v>
      </c>
      <c r="F328">
        <v>5</v>
      </c>
      <c r="G328" t="s">
        <v>1037</v>
      </c>
      <c r="H328" t="s">
        <v>420</v>
      </c>
      <c r="I328" t="s">
        <v>421</v>
      </c>
      <c r="J328">
        <v>1758415945.1</v>
      </c>
      <c r="K328">
        <f>(L328)/1000</f>
        <v>0</v>
      </c>
      <c r="L328">
        <f>1000*DL328*AJ328*(DH328-DI328)/(100*DA328*(1000-AJ328*DH328))</f>
        <v>0</v>
      </c>
      <c r="M328">
        <f>DL328*AJ328*(DG328-DF328*(1000-AJ328*DI328)/(1000-AJ328*DH328))/(100*DA328)</f>
        <v>0</v>
      </c>
      <c r="N328">
        <f>DF328 - IF(AJ328&gt;1, M328*DA328*100.0/(AL328), 0)</f>
        <v>0</v>
      </c>
      <c r="O328">
        <f>((U328-K328/2)*N328-M328)/(U328+K328/2)</f>
        <v>0</v>
      </c>
      <c r="P328">
        <f>O328*(DM328+DN328)/1000.0</f>
        <v>0</v>
      </c>
      <c r="Q328">
        <f>(DF328 - IF(AJ328&gt;1, M328*DA328*100.0/(AL328), 0))*(DM328+DN328)/1000.0</f>
        <v>0</v>
      </c>
      <c r="R328">
        <f>2.0/((1/T328-1/S328)+SIGN(T328)*SQRT((1/T328-1/S328)*(1/T328-1/S328) + 4*DB328/((DB328+1)*(DB328+1))*(2*1/T328*1/S328-1/S328*1/S328)))</f>
        <v>0</v>
      </c>
      <c r="S328">
        <f>IF(LEFT(DC328,1)&lt;&gt;"0",IF(LEFT(DC328,1)="1",3.0,DD328),$D$5+$E$5*(DT328*DM328/($K$5*1000))+$F$5*(DT328*DM328/($K$5*1000))*MAX(MIN(DA328,$J$5),$I$5)*MAX(MIN(DA328,$J$5),$I$5)+$G$5*MAX(MIN(DA328,$J$5),$I$5)*(DT328*DM328/($K$5*1000))+$H$5*(DT328*DM328/($K$5*1000))*(DT328*DM328/($K$5*1000)))</f>
        <v>0</v>
      </c>
      <c r="T328">
        <f>K328*(1000-(1000*0.61365*exp(17.502*X328/(240.97+X328))/(DM328+DN328)+DH328)/2)/(1000*0.61365*exp(17.502*X328/(240.97+X328))/(DM328+DN328)-DH328)</f>
        <v>0</v>
      </c>
      <c r="U328">
        <f>1/((DB328+1)/(R328/1.6)+1/(S328/1.37)) + DB328/((DB328+1)/(R328/1.6) + DB328/(S328/1.37))</f>
        <v>0</v>
      </c>
      <c r="V328">
        <f>(CW328*CZ328)</f>
        <v>0</v>
      </c>
      <c r="W328">
        <f>(DO328+(V328+2*0.95*5.67E-8*(((DO328+$B$7)+273)^4-(DO328+273)^4)-44100*K328)/(1.84*29.3*S328+8*0.95*5.67E-8*(DO328+273)^3))</f>
        <v>0</v>
      </c>
      <c r="X328">
        <f>($C$7*DP328+$D$7*DQ328+$E$7*W328)</f>
        <v>0</v>
      </c>
      <c r="Y328">
        <f>0.61365*exp(17.502*X328/(240.97+X328))</f>
        <v>0</v>
      </c>
      <c r="Z328">
        <f>(AA328/AB328*100)</f>
        <v>0</v>
      </c>
      <c r="AA328">
        <f>DH328*(DM328+DN328)/1000</f>
        <v>0</v>
      </c>
      <c r="AB328">
        <f>0.61365*exp(17.502*DO328/(240.97+DO328))</f>
        <v>0</v>
      </c>
      <c r="AC328">
        <f>(Y328-DH328*(DM328+DN328)/1000)</f>
        <v>0</v>
      </c>
      <c r="AD328">
        <f>(-K328*44100)</f>
        <v>0</v>
      </c>
      <c r="AE328">
        <f>2*29.3*S328*0.92*(DO328-X328)</f>
        <v>0</v>
      </c>
      <c r="AF328">
        <f>2*0.95*5.67E-8*(((DO328+$B$7)+273)^4-(X328+273)^4)</f>
        <v>0</v>
      </c>
      <c r="AG328">
        <f>V328+AF328+AD328+AE328</f>
        <v>0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MAX(0,($B$13+$C$13*DT328)/(1+$D$13*DT328)*DM328/(DO328+273)*$E$13)</f>
        <v>0</v>
      </c>
      <c r="AM328" t="s">
        <v>422</v>
      </c>
      <c r="AN328" t="s">
        <v>422</v>
      </c>
      <c r="AO328">
        <v>0</v>
      </c>
      <c r="AP328">
        <v>0</v>
      </c>
      <c r="AQ328">
        <f>1-AO328/AP328</f>
        <v>0</v>
      </c>
      <c r="AR328">
        <v>0</v>
      </c>
      <c r="AS328" t="s">
        <v>422</v>
      </c>
      <c r="AT328" t="s">
        <v>422</v>
      </c>
      <c r="AU328">
        <v>0</v>
      </c>
      <c r="AV328">
        <v>0</v>
      </c>
      <c r="AW328">
        <f>1-AU328/AV328</f>
        <v>0</v>
      </c>
      <c r="AX328">
        <v>0.5</v>
      </c>
      <c r="AY328">
        <f>CX328</f>
        <v>0</v>
      </c>
      <c r="AZ328">
        <f>M328</f>
        <v>0</v>
      </c>
      <c r="BA328">
        <f>AW328*AX328*AY328</f>
        <v>0</v>
      </c>
      <c r="BB328">
        <f>(AZ328-AR328)/AY328</f>
        <v>0</v>
      </c>
      <c r="BC328">
        <f>(AP328-AV328)/AV328</f>
        <v>0</v>
      </c>
      <c r="BD328">
        <f>AO328/(AQ328+AO328/AV328)</f>
        <v>0</v>
      </c>
      <c r="BE328" t="s">
        <v>422</v>
      </c>
      <c r="BF328">
        <v>0</v>
      </c>
      <c r="BG328">
        <f>IF(BF328&lt;&gt;0, BF328, BD328)</f>
        <v>0</v>
      </c>
      <c r="BH328">
        <f>1-BG328/AV328</f>
        <v>0</v>
      </c>
      <c r="BI328">
        <f>(AV328-AU328)/(AV328-BG328)</f>
        <v>0</v>
      </c>
      <c r="BJ328">
        <f>(AP328-AV328)/(AP328-BG328)</f>
        <v>0</v>
      </c>
      <c r="BK328">
        <f>(AV328-AU328)/(AV328-AO328)</f>
        <v>0</v>
      </c>
      <c r="BL328">
        <f>(AP328-AV328)/(AP328-AO328)</f>
        <v>0</v>
      </c>
      <c r="BM328">
        <f>(BI328*BG328/AU328)</f>
        <v>0</v>
      </c>
      <c r="BN328">
        <f>(1-BM328)</f>
        <v>0</v>
      </c>
      <c r="CW328">
        <f>$B$11*DU328+$C$11*DV328+$F$11*EG328*(1-EJ328)</f>
        <v>0</v>
      </c>
      <c r="CX328">
        <f>CW328*CY328</f>
        <v>0</v>
      </c>
      <c r="CY328">
        <f>($B$11*$D$9+$C$11*$D$9+$F$11*((ET328+EL328)/MAX(ET328+EL328+EU328, 0.1)*$I$9+EU328/MAX(ET328+EL328+EU328, 0.1)*$J$9))/($B$11+$C$11+$F$11)</f>
        <v>0</v>
      </c>
      <c r="CZ328">
        <f>($B$11*$K$9+$C$11*$K$9+$F$11*((ET328+EL328)/MAX(ET328+EL328+EU328, 0.1)*$P$9+EU328/MAX(ET328+EL328+EU328, 0.1)*$Q$9))/($B$11+$C$11+$F$11)</f>
        <v>0</v>
      </c>
      <c r="DA328">
        <v>2.7</v>
      </c>
      <c r="DB328">
        <v>0.5</v>
      </c>
      <c r="DC328" t="s">
        <v>423</v>
      </c>
      <c r="DD328">
        <v>2</v>
      </c>
      <c r="DE328">
        <v>1758415945.1</v>
      </c>
      <c r="DF328">
        <v>420.0939166666667</v>
      </c>
      <c r="DG328">
        <v>420.0110416666666</v>
      </c>
      <c r="DH328">
        <v>24.0810375</v>
      </c>
      <c r="DI328">
        <v>23.85639583333333</v>
      </c>
      <c r="DJ328">
        <v>419.55425</v>
      </c>
      <c r="DK328">
        <v>23.90441666666666</v>
      </c>
      <c r="DL328">
        <v>500.0027916666666</v>
      </c>
      <c r="DM328">
        <v>90.280125</v>
      </c>
      <c r="DN328">
        <v>0.0552102125</v>
      </c>
      <c r="DO328">
        <v>30.34385416666667</v>
      </c>
      <c r="DP328">
        <v>29.95616666666667</v>
      </c>
      <c r="DQ328">
        <v>999.9</v>
      </c>
      <c r="DR328">
        <v>0</v>
      </c>
      <c r="DS328">
        <v>0</v>
      </c>
      <c r="DT328">
        <v>10003.82708333333</v>
      </c>
      <c r="DU328">
        <v>0</v>
      </c>
      <c r="DV328">
        <v>0.786906</v>
      </c>
      <c r="DW328">
        <v>0.082754775</v>
      </c>
      <c r="DX328">
        <v>430.459875</v>
      </c>
      <c r="DY328">
        <v>430.275875</v>
      </c>
      <c r="DZ328">
        <v>0.2246124583333333</v>
      </c>
      <c r="EA328">
        <v>420.0110416666666</v>
      </c>
      <c r="EB328">
        <v>23.85639583333333</v>
      </c>
      <c r="EC328">
        <v>2.174038333333333</v>
      </c>
      <c r="ED328">
        <v>2.15376</v>
      </c>
      <c r="EE328">
        <v>18.77227916666667</v>
      </c>
      <c r="EF328">
        <v>18.62244166666666</v>
      </c>
      <c r="EG328">
        <v>0.00500097</v>
      </c>
      <c r="EH328">
        <v>0</v>
      </c>
      <c r="EI328">
        <v>0</v>
      </c>
      <c r="EJ328">
        <v>0</v>
      </c>
      <c r="EK328">
        <v>312.5208333333333</v>
      </c>
      <c r="EL328">
        <v>0.00500097</v>
      </c>
      <c r="EM328">
        <v>-7.825</v>
      </c>
      <c r="EN328">
        <v>-2.295833333333333</v>
      </c>
      <c r="EO328">
        <v>35.64299999999999</v>
      </c>
      <c r="EP328">
        <v>40.82533333333333</v>
      </c>
      <c r="EQ328">
        <v>37.82533333333333</v>
      </c>
      <c r="ER328">
        <v>41.34091666666666</v>
      </c>
      <c r="ES328">
        <v>38.30179166666667</v>
      </c>
      <c r="ET328">
        <v>0</v>
      </c>
      <c r="EU328">
        <v>0</v>
      </c>
      <c r="EV328">
        <v>0</v>
      </c>
      <c r="EW328">
        <v>1758415953.2</v>
      </c>
      <c r="EX328">
        <v>0</v>
      </c>
      <c r="EY328">
        <v>313.2384615384615</v>
      </c>
      <c r="EZ328">
        <v>36.76581201880963</v>
      </c>
      <c r="FA328">
        <v>-20.51623964254422</v>
      </c>
      <c r="FB328">
        <v>-7.480769230769231</v>
      </c>
      <c r="FC328">
        <v>15</v>
      </c>
      <c r="FD328">
        <v>0</v>
      </c>
      <c r="FE328" t="s">
        <v>424</v>
      </c>
      <c r="FF328">
        <v>1747247426.5</v>
      </c>
      <c r="FG328">
        <v>1747247420.5</v>
      </c>
      <c r="FH328">
        <v>0</v>
      </c>
      <c r="FI328">
        <v>1.027</v>
      </c>
      <c r="FJ328">
        <v>0.031</v>
      </c>
      <c r="FK328">
        <v>0.02</v>
      </c>
      <c r="FL328">
        <v>0.05</v>
      </c>
      <c r="FM328">
        <v>420</v>
      </c>
      <c r="FN328">
        <v>16</v>
      </c>
      <c r="FO328">
        <v>0.01</v>
      </c>
      <c r="FP328">
        <v>0.1</v>
      </c>
      <c r="FQ328">
        <v>0.09638867073170732</v>
      </c>
      <c r="FR328">
        <v>-0.3423045407665505</v>
      </c>
      <c r="FS328">
        <v>0.03877290037080679</v>
      </c>
      <c r="FT328">
        <v>0</v>
      </c>
      <c r="FU328">
        <v>312.65</v>
      </c>
      <c r="FV328">
        <v>21.93582894676921</v>
      </c>
      <c r="FW328">
        <v>6.968004609304884</v>
      </c>
      <c r="FX328">
        <v>-1</v>
      </c>
      <c r="FY328">
        <v>0.2192062682926829</v>
      </c>
      <c r="FZ328">
        <v>0.1663024390243905</v>
      </c>
      <c r="GA328">
        <v>0.01773124635546703</v>
      </c>
      <c r="GB328">
        <v>0</v>
      </c>
      <c r="GC328">
        <v>0</v>
      </c>
      <c r="GD328">
        <v>2</v>
      </c>
      <c r="GE328" t="s">
        <v>613</v>
      </c>
      <c r="GF328">
        <v>3.13654</v>
      </c>
      <c r="GG328">
        <v>2.71554</v>
      </c>
      <c r="GH328">
        <v>0.0936908</v>
      </c>
      <c r="GI328">
        <v>0.0928828</v>
      </c>
      <c r="GJ328">
        <v>0.106172</v>
      </c>
      <c r="GK328">
        <v>0.104202</v>
      </c>
      <c r="GL328">
        <v>28826.8</v>
      </c>
      <c r="GM328">
        <v>28886.4</v>
      </c>
      <c r="GN328">
        <v>29569.2</v>
      </c>
      <c r="GO328">
        <v>29429.2</v>
      </c>
      <c r="GP328">
        <v>34926</v>
      </c>
      <c r="GQ328">
        <v>34916.7</v>
      </c>
      <c r="GR328">
        <v>41618.5</v>
      </c>
      <c r="GS328">
        <v>41813.1</v>
      </c>
      <c r="GT328">
        <v>1.92183</v>
      </c>
      <c r="GU328">
        <v>1.87558</v>
      </c>
      <c r="GV328">
        <v>0.08201600000000001</v>
      </c>
      <c r="GW328">
        <v>0</v>
      </c>
      <c r="GX328">
        <v>28.6344</v>
      </c>
      <c r="GY328">
        <v>999.9</v>
      </c>
      <c r="GZ328">
        <v>58.2</v>
      </c>
      <c r="HA328">
        <v>30.8</v>
      </c>
      <c r="HB328">
        <v>28.752</v>
      </c>
      <c r="HC328">
        <v>62.164</v>
      </c>
      <c r="HD328">
        <v>27.8526</v>
      </c>
      <c r="HE328">
        <v>1</v>
      </c>
      <c r="HF328">
        <v>0.103483</v>
      </c>
      <c r="HG328">
        <v>-1.65921</v>
      </c>
      <c r="HH328">
        <v>20.3517</v>
      </c>
      <c r="HI328">
        <v>5.22702</v>
      </c>
      <c r="HJ328">
        <v>12.0159</v>
      </c>
      <c r="HK328">
        <v>4.991</v>
      </c>
      <c r="HL328">
        <v>3.28905</v>
      </c>
      <c r="HM328">
        <v>9999</v>
      </c>
      <c r="HN328">
        <v>9999</v>
      </c>
      <c r="HO328">
        <v>9999</v>
      </c>
      <c r="HP328">
        <v>999.9</v>
      </c>
      <c r="HQ328">
        <v>1.86753</v>
      </c>
      <c r="HR328">
        <v>1.86663</v>
      </c>
      <c r="HS328">
        <v>1.866</v>
      </c>
      <c r="HT328">
        <v>1.86597</v>
      </c>
      <c r="HU328">
        <v>1.86783</v>
      </c>
      <c r="HV328">
        <v>1.87027</v>
      </c>
      <c r="HW328">
        <v>1.8689</v>
      </c>
      <c r="HX328">
        <v>1.87041</v>
      </c>
      <c r="HY328">
        <v>0</v>
      </c>
      <c r="HZ328">
        <v>0</v>
      </c>
      <c r="IA328">
        <v>0</v>
      </c>
      <c r="IB328">
        <v>0</v>
      </c>
      <c r="IC328" t="s">
        <v>426</v>
      </c>
      <c r="ID328" t="s">
        <v>427</v>
      </c>
      <c r="IE328" t="s">
        <v>428</v>
      </c>
      <c r="IF328" t="s">
        <v>428</v>
      </c>
      <c r="IG328" t="s">
        <v>428</v>
      </c>
      <c r="IH328" t="s">
        <v>428</v>
      </c>
      <c r="II328">
        <v>0</v>
      </c>
      <c r="IJ328">
        <v>100</v>
      </c>
      <c r="IK328">
        <v>100</v>
      </c>
      <c r="IL328">
        <v>0.539</v>
      </c>
      <c r="IM328">
        <v>0.1764</v>
      </c>
      <c r="IN328">
        <v>0.2733293791174444</v>
      </c>
      <c r="IO328">
        <v>0.0008355358253796512</v>
      </c>
      <c r="IP328">
        <v>-4.886686190924696E-07</v>
      </c>
      <c r="IQ328">
        <v>2.414133949906871E-11</v>
      </c>
      <c r="IR328">
        <v>-0.06279029043895908</v>
      </c>
      <c r="IS328">
        <v>-0.001004982055389802</v>
      </c>
      <c r="IT328">
        <v>0.0007271071577586355</v>
      </c>
      <c r="IU328">
        <v>-1.113211564567604E-05</v>
      </c>
      <c r="IV328">
        <v>10</v>
      </c>
      <c r="IW328">
        <v>2306</v>
      </c>
      <c r="IX328">
        <v>1</v>
      </c>
      <c r="IY328">
        <v>28</v>
      </c>
      <c r="IZ328">
        <v>186142.1</v>
      </c>
      <c r="JA328">
        <v>186142.2</v>
      </c>
      <c r="JB328">
        <v>1.04004</v>
      </c>
      <c r="JC328">
        <v>2.26074</v>
      </c>
      <c r="JD328">
        <v>1.39648</v>
      </c>
      <c r="JE328">
        <v>2.34253</v>
      </c>
      <c r="JF328">
        <v>1.49536</v>
      </c>
      <c r="JG328">
        <v>2.7063</v>
      </c>
      <c r="JH328">
        <v>36.1754</v>
      </c>
      <c r="JI328">
        <v>24.1575</v>
      </c>
      <c r="JJ328">
        <v>18</v>
      </c>
      <c r="JK328">
        <v>490.005</v>
      </c>
      <c r="JL328">
        <v>450.72</v>
      </c>
      <c r="JM328">
        <v>31.1681</v>
      </c>
      <c r="JN328">
        <v>28.922</v>
      </c>
      <c r="JO328">
        <v>30.0002</v>
      </c>
      <c r="JP328">
        <v>28.729</v>
      </c>
      <c r="JQ328">
        <v>28.6507</v>
      </c>
      <c r="JR328">
        <v>20.8337</v>
      </c>
      <c r="JS328">
        <v>25.2944</v>
      </c>
      <c r="JT328">
        <v>95.90089999999999</v>
      </c>
      <c r="JU328">
        <v>31.1935</v>
      </c>
      <c r="JV328">
        <v>420</v>
      </c>
      <c r="JW328">
        <v>23.782</v>
      </c>
      <c r="JX328">
        <v>101.072</v>
      </c>
      <c r="JY328">
        <v>100.544</v>
      </c>
    </row>
    <row r="329" spans="1:285">
      <c r="A329">
        <v>313</v>
      </c>
      <c r="B329">
        <v>1758415955.1</v>
      </c>
      <c r="C329">
        <v>3080</v>
      </c>
      <c r="D329" t="s">
        <v>1060</v>
      </c>
      <c r="E329" t="s">
        <v>1061</v>
      </c>
      <c r="F329">
        <v>5</v>
      </c>
      <c r="G329" t="s">
        <v>1037</v>
      </c>
      <c r="H329" t="s">
        <v>420</v>
      </c>
      <c r="I329" t="s">
        <v>421</v>
      </c>
      <c r="J329">
        <v>1758415947.1</v>
      </c>
      <c r="K329">
        <f>(L329)/1000</f>
        <v>0</v>
      </c>
      <c r="L329">
        <f>1000*DL329*AJ329*(DH329-DI329)/(100*DA329*(1000-AJ329*DH329))</f>
        <v>0</v>
      </c>
      <c r="M329">
        <f>DL329*AJ329*(DG329-DF329*(1000-AJ329*DI329)/(1000-AJ329*DH329))/(100*DA329)</f>
        <v>0</v>
      </c>
      <c r="N329">
        <f>DF329 - IF(AJ329&gt;1, M329*DA329*100.0/(AL329), 0)</f>
        <v>0</v>
      </c>
      <c r="O329">
        <f>((U329-K329/2)*N329-M329)/(U329+K329/2)</f>
        <v>0</v>
      </c>
      <c r="P329">
        <f>O329*(DM329+DN329)/1000.0</f>
        <v>0</v>
      </c>
      <c r="Q329">
        <f>(DF329 - IF(AJ329&gt;1, M329*DA329*100.0/(AL329), 0))*(DM329+DN329)/1000.0</f>
        <v>0</v>
      </c>
      <c r="R329">
        <f>2.0/((1/T329-1/S329)+SIGN(T329)*SQRT((1/T329-1/S329)*(1/T329-1/S329) + 4*DB329/((DB329+1)*(DB329+1))*(2*1/T329*1/S329-1/S329*1/S329)))</f>
        <v>0</v>
      </c>
      <c r="S329">
        <f>IF(LEFT(DC329,1)&lt;&gt;"0",IF(LEFT(DC329,1)="1",3.0,DD329),$D$5+$E$5*(DT329*DM329/($K$5*1000))+$F$5*(DT329*DM329/($K$5*1000))*MAX(MIN(DA329,$J$5),$I$5)*MAX(MIN(DA329,$J$5),$I$5)+$G$5*MAX(MIN(DA329,$J$5),$I$5)*(DT329*DM329/($K$5*1000))+$H$5*(DT329*DM329/($K$5*1000))*(DT329*DM329/($K$5*1000)))</f>
        <v>0</v>
      </c>
      <c r="T329">
        <f>K329*(1000-(1000*0.61365*exp(17.502*X329/(240.97+X329))/(DM329+DN329)+DH329)/2)/(1000*0.61365*exp(17.502*X329/(240.97+X329))/(DM329+DN329)-DH329)</f>
        <v>0</v>
      </c>
      <c r="U329">
        <f>1/((DB329+1)/(R329/1.6)+1/(S329/1.37)) + DB329/((DB329+1)/(R329/1.6) + DB329/(S329/1.37))</f>
        <v>0</v>
      </c>
      <c r="V329">
        <f>(CW329*CZ329)</f>
        <v>0</v>
      </c>
      <c r="W329">
        <f>(DO329+(V329+2*0.95*5.67E-8*(((DO329+$B$7)+273)^4-(DO329+273)^4)-44100*K329)/(1.84*29.3*S329+8*0.95*5.67E-8*(DO329+273)^3))</f>
        <v>0</v>
      </c>
      <c r="X329">
        <f>($C$7*DP329+$D$7*DQ329+$E$7*W329)</f>
        <v>0</v>
      </c>
      <c r="Y329">
        <f>0.61365*exp(17.502*X329/(240.97+X329))</f>
        <v>0</v>
      </c>
      <c r="Z329">
        <f>(AA329/AB329*100)</f>
        <v>0</v>
      </c>
      <c r="AA329">
        <f>DH329*(DM329+DN329)/1000</f>
        <v>0</v>
      </c>
      <c r="AB329">
        <f>0.61365*exp(17.502*DO329/(240.97+DO329))</f>
        <v>0</v>
      </c>
      <c r="AC329">
        <f>(Y329-DH329*(DM329+DN329)/1000)</f>
        <v>0</v>
      </c>
      <c r="AD329">
        <f>(-K329*44100)</f>
        <v>0</v>
      </c>
      <c r="AE329">
        <f>2*29.3*S329*0.92*(DO329-X329)</f>
        <v>0</v>
      </c>
      <c r="AF329">
        <f>2*0.95*5.67E-8*(((DO329+$B$7)+273)^4-(X329+273)^4)</f>
        <v>0</v>
      </c>
      <c r="AG329">
        <f>V329+AF329+AD329+AE329</f>
        <v>0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MAX(0,($B$13+$C$13*DT329)/(1+$D$13*DT329)*DM329/(DO329+273)*$E$13)</f>
        <v>0</v>
      </c>
      <c r="AM329" t="s">
        <v>422</v>
      </c>
      <c r="AN329" t="s">
        <v>422</v>
      </c>
      <c r="AO329">
        <v>0</v>
      </c>
      <c r="AP329">
        <v>0</v>
      </c>
      <c r="AQ329">
        <f>1-AO329/AP329</f>
        <v>0</v>
      </c>
      <c r="AR329">
        <v>0</v>
      </c>
      <c r="AS329" t="s">
        <v>422</v>
      </c>
      <c r="AT329" t="s">
        <v>422</v>
      </c>
      <c r="AU329">
        <v>0</v>
      </c>
      <c r="AV329">
        <v>0</v>
      </c>
      <c r="AW329">
        <f>1-AU329/AV329</f>
        <v>0</v>
      </c>
      <c r="AX329">
        <v>0.5</v>
      </c>
      <c r="AY329">
        <f>CX329</f>
        <v>0</v>
      </c>
      <c r="AZ329">
        <f>M329</f>
        <v>0</v>
      </c>
      <c r="BA329">
        <f>AW329*AX329*AY329</f>
        <v>0</v>
      </c>
      <c r="BB329">
        <f>(AZ329-AR329)/AY329</f>
        <v>0</v>
      </c>
      <c r="BC329">
        <f>(AP329-AV329)/AV329</f>
        <v>0</v>
      </c>
      <c r="BD329">
        <f>AO329/(AQ329+AO329/AV329)</f>
        <v>0</v>
      </c>
      <c r="BE329" t="s">
        <v>422</v>
      </c>
      <c r="BF329">
        <v>0</v>
      </c>
      <c r="BG329">
        <f>IF(BF329&lt;&gt;0, BF329, BD329)</f>
        <v>0</v>
      </c>
      <c r="BH329">
        <f>1-BG329/AV329</f>
        <v>0</v>
      </c>
      <c r="BI329">
        <f>(AV329-AU329)/(AV329-BG329)</f>
        <v>0</v>
      </c>
      <c r="BJ329">
        <f>(AP329-AV329)/(AP329-BG329)</f>
        <v>0</v>
      </c>
      <c r="BK329">
        <f>(AV329-AU329)/(AV329-AO329)</f>
        <v>0</v>
      </c>
      <c r="BL329">
        <f>(AP329-AV329)/(AP329-AO329)</f>
        <v>0</v>
      </c>
      <c r="BM329">
        <f>(BI329*BG329/AU329)</f>
        <v>0</v>
      </c>
      <c r="BN329">
        <f>(1-BM329)</f>
        <v>0</v>
      </c>
      <c r="CW329">
        <f>$B$11*DU329+$C$11*DV329+$F$11*EG329*(1-EJ329)</f>
        <v>0</v>
      </c>
      <c r="CX329">
        <f>CW329*CY329</f>
        <v>0</v>
      </c>
      <c r="CY329">
        <f>($B$11*$D$9+$C$11*$D$9+$F$11*((ET329+EL329)/MAX(ET329+EL329+EU329, 0.1)*$I$9+EU329/MAX(ET329+EL329+EU329, 0.1)*$J$9))/($B$11+$C$11+$F$11)</f>
        <v>0</v>
      </c>
      <c r="CZ329">
        <f>($B$11*$K$9+$C$11*$K$9+$F$11*((ET329+EL329)/MAX(ET329+EL329+EU329, 0.1)*$P$9+EU329/MAX(ET329+EL329+EU329, 0.1)*$Q$9))/($B$11+$C$11+$F$11)</f>
        <v>0</v>
      </c>
      <c r="DA329">
        <v>2.7</v>
      </c>
      <c r="DB329">
        <v>0.5</v>
      </c>
      <c r="DC329" t="s">
        <v>423</v>
      </c>
      <c r="DD329">
        <v>2</v>
      </c>
      <c r="DE329">
        <v>1758415947.1</v>
      </c>
      <c r="DF329">
        <v>420.0920833333333</v>
      </c>
      <c r="DG329">
        <v>420.012375</v>
      </c>
      <c r="DH329">
        <v>24.07940416666667</v>
      </c>
      <c r="DI329">
        <v>23.8503125</v>
      </c>
      <c r="DJ329">
        <v>419.5524583333333</v>
      </c>
      <c r="DK329">
        <v>23.90280833333334</v>
      </c>
      <c r="DL329">
        <v>500.0060416666667</v>
      </c>
      <c r="DM329">
        <v>90.2801</v>
      </c>
      <c r="DN329">
        <v>0.05522639166666667</v>
      </c>
      <c r="DO329">
        <v>30.34642083333334</v>
      </c>
      <c r="DP329">
        <v>29.95905</v>
      </c>
      <c r="DQ329">
        <v>999.9</v>
      </c>
      <c r="DR329">
        <v>0</v>
      </c>
      <c r="DS329">
        <v>0</v>
      </c>
      <c r="DT329">
        <v>10003.09791666667</v>
      </c>
      <c r="DU329">
        <v>0</v>
      </c>
      <c r="DV329">
        <v>0.786906</v>
      </c>
      <c r="DW329">
        <v>0.07963819166666668</v>
      </c>
      <c r="DX329">
        <v>430.4573333333335</v>
      </c>
      <c r="DY329">
        <v>430.2745416666667</v>
      </c>
      <c r="DZ329">
        <v>0.229077375</v>
      </c>
      <c r="EA329">
        <v>420.012375</v>
      </c>
      <c r="EB329">
        <v>23.8503125</v>
      </c>
      <c r="EC329">
        <v>2.173890833333333</v>
      </c>
      <c r="ED329">
        <v>2.153209166666667</v>
      </c>
      <c r="EE329">
        <v>18.77119583333333</v>
      </c>
      <c r="EF329">
        <v>18.61835416666667</v>
      </c>
      <c r="EG329">
        <v>0.00500097</v>
      </c>
      <c r="EH329">
        <v>0</v>
      </c>
      <c r="EI329">
        <v>0</v>
      </c>
      <c r="EJ329">
        <v>0</v>
      </c>
      <c r="EK329">
        <v>314.8125</v>
      </c>
      <c r="EL329">
        <v>0.00500097</v>
      </c>
      <c r="EM329">
        <v>-8.654166666666667</v>
      </c>
      <c r="EN329">
        <v>-2.195833333333333</v>
      </c>
      <c r="EO329">
        <v>35.656</v>
      </c>
      <c r="EP329">
        <v>40.84870833333333</v>
      </c>
      <c r="EQ329">
        <v>37.84354166666666</v>
      </c>
      <c r="ER329">
        <v>41.382625</v>
      </c>
      <c r="ES329">
        <v>38.31741666666667</v>
      </c>
      <c r="ET329">
        <v>0</v>
      </c>
      <c r="EU329">
        <v>0</v>
      </c>
      <c r="EV329">
        <v>0</v>
      </c>
      <c r="EW329">
        <v>1758415955</v>
      </c>
      <c r="EX329">
        <v>0</v>
      </c>
      <c r="EY329">
        <v>314.4400000000001</v>
      </c>
      <c r="EZ329">
        <v>27.92307676742107</v>
      </c>
      <c r="FA329">
        <v>-21.77692329829495</v>
      </c>
      <c r="FB329">
        <v>-7.868</v>
      </c>
      <c r="FC329">
        <v>15</v>
      </c>
      <c r="FD329">
        <v>0</v>
      </c>
      <c r="FE329" t="s">
        <v>424</v>
      </c>
      <c r="FF329">
        <v>1747247426.5</v>
      </c>
      <c r="FG329">
        <v>1747247420.5</v>
      </c>
      <c r="FH329">
        <v>0</v>
      </c>
      <c r="FI329">
        <v>1.027</v>
      </c>
      <c r="FJ329">
        <v>0.031</v>
      </c>
      <c r="FK329">
        <v>0.02</v>
      </c>
      <c r="FL329">
        <v>0.05</v>
      </c>
      <c r="FM329">
        <v>420</v>
      </c>
      <c r="FN329">
        <v>16</v>
      </c>
      <c r="FO329">
        <v>0.01</v>
      </c>
      <c r="FP329">
        <v>0.1</v>
      </c>
      <c r="FQ329">
        <v>0.09470371250000001</v>
      </c>
      <c r="FR329">
        <v>-0.2772500476547847</v>
      </c>
      <c r="FS329">
        <v>0.03829869823175579</v>
      </c>
      <c r="FT329">
        <v>0</v>
      </c>
      <c r="FU329">
        <v>313.1294117647059</v>
      </c>
      <c r="FV329">
        <v>34.38349886661532</v>
      </c>
      <c r="FW329">
        <v>7.690503288501335</v>
      </c>
      <c r="FX329">
        <v>-1</v>
      </c>
      <c r="FY329">
        <v>0.222555575</v>
      </c>
      <c r="FZ329">
        <v>0.1720080337711068</v>
      </c>
      <c r="GA329">
        <v>0.0177981230413315</v>
      </c>
      <c r="GB329">
        <v>0</v>
      </c>
      <c r="GC329">
        <v>0</v>
      </c>
      <c r="GD329">
        <v>2</v>
      </c>
      <c r="GE329" t="s">
        <v>613</v>
      </c>
      <c r="GF329">
        <v>3.13639</v>
      </c>
      <c r="GG329">
        <v>2.71568</v>
      </c>
      <c r="GH329">
        <v>0.0936873</v>
      </c>
      <c r="GI329">
        <v>0.0928751</v>
      </c>
      <c r="GJ329">
        <v>0.106152</v>
      </c>
      <c r="GK329">
        <v>0.104199</v>
      </c>
      <c r="GL329">
        <v>28826.8</v>
      </c>
      <c r="GM329">
        <v>28886.8</v>
      </c>
      <c r="GN329">
        <v>29569.1</v>
      </c>
      <c r="GO329">
        <v>29429.3</v>
      </c>
      <c r="GP329">
        <v>34926.6</v>
      </c>
      <c r="GQ329">
        <v>34917</v>
      </c>
      <c r="GR329">
        <v>41618.3</v>
      </c>
      <c r="GS329">
        <v>41813.4</v>
      </c>
      <c r="GT329">
        <v>1.92165</v>
      </c>
      <c r="GU329">
        <v>1.87582</v>
      </c>
      <c r="GV329">
        <v>0.08205320000000001</v>
      </c>
      <c r="GW329">
        <v>0</v>
      </c>
      <c r="GX329">
        <v>28.6356</v>
      </c>
      <c r="GY329">
        <v>999.9</v>
      </c>
      <c r="GZ329">
        <v>58.2</v>
      </c>
      <c r="HA329">
        <v>30.8</v>
      </c>
      <c r="HB329">
        <v>28.7513</v>
      </c>
      <c r="HC329">
        <v>62.144</v>
      </c>
      <c r="HD329">
        <v>28.0449</v>
      </c>
      <c r="HE329">
        <v>1</v>
      </c>
      <c r="HF329">
        <v>0.103476</v>
      </c>
      <c r="HG329">
        <v>-1.66652</v>
      </c>
      <c r="HH329">
        <v>20.3515</v>
      </c>
      <c r="HI329">
        <v>5.22702</v>
      </c>
      <c r="HJ329">
        <v>12.0159</v>
      </c>
      <c r="HK329">
        <v>4.99115</v>
      </c>
      <c r="HL329">
        <v>3.289</v>
      </c>
      <c r="HM329">
        <v>9999</v>
      </c>
      <c r="HN329">
        <v>9999</v>
      </c>
      <c r="HO329">
        <v>9999</v>
      </c>
      <c r="HP329">
        <v>999.9</v>
      </c>
      <c r="HQ329">
        <v>1.86752</v>
      </c>
      <c r="HR329">
        <v>1.86662</v>
      </c>
      <c r="HS329">
        <v>1.866</v>
      </c>
      <c r="HT329">
        <v>1.86598</v>
      </c>
      <c r="HU329">
        <v>1.86783</v>
      </c>
      <c r="HV329">
        <v>1.87027</v>
      </c>
      <c r="HW329">
        <v>1.8689</v>
      </c>
      <c r="HX329">
        <v>1.87041</v>
      </c>
      <c r="HY329">
        <v>0</v>
      </c>
      <c r="HZ329">
        <v>0</v>
      </c>
      <c r="IA329">
        <v>0</v>
      </c>
      <c r="IB329">
        <v>0</v>
      </c>
      <c r="IC329" t="s">
        <v>426</v>
      </c>
      <c r="ID329" t="s">
        <v>427</v>
      </c>
      <c r="IE329" t="s">
        <v>428</v>
      </c>
      <c r="IF329" t="s">
        <v>428</v>
      </c>
      <c r="IG329" t="s">
        <v>428</v>
      </c>
      <c r="IH329" t="s">
        <v>428</v>
      </c>
      <c r="II329">
        <v>0</v>
      </c>
      <c r="IJ329">
        <v>100</v>
      </c>
      <c r="IK329">
        <v>100</v>
      </c>
      <c r="IL329">
        <v>0.539</v>
      </c>
      <c r="IM329">
        <v>0.1763</v>
      </c>
      <c r="IN329">
        <v>0.2733293791174444</v>
      </c>
      <c r="IO329">
        <v>0.0008355358253796512</v>
      </c>
      <c r="IP329">
        <v>-4.886686190924696E-07</v>
      </c>
      <c r="IQ329">
        <v>2.414133949906871E-11</v>
      </c>
      <c r="IR329">
        <v>-0.06279029043895908</v>
      </c>
      <c r="IS329">
        <v>-0.001004982055389802</v>
      </c>
      <c r="IT329">
        <v>0.0007271071577586355</v>
      </c>
      <c r="IU329">
        <v>-1.113211564567604E-05</v>
      </c>
      <c r="IV329">
        <v>10</v>
      </c>
      <c r="IW329">
        <v>2306</v>
      </c>
      <c r="IX329">
        <v>1</v>
      </c>
      <c r="IY329">
        <v>28</v>
      </c>
      <c r="IZ329">
        <v>186142.1</v>
      </c>
      <c r="JA329">
        <v>186142.2</v>
      </c>
      <c r="JB329">
        <v>1.04004</v>
      </c>
      <c r="JC329">
        <v>2.26562</v>
      </c>
      <c r="JD329">
        <v>1.39648</v>
      </c>
      <c r="JE329">
        <v>2.34009</v>
      </c>
      <c r="JF329">
        <v>1.49536</v>
      </c>
      <c r="JG329">
        <v>2.71729</v>
      </c>
      <c r="JH329">
        <v>36.1754</v>
      </c>
      <c r="JI329">
        <v>24.1488</v>
      </c>
      <c r="JJ329">
        <v>18</v>
      </c>
      <c r="JK329">
        <v>489.899</v>
      </c>
      <c r="JL329">
        <v>450.886</v>
      </c>
      <c r="JM329">
        <v>31.1792</v>
      </c>
      <c r="JN329">
        <v>28.922</v>
      </c>
      <c r="JO329">
        <v>30.0002</v>
      </c>
      <c r="JP329">
        <v>28.7296</v>
      </c>
      <c r="JQ329">
        <v>28.6519</v>
      </c>
      <c r="JR329">
        <v>20.8328</v>
      </c>
      <c r="JS329">
        <v>25.2944</v>
      </c>
      <c r="JT329">
        <v>95.90089999999999</v>
      </c>
      <c r="JU329">
        <v>31.1935</v>
      </c>
      <c r="JV329">
        <v>420</v>
      </c>
      <c r="JW329">
        <v>23.7839</v>
      </c>
      <c r="JX329">
        <v>101.071</v>
      </c>
      <c r="JY329">
        <v>100.544</v>
      </c>
    </row>
    <row r="330" spans="1:285">
      <c r="A330">
        <v>314</v>
      </c>
      <c r="B330">
        <v>1758415957.1</v>
      </c>
      <c r="C330">
        <v>3082</v>
      </c>
      <c r="D330" t="s">
        <v>1062</v>
      </c>
      <c r="E330" t="s">
        <v>1063</v>
      </c>
      <c r="F330">
        <v>5</v>
      </c>
      <c r="G330" t="s">
        <v>1037</v>
      </c>
      <c r="H330" t="s">
        <v>420</v>
      </c>
      <c r="I330" t="s">
        <v>421</v>
      </c>
      <c r="J330">
        <v>1758415949.1</v>
      </c>
      <c r="K330">
        <f>(L330)/1000</f>
        <v>0</v>
      </c>
      <c r="L330">
        <f>1000*DL330*AJ330*(DH330-DI330)/(100*DA330*(1000-AJ330*DH330))</f>
        <v>0</v>
      </c>
      <c r="M330">
        <f>DL330*AJ330*(DG330-DF330*(1000-AJ330*DI330)/(1000-AJ330*DH330))/(100*DA330)</f>
        <v>0</v>
      </c>
      <c r="N330">
        <f>DF330 - IF(AJ330&gt;1, M330*DA330*100.0/(AL330), 0)</f>
        <v>0</v>
      </c>
      <c r="O330">
        <f>((U330-K330/2)*N330-M330)/(U330+K330/2)</f>
        <v>0</v>
      </c>
      <c r="P330">
        <f>O330*(DM330+DN330)/1000.0</f>
        <v>0</v>
      </c>
      <c r="Q330">
        <f>(DF330 - IF(AJ330&gt;1, M330*DA330*100.0/(AL330), 0))*(DM330+DN330)/1000.0</f>
        <v>0</v>
      </c>
      <c r="R330">
        <f>2.0/((1/T330-1/S330)+SIGN(T330)*SQRT((1/T330-1/S330)*(1/T330-1/S330) + 4*DB330/((DB330+1)*(DB330+1))*(2*1/T330*1/S330-1/S330*1/S330)))</f>
        <v>0</v>
      </c>
      <c r="S330">
        <f>IF(LEFT(DC330,1)&lt;&gt;"0",IF(LEFT(DC330,1)="1",3.0,DD330),$D$5+$E$5*(DT330*DM330/($K$5*1000))+$F$5*(DT330*DM330/($K$5*1000))*MAX(MIN(DA330,$J$5),$I$5)*MAX(MIN(DA330,$J$5),$I$5)+$G$5*MAX(MIN(DA330,$J$5),$I$5)*(DT330*DM330/($K$5*1000))+$H$5*(DT330*DM330/($K$5*1000))*(DT330*DM330/($K$5*1000)))</f>
        <v>0</v>
      </c>
      <c r="T330">
        <f>K330*(1000-(1000*0.61365*exp(17.502*X330/(240.97+X330))/(DM330+DN330)+DH330)/2)/(1000*0.61365*exp(17.502*X330/(240.97+X330))/(DM330+DN330)-DH330)</f>
        <v>0</v>
      </c>
      <c r="U330">
        <f>1/((DB330+1)/(R330/1.6)+1/(S330/1.37)) + DB330/((DB330+1)/(R330/1.6) + DB330/(S330/1.37))</f>
        <v>0</v>
      </c>
      <c r="V330">
        <f>(CW330*CZ330)</f>
        <v>0</v>
      </c>
      <c r="W330">
        <f>(DO330+(V330+2*0.95*5.67E-8*(((DO330+$B$7)+273)^4-(DO330+273)^4)-44100*K330)/(1.84*29.3*S330+8*0.95*5.67E-8*(DO330+273)^3))</f>
        <v>0</v>
      </c>
      <c r="X330">
        <f>($C$7*DP330+$D$7*DQ330+$E$7*W330)</f>
        <v>0</v>
      </c>
      <c r="Y330">
        <f>0.61365*exp(17.502*X330/(240.97+X330))</f>
        <v>0</v>
      </c>
      <c r="Z330">
        <f>(AA330/AB330*100)</f>
        <v>0</v>
      </c>
      <c r="AA330">
        <f>DH330*(DM330+DN330)/1000</f>
        <v>0</v>
      </c>
      <c r="AB330">
        <f>0.61365*exp(17.502*DO330/(240.97+DO330))</f>
        <v>0</v>
      </c>
      <c r="AC330">
        <f>(Y330-DH330*(DM330+DN330)/1000)</f>
        <v>0</v>
      </c>
      <c r="AD330">
        <f>(-K330*44100)</f>
        <v>0</v>
      </c>
      <c r="AE330">
        <f>2*29.3*S330*0.92*(DO330-X330)</f>
        <v>0</v>
      </c>
      <c r="AF330">
        <f>2*0.95*5.67E-8*(((DO330+$B$7)+273)^4-(X330+273)^4)</f>
        <v>0</v>
      </c>
      <c r="AG330">
        <f>V330+AF330+AD330+AE330</f>
        <v>0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MAX(0,($B$13+$C$13*DT330)/(1+$D$13*DT330)*DM330/(DO330+273)*$E$13)</f>
        <v>0</v>
      </c>
      <c r="AM330" t="s">
        <v>422</v>
      </c>
      <c r="AN330" t="s">
        <v>422</v>
      </c>
      <c r="AO330">
        <v>0</v>
      </c>
      <c r="AP330">
        <v>0</v>
      </c>
      <c r="AQ330">
        <f>1-AO330/AP330</f>
        <v>0</v>
      </c>
      <c r="AR330">
        <v>0</v>
      </c>
      <c r="AS330" t="s">
        <v>422</v>
      </c>
      <c r="AT330" t="s">
        <v>422</v>
      </c>
      <c r="AU330">
        <v>0</v>
      </c>
      <c r="AV330">
        <v>0</v>
      </c>
      <c r="AW330">
        <f>1-AU330/AV330</f>
        <v>0</v>
      </c>
      <c r="AX330">
        <v>0.5</v>
      </c>
      <c r="AY330">
        <f>CX330</f>
        <v>0</v>
      </c>
      <c r="AZ330">
        <f>M330</f>
        <v>0</v>
      </c>
      <c r="BA330">
        <f>AW330*AX330*AY330</f>
        <v>0</v>
      </c>
      <c r="BB330">
        <f>(AZ330-AR330)/AY330</f>
        <v>0</v>
      </c>
      <c r="BC330">
        <f>(AP330-AV330)/AV330</f>
        <v>0</v>
      </c>
      <c r="BD330">
        <f>AO330/(AQ330+AO330/AV330)</f>
        <v>0</v>
      </c>
      <c r="BE330" t="s">
        <v>422</v>
      </c>
      <c r="BF330">
        <v>0</v>
      </c>
      <c r="BG330">
        <f>IF(BF330&lt;&gt;0, BF330, BD330)</f>
        <v>0</v>
      </c>
      <c r="BH330">
        <f>1-BG330/AV330</f>
        <v>0</v>
      </c>
      <c r="BI330">
        <f>(AV330-AU330)/(AV330-BG330)</f>
        <v>0</v>
      </c>
      <c r="BJ330">
        <f>(AP330-AV330)/(AP330-BG330)</f>
        <v>0</v>
      </c>
      <c r="BK330">
        <f>(AV330-AU330)/(AV330-AO330)</f>
        <v>0</v>
      </c>
      <c r="BL330">
        <f>(AP330-AV330)/(AP330-AO330)</f>
        <v>0</v>
      </c>
      <c r="BM330">
        <f>(BI330*BG330/AU330)</f>
        <v>0</v>
      </c>
      <c r="BN330">
        <f>(1-BM330)</f>
        <v>0</v>
      </c>
      <c r="CW330">
        <f>$B$11*DU330+$C$11*DV330+$F$11*EG330*(1-EJ330)</f>
        <v>0</v>
      </c>
      <c r="CX330">
        <f>CW330*CY330</f>
        <v>0</v>
      </c>
      <c r="CY330">
        <f>($B$11*$D$9+$C$11*$D$9+$F$11*((ET330+EL330)/MAX(ET330+EL330+EU330, 0.1)*$I$9+EU330/MAX(ET330+EL330+EU330, 0.1)*$J$9))/($B$11+$C$11+$F$11)</f>
        <v>0</v>
      </c>
      <c r="CZ330">
        <f>($B$11*$K$9+$C$11*$K$9+$F$11*((ET330+EL330)/MAX(ET330+EL330+EU330, 0.1)*$P$9+EU330/MAX(ET330+EL330+EU330, 0.1)*$Q$9))/($B$11+$C$11+$F$11)</f>
        <v>0</v>
      </c>
      <c r="DA330">
        <v>2.7</v>
      </c>
      <c r="DB330">
        <v>0.5</v>
      </c>
      <c r="DC330" t="s">
        <v>423</v>
      </c>
      <c r="DD330">
        <v>2</v>
      </c>
      <c r="DE330">
        <v>1758415949.1</v>
      </c>
      <c r="DF330">
        <v>420.0909166666667</v>
      </c>
      <c r="DG330">
        <v>420.0065</v>
      </c>
      <c r="DH330">
        <v>24.07664166666667</v>
      </c>
      <c r="DI330">
        <v>23.84422916666667</v>
      </c>
      <c r="DJ330">
        <v>419.55125</v>
      </c>
      <c r="DK330">
        <v>23.9000875</v>
      </c>
      <c r="DL330">
        <v>500.0051666666666</v>
      </c>
      <c r="DM330">
        <v>90.28014999999999</v>
      </c>
      <c r="DN330">
        <v>0.0552281375</v>
      </c>
      <c r="DO330">
        <v>30.34905</v>
      </c>
      <c r="DP330">
        <v>29.96212083333333</v>
      </c>
      <c r="DQ330">
        <v>999.9</v>
      </c>
      <c r="DR330">
        <v>0</v>
      </c>
      <c r="DS330">
        <v>0</v>
      </c>
      <c r="DT330">
        <v>10002.00541666667</v>
      </c>
      <c r="DU330">
        <v>0</v>
      </c>
      <c r="DV330">
        <v>0.786906</v>
      </c>
      <c r="DW330">
        <v>0.08432899166666667</v>
      </c>
      <c r="DX330">
        <v>430.4548750000001</v>
      </c>
      <c r="DY330">
        <v>430.2657916666667</v>
      </c>
      <c r="DZ330">
        <v>0.232401875</v>
      </c>
      <c r="EA330">
        <v>420.0065</v>
      </c>
      <c r="EB330">
        <v>23.84422916666667</v>
      </c>
      <c r="EC330">
        <v>2.1736425</v>
      </c>
      <c r="ED330">
        <v>2.15266125</v>
      </c>
      <c r="EE330">
        <v>18.76937083333333</v>
      </c>
      <c r="EF330">
        <v>18.61429166666667</v>
      </c>
      <c r="EG330">
        <v>0.00500097</v>
      </c>
      <c r="EH330">
        <v>0</v>
      </c>
      <c r="EI330">
        <v>0</v>
      </c>
      <c r="EJ330">
        <v>0</v>
      </c>
      <c r="EK330">
        <v>314.25</v>
      </c>
      <c r="EL330">
        <v>0.00500097</v>
      </c>
      <c r="EM330">
        <v>-9.241666666666667</v>
      </c>
      <c r="EN330">
        <v>-2.420833333333333</v>
      </c>
      <c r="EO330">
        <v>35.666375</v>
      </c>
      <c r="EP330">
        <v>40.87470833333333</v>
      </c>
      <c r="EQ330">
        <v>37.86433333333333</v>
      </c>
      <c r="ER330">
        <v>41.421625</v>
      </c>
      <c r="ES330">
        <v>38.33304166666667</v>
      </c>
      <c r="ET330">
        <v>0</v>
      </c>
      <c r="EU330">
        <v>0</v>
      </c>
      <c r="EV330">
        <v>0</v>
      </c>
      <c r="EW330">
        <v>1758415956.8</v>
      </c>
      <c r="EX330">
        <v>0</v>
      </c>
      <c r="EY330">
        <v>313.0846153846154</v>
      </c>
      <c r="EZ330">
        <v>17.64102577847785</v>
      </c>
      <c r="FA330">
        <v>-19.69230789650224</v>
      </c>
      <c r="FB330">
        <v>-8.053846153846154</v>
      </c>
      <c r="FC330">
        <v>15</v>
      </c>
      <c r="FD330">
        <v>0</v>
      </c>
      <c r="FE330" t="s">
        <v>424</v>
      </c>
      <c r="FF330">
        <v>1747247426.5</v>
      </c>
      <c r="FG330">
        <v>1747247420.5</v>
      </c>
      <c r="FH330">
        <v>0</v>
      </c>
      <c r="FI330">
        <v>1.027</v>
      </c>
      <c r="FJ330">
        <v>0.031</v>
      </c>
      <c r="FK330">
        <v>0.02</v>
      </c>
      <c r="FL330">
        <v>0.05</v>
      </c>
      <c r="FM330">
        <v>420</v>
      </c>
      <c r="FN330">
        <v>16</v>
      </c>
      <c r="FO330">
        <v>0.01</v>
      </c>
      <c r="FP330">
        <v>0.1</v>
      </c>
      <c r="FQ330">
        <v>0.09464025609756098</v>
      </c>
      <c r="FR330">
        <v>-0.07403872891986073</v>
      </c>
      <c r="FS330">
        <v>0.03787296247067163</v>
      </c>
      <c r="FT330">
        <v>1</v>
      </c>
      <c r="FU330">
        <v>312.4647058823529</v>
      </c>
      <c r="FV330">
        <v>18.44767004175124</v>
      </c>
      <c r="FW330">
        <v>7.838325239523662</v>
      </c>
      <c r="FX330">
        <v>-1</v>
      </c>
      <c r="FY330">
        <v>0.2260632682926829</v>
      </c>
      <c r="FZ330">
        <v>0.1463406689895473</v>
      </c>
      <c r="GA330">
        <v>0.01669705297938267</v>
      </c>
      <c r="GB330">
        <v>0</v>
      </c>
      <c r="GC330">
        <v>1</v>
      </c>
      <c r="GD330">
        <v>2</v>
      </c>
      <c r="GE330" t="s">
        <v>433</v>
      </c>
      <c r="GF330">
        <v>3.13646</v>
      </c>
      <c r="GG330">
        <v>2.7157</v>
      </c>
      <c r="GH330">
        <v>0.093683</v>
      </c>
      <c r="GI330">
        <v>0.0928792</v>
      </c>
      <c r="GJ330">
        <v>0.106141</v>
      </c>
      <c r="GK330">
        <v>0.104196</v>
      </c>
      <c r="GL330">
        <v>28826.6</v>
      </c>
      <c r="GM330">
        <v>28886.4</v>
      </c>
      <c r="GN330">
        <v>29568.8</v>
      </c>
      <c r="GO330">
        <v>29429.1</v>
      </c>
      <c r="GP330">
        <v>34926.8</v>
      </c>
      <c r="GQ330">
        <v>34916.9</v>
      </c>
      <c r="GR330">
        <v>41618</v>
      </c>
      <c r="GS330">
        <v>41813.1</v>
      </c>
      <c r="GT330">
        <v>1.92157</v>
      </c>
      <c r="GU330">
        <v>1.87598</v>
      </c>
      <c r="GV330">
        <v>0.0824444</v>
      </c>
      <c r="GW330">
        <v>0</v>
      </c>
      <c r="GX330">
        <v>28.6375</v>
      </c>
      <c r="GY330">
        <v>999.9</v>
      </c>
      <c r="GZ330">
        <v>58.2</v>
      </c>
      <c r="HA330">
        <v>30.8</v>
      </c>
      <c r="HB330">
        <v>28.7523</v>
      </c>
      <c r="HC330">
        <v>61.944</v>
      </c>
      <c r="HD330">
        <v>27.9087</v>
      </c>
      <c r="HE330">
        <v>1</v>
      </c>
      <c r="HF330">
        <v>0.103618</v>
      </c>
      <c r="HG330">
        <v>-1.68003</v>
      </c>
      <c r="HH330">
        <v>20.3515</v>
      </c>
      <c r="HI330">
        <v>5.22687</v>
      </c>
      <c r="HJ330">
        <v>12.0159</v>
      </c>
      <c r="HK330">
        <v>4.99095</v>
      </c>
      <c r="HL330">
        <v>3.289</v>
      </c>
      <c r="HM330">
        <v>9999</v>
      </c>
      <c r="HN330">
        <v>9999</v>
      </c>
      <c r="HO330">
        <v>9999</v>
      </c>
      <c r="HP330">
        <v>999.9</v>
      </c>
      <c r="HQ330">
        <v>1.86752</v>
      </c>
      <c r="HR330">
        <v>1.86661</v>
      </c>
      <c r="HS330">
        <v>1.866</v>
      </c>
      <c r="HT330">
        <v>1.86598</v>
      </c>
      <c r="HU330">
        <v>1.86783</v>
      </c>
      <c r="HV330">
        <v>1.87027</v>
      </c>
      <c r="HW330">
        <v>1.8689</v>
      </c>
      <c r="HX330">
        <v>1.87041</v>
      </c>
      <c r="HY330">
        <v>0</v>
      </c>
      <c r="HZ330">
        <v>0</v>
      </c>
      <c r="IA330">
        <v>0</v>
      </c>
      <c r="IB330">
        <v>0</v>
      </c>
      <c r="IC330" t="s">
        <v>426</v>
      </c>
      <c r="ID330" t="s">
        <v>427</v>
      </c>
      <c r="IE330" t="s">
        <v>428</v>
      </c>
      <c r="IF330" t="s">
        <v>428</v>
      </c>
      <c r="IG330" t="s">
        <v>428</v>
      </c>
      <c r="IH330" t="s">
        <v>428</v>
      </c>
      <c r="II330">
        <v>0</v>
      </c>
      <c r="IJ330">
        <v>100</v>
      </c>
      <c r="IK330">
        <v>100</v>
      </c>
      <c r="IL330">
        <v>0.539</v>
      </c>
      <c r="IM330">
        <v>0.1763</v>
      </c>
      <c r="IN330">
        <v>0.2733293791174444</v>
      </c>
      <c r="IO330">
        <v>0.0008355358253796512</v>
      </c>
      <c r="IP330">
        <v>-4.886686190924696E-07</v>
      </c>
      <c r="IQ330">
        <v>2.414133949906871E-11</v>
      </c>
      <c r="IR330">
        <v>-0.06279029043895908</v>
      </c>
      <c r="IS330">
        <v>-0.001004982055389802</v>
      </c>
      <c r="IT330">
        <v>0.0007271071577586355</v>
      </c>
      <c r="IU330">
        <v>-1.113211564567604E-05</v>
      </c>
      <c r="IV330">
        <v>10</v>
      </c>
      <c r="IW330">
        <v>2306</v>
      </c>
      <c r="IX330">
        <v>1</v>
      </c>
      <c r="IY330">
        <v>28</v>
      </c>
      <c r="IZ330">
        <v>186142.2</v>
      </c>
      <c r="JA330">
        <v>186142.3</v>
      </c>
      <c r="JB330">
        <v>1.04126</v>
      </c>
      <c r="JC330">
        <v>2.27783</v>
      </c>
      <c r="JD330">
        <v>1.39771</v>
      </c>
      <c r="JE330">
        <v>2.34131</v>
      </c>
      <c r="JF330">
        <v>1.49536</v>
      </c>
      <c r="JG330">
        <v>2.59888</v>
      </c>
      <c r="JH330">
        <v>36.1754</v>
      </c>
      <c r="JI330">
        <v>24.1488</v>
      </c>
      <c r="JJ330">
        <v>18</v>
      </c>
      <c r="JK330">
        <v>489.857</v>
      </c>
      <c r="JL330">
        <v>450.985</v>
      </c>
      <c r="JM330">
        <v>31.19</v>
      </c>
      <c r="JN330">
        <v>28.922</v>
      </c>
      <c r="JO330">
        <v>30.0002</v>
      </c>
      <c r="JP330">
        <v>28.7302</v>
      </c>
      <c r="JQ330">
        <v>28.6526</v>
      </c>
      <c r="JR330">
        <v>20.8322</v>
      </c>
      <c r="JS330">
        <v>25.2944</v>
      </c>
      <c r="JT330">
        <v>95.90089999999999</v>
      </c>
      <c r="JU330">
        <v>31.1935</v>
      </c>
      <c r="JV330">
        <v>420</v>
      </c>
      <c r="JW330">
        <v>23.7816</v>
      </c>
      <c r="JX330">
        <v>101.07</v>
      </c>
      <c r="JY330">
        <v>100.544</v>
      </c>
    </row>
    <row r="331" spans="1:285">
      <c r="A331">
        <v>315</v>
      </c>
      <c r="B331">
        <v>1758415959.1</v>
      </c>
      <c r="C331">
        <v>3084</v>
      </c>
      <c r="D331" t="s">
        <v>1064</v>
      </c>
      <c r="E331" t="s">
        <v>1065</v>
      </c>
      <c r="F331">
        <v>5</v>
      </c>
      <c r="G331" t="s">
        <v>1037</v>
      </c>
      <c r="H331" t="s">
        <v>420</v>
      </c>
      <c r="I331" t="s">
        <v>421</v>
      </c>
      <c r="J331">
        <v>1758415951.1</v>
      </c>
      <c r="K331">
        <f>(L331)/1000</f>
        <v>0</v>
      </c>
      <c r="L331">
        <f>1000*DL331*AJ331*(DH331-DI331)/(100*DA331*(1000-AJ331*DH331))</f>
        <v>0</v>
      </c>
      <c r="M331">
        <f>DL331*AJ331*(DG331-DF331*(1000-AJ331*DI331)/(1000-AJ331*DH331))/(100*DA331)</f>
        <v>0</v>
      </c>
      <c r="N331">
        <f>DF331 - IF(AJ331&gt;1, M331*DA331*100.0/(AL331), 0)</f>
        <v>0</v>
      </c>
      <c r="O331">
        <f>((U331-K331/2)*N331-M331)/(U331+K331/2)</f>
        <v>0</v>
      </c>
      <c r="P331">
        <f>O331*(DM331+DN331)/1000.0</f>
        <v>0</v>
      </c>
      <c r="Q331">
        <f>(DF331 - IF(AJ331&gt;1, M331*DA331*100.0/(AL331), 0))*(DM331+DN331)/1000.0</f>
        <v>0</v>
      </c>
      <c r="R331">
        <f>2.0/((1/T331-1/S331)+SIGN(T331)*SQRT((1/T331-1/S331)*(1/T331-1/S331) + 4*DB331/((DB331+1)*(DB331+1))*(2*1/T331*1/S331-1/S331*1/S331)))</f>
        <v>0</v>
      </c>
      <c r="S331">
        <f>IF(LEFT(DC331,1)&lt;&gt;"0",IF(LEFT(DC331,1)="1",3.0,DD331),$D$5+$E$5*(DT331*DM331/($K$5*1000))+$F$5*(DT331*DM331/($K$5*1000))*MAX(MIN(DA331,$J$5),$I$5)*MAX(MIN(DA331,$J$5),$I$5)+$G$5*MAX(MIN(DA331,$J$5),$I$5)*(DT331*DM331/($K$5*1000))+$H$5*(DT331*DM331/($K$5*1000))*(DT331*DM331/($K$5*1000)))</f>
        <v>0</v>
      </c>
      <c r="T331">
        <f>K331*(1000-(1000*0.61365*exp(17.502*X331/(240.97+X331))/(DM331+DN331)+DH331)/2)/(1000*0.61365*exp(17.502*X331/(240.97+X331))/(DM331+DN331)-DH331)</f>
        <v>0</v>
      </c>
      <c r="U331">
        <f>1/((DB331+1)/(R331/1.6)+1/(S331/1.37)) + DB331/((DB331+1)/(R331/1.6) + DB331/(S331/1.37))</f>
        <v>0</v>
      </c>
      <c r="V331">
        <f>(CW331*CZ331)</f>
        <v>0</v>
      </c>
      <c r="W331">
        <f>(DO331+(V331+2*0.95*5.67E-8*(((DO331+$B$7)+273)^4-(DO331+273)^4)-44100*K331)/(1.84*29.3*S331+8*0.95*5.67E-8*(DO331+273)^3))</f>
        <v>0</v>
      </c>
      <c r="X331">
        <f>($C$7*DP331+$D$7*DQ331+$E$7*W331)</f>
        <v>0</v>
      </c>
      <c r="Y331">
        <f>0.61365*exp(17.502*X331/(240.97+X331))</f>
        <v>0</v>
      </c>
      <c r="Z331">
        <f>(AA331/AB331*100)</f>
        <v>0</v>
      </c>
      <c r="AA331">
        <f>DH331*(DM331+DN331)/1000</f>
        <v>0</v>
      </c>
      <c r="AB331">
        <f>0.61365*exp(17.502*DO331/(240.97+DO331))</f>
        <v>0</v>
      </c>
      <c r="AC331">
        <f>(Y331-DH331*(DM331+DN331)/1000)</f>
        <v>0</v>
      </c>
      <c r="AD331">
        <f>(-K331*44100)</f>
        <v>0</v>
      </c>
      <c r="AE331">
        <f>2*29.3*S331*0.92*(DO331-X331)</f>
        <v>0</v>
      </c>
      <c r="AF331">
        <f>2*0.95*5.67E-8*(((DO331+$B$7)+273)^4-(X331+273)^4)</f>
        <v>0</v>
      </c>
      <c r="AG331">
        <f>V331+AF331+AD331+AE331</f>
        <v>0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MAX(0,($B$13+$C$13*DT331)/(1+$D$13*DT331)*DM331/(DO331+273)*$E$13)</f>
        <v>0</v>
      </c>
      <c r="AM331" t="s">
        <v>422</v>
      </c>
      <c r="AN331" t="s">
        <v>422</v>
      </c>
      <c r="AO331">
        <v>0</v>
      </c>
      <c r="AP331">
        <v>0</v>
      </c>
      <c r="AQ331">
        <f>1-AO331/AP331</f>
        <v>0</v>
      </c>
      <c r="AR331">
        <v>0</v>
      </c>
      <c r="AS331" t="s">
        <v>422</v>
      </c>
      <c r="AT331" t="s">
        <v>422</v>
      </c>
      <c r="AU331">
        <v>0</v>
      </c>
      <c r="AV331">
        <v>0</v>
      </c>
      <c r="AW331">
        <f>1-AU331/AV331</f>
        <v>0</v>
      </c>
      <c r="AX331">
        <v>0.5</v>
      </c>
      <c r="AY331">
        <f>CX331</f>
        <v>0</v>
      </c>
      <c r="AZ331">
        <f>M331</f>
        <v>0</v>
      </c>
      <c r="BA331">
        <f>AW331*AX331*AY331</f>
        <v>0</v>
      </c>
      <c r="BB331">
        <f>(AZ331-AR331)/AY331</f>
        <v>0</v>
      </c>
      <c r="BC331">
        <f>(AP331-AV331)/AV331</f>
        <v>0</v>
      </c>
      <c r="BD331">
        <f>AO331/(AQ331+AO331/AV331)</f>
        <v>0</v>
      </c>
      <c r="BE331" t="s">
        <v>422</v>
      </c>
      <c r="BF331">
        <v>0</v>
      </c>
      <c r="BG331">
        <f>IF(BF331&lt;&gt;0, BF331, BD331)</f>
        <v>0</v>
      </c>
      <c r="BH331">
        <f>1-BG331/AV331</f>
        <v>0</v>
      </c>
      <c r="BI331">
        <f>(AV331-AU331)/(AV331-BG331)</f>
        <v>0</v>
      </c>
      <c r="BJ331">
        <f>(AP331-AV331)/(AP331-BG331)</f>
        <v>0</v>
      </c>
      <c r="BK331">
        <f>(AV331-AU331)/(AV331-AO331)</f>
        <v>0</v>
      </c>
      <c r="BL331">
        <f>(AP331-AV331)/(AP331-AO331)</f>
        <v>0</v>
      </c>
      <c r="BM331">
        <f>(BI331*BG331/AU331)</f>
        <v>0</v>
      </c>
      <c r="BN331">
        <f>(1-BM331)</f>
        <v>0</v>
      </c>
      <c r="CW331">
        <f>$B$11*DU331+$C$11*DV331+$F$11*EG331*(1-EJ331)</f>
        <v>0</v>
      </c>
      <c r="CX331">
        <f>CW331*CY331</f>
        <v>0</v>
      </c>
      <c r="CY331">
        <f>($B$11*$D$9+$C$11*$D$9+$F$11*((ET331+EL331)/MAX(ET331+EL331+EU331, 0.1)*$I$9+EU331/MAX(ET331+EL331+EU331, 0.1)*$J$9))/($B$11+$C$11+$F$11)</f>
        <v>0</v>
      </c>
      <c r="CZ331">
        <f>($B$11*$K$9+$C$11*$K$9+$F$11*((ET331+EL331)/MAX(ET331+EL331+EU331, 0.1)*$P$9+EU331/MAX(ET331+EL331+EU331, 0.1)*$Q$9))/($B$11+$C$11+$F$11)</f>
        <v>0</v>
      </c>
      <c r="DA331">
        <v>2.7</v>
      </c>
      <c r="DB331">
        <v>0.5</v>
      </c>
      <c r="DC331" t="s">
        <v>423</v>
      </c>
      <c r="DD331">
        <v>2</v>
      </c>
      <c r="DE331">
        <v>1758415951.1</v>
      </c>
      <c r="DF331">
        <v>420.086875</v>
      </c>
      <c r="DG331">
        <v>420.0046666666667</v>
      </c>
      <c r="DH331">
        <v>24.07324166666666</v>
      </c>
      <c r="DI331">
        <v>23.83795416666666</v>
      </c>
      <c r="DJ331">
        <v>419.54725</v>
      </c>
      <c r="DK331">
        <v>23.89674166666667</v>
      </c>
      <c r="DL331">
        <v>500.008625</v>
      </c>
      <c r="DM331">
        <v>90.28035833333333</v>
      </c>
      <c r="DN331">
        <v>0.05520302083333334</v>
      </c>
      <c r="DO331">
        <v>30.35175</v>
      </c>
      <c r="DP331">
        <v>29.96572916666667</v>
      </c>
      <c r="DQ331">
        <v>999.9</v>
      </c>
      <c r="DR331">
        <v>0</v>
      </c>
      <c r="DS331">
        <v>0</v>
      </c>
      <c r="DT331">
        <v>10002.78041666667</v>
      </c>
      <c r="DU331">
        <v>0</v>
      </c>
      <c r="DV331">
        <v>0.786906</v>
      </c>
      <c r="DW331">
        <v>0.08215460000000001</v>
      </c>
      <c r="DX331">
        <v>430.4492500000001</v>
      </c>
      <c r="DY331">
        <v>430.2611666666667</v>
      </c>
      <c r="DZ331">
        <v>0.2352842083333333</v>
      </c>
      <c r="EA331">
        <v>420.0046666666667</v>
      </c>
      <c r="EB331">
        <v>23.83795416666666</v>
      </c>
      <c r="EC331">
        <v>2.173340416666667</v>
      </c>
      <c r="ED331">
        <v>2.152099166666666</v>
      </c>
      <c r="EE331">
        <v>18.76714583333333</v>
      </c>
      <c r="EF331">
        <v>18.61012083333333</v>
      </c>
      <c r="EG331">
        <v>0.00500097</v>
      </c>
      <c r="EH331">
        <v>0</v>
      </c>
      <c r="EI331">
        <v>0</v>
      </c>
      <c r="EJ331">
        <v>0</v>
      </c>
      <c r="EK331">
        <v>313.7166666666667</v>
      </c>
      <c r="EL331">
        <v>0.00500097</v>
      </c>
      <c r="EM331">
        <v>-11.12916666666666</v>
      </c>
      <c r="EN331">
        <v>-2.758333333333333</v>
      </c>
      <c r="EO331">
        <v>35.682</v>
      </c>
      <c r="EP331">
        <v>40.903375</v>
      </c>
      <c r="EQ331">
        <v>37.87995833333333</v>
      </c>
      <c r="ER331">
        <v>41.46066666666667</v>
      </c>
      <c r="ES331">
        <v>38.34608333333333</v>
      </c>
      <c r="ET331">
        <v>0</v>
      </c>
      <c r="EU331">
        <v>0</v>
      </c>
      <c r="EV331">
        <v>0</v>
      </c>
      <c r="EW331">
        <v>1758415959.2</v>
      </c>
      <c r="EX331">
        <v>0</v>
      </c>
      <c r="EY331">
        <v>312.8076923076923</v>
      </c>
      <c r="EZ331">
        <v>-39.55555556477425</v>
      </c>
      <c r="FA331">
        <v>22.04102596467851</v>
      </c>
      <c r="FB331">
        <v>-9.25</v>
      </c>
      <c r="FC331">
        <v>15</v>
      </c>
      <c r="FD331">
        <v>0</v>
      </c>
      <c r="FE331" t="s">
        <v>424</v>
      </c>
      <c r="FF331">
        <v>1747247426.5</v>
      </c>
      <c r="FG331">
        <v>1747247420.5</v>
      </c>
      <c r="FH331">
        <v>0</v>
      </c>
      <c r="FI331">
        <v>1.027</v>
      </c>
      <c r="FJ331">
        <v>0.031</v>
      </c>
      <c r="FK331">
        <v>0.02</v>
      </c>
      <c r="FL331">
        <v>0.05</v>
      </c>
      <c r="FM331">
        <v>420</v>
      </c>
      <c r="FN331">
        <v>16</v>
      </c>
      <c r="FO331">
        <v>0.01</v>
      </c>
      <c r="FP331">
        <v>0.1</v>
      </c>
      <c r="FQ331">
        <v>0.08693698000000001</v>
      </c>
      <c r="FR331">
        <v>0.02156835196998096</v>
      </c>
      <c r="FS331">
        <v>0.03192911793514816</v>
      </c>
      <c r="FT331">
        <v>1</v>
      </c>
      <c r="FU331">
        <v>312.6029411764706</v>
      </c>
      <c r="FV331">
        <v>4.866310119857674</v>
      </c>
      <c r="FW331">
        <v>7.622354325740051</v>
      </c>
      <c r="FX331">
        <v>-1</v>
      </c>
      <c r="FY331">
        <v>0.228883775</v>
      </c>
      <c r="FZ331">
        <v>0.121086247654784</v>
      </c>
      <c r="GA331">
        <v>0.01514114334931068</v>
      </c>
      <c r="GB331">
        <v>0</v>
      </c>
      <c r="GC331">
        <v>1</v>
      </c>
      <c r="GD331">
        <v>2</v>
      </c>
      <c r="GE331" t="s">
        <v>433</v>
      </c>
      <c r="GF331">
        <v>3.13659</v>
      </c>
      <c r="GG331">
        <v>2.71546</v>
      </c>
      <c r="GH331">
        <v>0.0936826</v>
      </c>
      <c r="GI331">
        <v>0.092879</v>
      </c>
      <c r="GJ331">
        <v>0.106133</v>
      </c>
      <c r="GK331">
        <v>0.104193</v>
      </c>
      <c r="GL331">
        <v>28826.6</v>
      </c>
      <c r="GM331">
        <v>28886.3</v>
      </c>
      <c r="GN331">
        <v>29568.7</v>
      </c>
      <c r="GO331">
        <v>29429</v>
      </c>
      <c r="GP331">
        <v>34926.9</v>
      </c>
      <c r="GQ331">
        <v>34916.9</v>
      </c>
      <c r="GR331">
        <v>41617.7</v>
      </c>
      <c r="GS331">
        <v>41812.9</v>
      </c>
      <c r="GT331">
        <v>1.92188</v>
      </c>
      <c r="GU331">
        <v>1.87563</v>
      </c>
      <c r="GV331">
        <v>0.0824109</v>
      </c>
      <c r="GW331">
        <v>0</v>
      </c>
      <c r="GX331">
        <v>28.6392</v>
      </c>
      <c r="GY331">
        <v>999.9</v>
      </c>
      <c r="GZ331">
        <v>58.2</v>
      </c>
      <c r="HA331">
        <v>30.8</v>
      </c>
      <c r="HB331">
        <v>28.7534</v>
      </c>
      <c r="HC331">
        <v>61.954</v>
      </c>
      <c r="HD331">
        <v>28.0048</v>
      </c>
      <c r="HE331">
        <v>1</v>
      </c>
      <c r="HF331">
        <v>0.103745</v>
      </c>
      <c r="HG331">
        <v>-1.65066</v>
      </c>
      <c r="HH331">
        <v>20.3518</v>
      </c>
      <c r="HI331">
        <v>5.22702</v>
      </c>
      <c r="HJ331">
        <v>12.0159</v>
      </c>
      <c r="HK331">
        <v>4.9908</v>
      </c>
      <c r="HL331">
        <v>3.289</v>
      </c>
      <c r="HM331">
        <v>9999</v>
      </c>
      <c r="HN331">
        <v>9999</v>
      </c>
      <c r="HO331">
        <v>9999</v>
      </c>
      <c r="HP331">
        <v>999.9</v>
      </c>
      <c r="HQ331">
        <v>1.86753</v>
      </c>
      <c r="HR331">
        <v>1.86662</v>
      </c>
      <c r="HS331">
        <v>1.866</v>
      </c>
      <c r="HT331">
        <v>1.86597</v>
      </c>
      <c r="HU331">
        <v>1.86783</v>
      </c>
      <c r="HV331">
        <v>1.87026</v>
      </c>
      <c r="HW331">
        <v>1.86891</v>
      </c>
      <c r="HX331">
        <v>1.87041</v>
      </c>
      <c r="HY331">
        <v>0</v>
      </c>
      <c r="HZ331">
        <v>0</v>
      </c>
      <c r="IA331">
        <v>0</v>
      </c>
      <c r="IB331">
        <v>0</v>
      </c>
      <c r="IC331" t="s">
        <v>426</v>
      </c>
      <c r="ID331" t="s">
        <v>427</v>
      </c>
      <c r="IE331" t="s">
        <v>428</v>
      </c>
      <c r="IF331" t="s">
        <v>428</v>
      </c>
      <c r="IG331" t="s">
        <v>428</v>
      </c>
      <c r="IH331" t="s">
        <v>428</v>
      </c>
      <c r="II331">
        <v>0</v>
      </c>
      <c r="IJ331">
        <v>100</v>
      </c>
      <c r="IK331">
        <v>100</v>
      </c>
      <c r="IL331">
        <v>0.539</v>
      </c>
      <c r="IM331">
        <v>0.1762</v>
      </c>
      <c r="IN331">
        <v>0.2733293791174444</v>
      </c>
      <c r="IO331">
        <v>0.0008355358253796512</v>
      </c>
      <c r="IP331">
        <v>-4.886686190924696E-07</v>
      </c>
      <c r="IQ331">
        <v>2.414133949906871E-11</v>
      </c>
      <c r="IR331">
        <v>-0.06279029043895908</v>
      </c>
      <c r="IS331">
        <v>-0.001004982055389802</v>
      </c>
      <c r="IT331">
        <v>0.0007271071577586355</v>
      </c>
      <c r="IU331">
        <v>-1.113211564567604E-05</v>
      </c>
      <c r="IV331">
        <v>10</v>
      </c>
      <c r="IW331">
        <v>2306</v>
      </c>
      <c r="IX331">
        <v>1</v>
      </c>
      <c r="IY331">
        <v>28</v>
      </c>
      <c r="IZ331">
        <v>186142.2</v>
      </c>
      <c r="JA331">
        <v>186142.3</v>
      </c>
      <c r="JB331">
        <v>1.04004</v>
      </c>
      <c r="JC331">
        <v>2.28149</v>
      </c>
      <c r="JD331">
        <v>1.39648</v>
      </c>
      <c r="JE331">
        <v>2.34131</v>
      </c>
      <c r="JF331">
        <v>1.49536</v>
      </c>
      <c r="JG331">
        <v>2.5415</v>
      </c>
      <c r="JH331">
        <v>36.1754</v>
      </c>
      <c r="JI331">
        <v>24.1488</v>
      </c>
      <c r="JJ331">
        <v>18</v>
      </c>
      <c r="JK331">
        <v>490.047</v>
      </c>
      <c r="JL331">
        <v>450.766</v>
      </c>
      <c r="JM331">
        <v>31.2005</v>
      </c>
      <c r="JN331">
        <v>28.922</v>
      </c>
      <c r="JO331">
        <v>30.0001</v>
      </c>
      <c r="JP331">
        <v>28.7302</v>
      </c>
      <c r="JQ331">
        <v>28.6526</v>
      </c>
      <c r="JR331">
        <v>20.8337</v>
      </c>
      <c r="JS331">
        <v>25.2944</v>
      </c>
      <c r="JT331">
        <v>95.90089999999999</v>
      </c>
      <c r="JU331">
        <v>31.2105</v>
      </c>
      <c r="JV331">
        <v>420</v>
      </c>
      <c r="JW331">
        <v>23.7829</v>
      </c>
      <c r="JX331">
        <v>101.07</v>
      </c>
      <c r="JY331">
        <v>100.543</v>
      </c>
    </row>
    <row r="332" spans="1:285">
      <c r="A332">
        <v>316</v>
      </c>
      <c r="B332">
        <v>1758415961.1</v>
      </c>
      <c r="C332">
        <v>3086</v>
      </c>
      <c r="D332" t="s">
        <v>1066</v>
      </c>
      <c r="E332" t="s">
        <v>1067</v>
      </c>
      <c r="F332">
        <v>5</v>
      </c>
      <c r="G332" t="s">
        <v>1037</v>
      </c>
      <c r="H332" t="s">
        <v>420</v>
      </c>
      <c r="I332" t="s">
        <v>421</v>
      </c>
      <c r="J332">
        <v>1758415953.1</v>
      </c>
      <c r="K332">
        <f>(L332)/1000</f>
        <v>0</v>
      </c>
      <c r="L332">
        <f>1000*DL332*AJ332*(DH332-DI332)/(100*DA332*(1000-AJ332*DH332))</f>
        <v>0</v>
      </c>
      <c r="M332">
        <f>DL332*AJ332*(DG332-DF332*(1000-AJ332*DI332)/(1000-AJ332*DH332))/(100*DA332)</f>
        <v>0</v>
      </c>
      <c r="N332">
        <f>DF332 - IF(AJ332&gt;1, M332*DA332*100.0/(AL332), 0)</f>
        <v>0</v>
      </c>
      <c r="O332">
        <f>((U332-K332/2)*N332-M332)/(U332+K332/2)</f>
        <v>0</v>
      </c>
      <c r="P332">
        <f>O332*(DM332+DN332)/1000.0</f>
        <v>0</v>
      </c>
      <c r="Q332">
        <f>(DF332 - IF(AJ332&gt;1, M332*DA332*100.0/(AL332), 0))*(DM332+DN332)/1000.0</f>
        <v>0</v>
      </c>
      <c r="R332">
        <f>2.0/((1/T332-1/S332)+SIGN(T332)*SQRT((1/T332-1/S332)*(1/T332-1/S332) + 4*DB332/((DB332+1)*(DB332+1))*(2*1/T332*1/S332-1/S332*1/S332)))</f>
        <v>0</v>
      </c>
      <c r="S332">
        <f>IF(LEFT(DC332,1)&lt;&gt;"0",IF(LEFT(DC332,1)="1",3.0,DD332),$D$5+$E$5*(DT332*DM332/($K$5*1000))+$F$5*(DT332*DM332/($K$5*1000))*MAX(MIN(DA332,$J$5),$I$5)*MAX(MIN(DA332,$J$5),$I$5)+$G$5*MAX(MIN(DA332,$J$5),$I$5)*(DT332*DM332/($K$5*1000))+$H$5*(DT332*DM332/($K$5*1000))*(DT332*DM332/($K$5*1000)))</f>
        <v>0</v>
      </c>
      <c r="T332">
        <f>K332*(1000-(1000*0.61365*exp(17.502*X332/(240.97+X332))/(DM332+DN332)+DH332)/2)/(1000*0.61365*exp(17.502*X332/(240.97+X332))/(DM332+DN332)-DH332)</f>
        <v>0</v>
      </c>
      <c r="U332">
        <f>1/((DB332+1)/(R332/1.6)+1/(S332/1.37)) + DB332/((DB332+1)/(R332/1.6) + DB332/(S332/1.37))</f>
        <v>0</v>
      </c>
      <c r="V332">
        <f>(CW332*CZ332)</f>
        <v>0</v>
      </c>
      <c r="W332">
        <f>(DO332+(V332+2*0.95*5.67E-8*(((DO332+$B$7)+273)^4-(DO332+273)^4)-44100*K332)/(1.84*29.3*S332+8*0.95*5.67E-8*(DO332+273)^3))</f>
        <v>0</v>
      </c>
      <c r="X332">
        <f>($C$7*DP332+$D$7*DQ332+$E$7*W332)</f>
        <v>0</v>
      </c>
      <c r="Y332">
        <f>0.61365*exp(17.502*X332/(240.97+X332))</f>
        <v>0</v>
      </c>
      <c r="Z332">
        <f>(AA332/AB332*100)</f>
        <v>0</v>
      </c>
      <c r="AA332">
        <f>DH332*(DM332+DN332)/1000</f>
        <v>0</v>
      </c>
      <c r="AB332">
        <f>0.61365*exp(17.502*DO332/(240.97+DO332))</f>
        <v>0</v>
      </c>
      <c r="AC332">
        <f>(Y332-DH332*(DM332+DN332)/1000)</f>
        <v>0</v>
      </c>
      <c r="AD332">
        <f>(-K332*44100)</f>
        <v>0</v>
      </c>
      <c r="AE332">
        <f>2*29.3*S332*0.92*(DO332-X332)</f>
        <v>0</v>
      </c>
      <c r="AF332">
        <f>2*0.95*5.67E-8*(((DO332+$B$7)+273)^4-(X332+273)^4)</f>
        <v>0</v>
      </c>
      <c r="AG332">
        <f>V332+AF332+AD332+AE332</f>
        <v>0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MAX(0,($B$13+$C$13*DT332)/(1+$D$13*DT332)*DM332/(DO332+273)*$E$13)</f>
        <v>0</v>
      </c>
      <c r="AM332" t="s">
        <v>422</v>
      </c>
      <c r="AN332" t="s">
        <v>422</v>
      </c>
      <c r="AO332">
        <v>0</v>
      </c>
      <c r="AP332">
        <v>0</v>
      </c>
      <c r="AQ332">
        <f>1-AO332/AP332</f>
        <v>0</v>
      </c>
      <c r="AR332">
        <v>0</v>
      </c>
      <c r="AS332" t="s">
        <v>422</v>
      </c>
      <c r="AT332" t="s">
        <v>422</v>
      </c>
      <c r="AU332">
        <v>0</v>
      </c>
      <c r="AV332">
        <v>0</v>
      </c>
      <c r="AW332">
        <f>1-AU332/AV332</f>
        <v>0</v>
      </c>
      <c r="AX332">
        <v>0.5</v>
      </c>
      <c r="AY332">
        <f>CX332</f>
        <v>0</v>
      </c>
      <c r="AZ332">
        <f>M332</f>
        <v>0</v>
      </c>
      <c r="BA332">
        <f>AW332*AX332*AY332</f>
        <v>0</v>
      </c>
      <c r="BB332">
        <f>(AZ332-AR332)/AY332</f>
        <v>0</v>
      </c>
      <c r="BC332">
        <f>(AP332-AV332)/AV332</f>
        <v>0</v>
      </c>
      <c r="BD332">
        <f>AO332/(AQ332+AO332/AV332)</f>
        <v>0</v>
      </c>
      <c r="BE332" t="s">
        <v>422</v>
      </c>
      <c r="BF332">
        <v>0</v>
      </c>
      <c r="BG332">
        <f>IF(BF332&lt;&gt;0, BF332, BD332)</f>
        <v>0</v>
      </c>
      <c r="BH332">
        <f>1-BG332/AV332</f>
        <v>0</v>
      </c>
      <c r="BI332">
        <f>(AV332-AU332)/(AV332-BG332)</f>
        <v>0</v>
      </c>
      <c r="BJ332">
        <f>(AP332-AV332)/(AP332-BG332)</f>
        <v>0</v>
      </c>
      <c r="BK332">
        <f>(AV332-AU332)/(AV332-AO332)</f>
        <v>0</v>
      </c>
      <c r="BL332">
        <f>(AP332-AV332)/(AP332-AO332)</f>
        <v>0</v>
      </c>
      <c r="BM332">
        <f>(BI332*BG332/AU332)</f>
        <v>0</v>
      </c>
      <c r="BN332">
        <f>(1-BM332)</f>
        <v>0</v>
      </c>
      <c r="CW332">
        <f>$B$11*DU332+$C$11*DV332+$F$11*EG332*(1-EJ332)</f>
        <v>0</v>
      </c>
      <c r="CX332">
        <f>CW332*CY332</f>
        <v>0</v>
      </c>
      <c r="CY332">
        <f>($B$11*$D$9+$C$11*$D$9+$F$11*((ET332+EL332)/MAX(ET332+EL332+EU332, 0.1)*$I$9+EU332/MAX(ET332+EL332+EU332, 0.1)*$J$9))/($B$11+$C$11+$F$11)</f>
        <v>0</v>
      </c>
      <c r="CZ332">
        <f>($B$11*$K$9+$C$11*$K$9+$F$11*((ET332+EL332)/MAX(ET332+EL332+EU332, 0.1)*$P$9+EU332/MAX(ET332+EL332+EU332, 0.1)*$Q$9))/($B$11+$C$11+$F$11)</f>
        <v>0</v>
      </c>
      <c r="DA332">
        <v>2.7</v>
      </c>
      <c r="DB332">
        <v>0.5</v>
      </c>
      <c r="DC332" t="s">
        <v>423</v>
      </c>
      <c r="DD332">
        <v>2</v>
      </c>
      <c r="DE332">
        <v>1758415953.1</v>
      </c>
      <c r="DF332">
        <v>420.0859583333333</v>
      </c>
      <c r="DG332">
        <v>420.0027499999999</v>
      </c>
      <c r="DH332">
        <v>24.06964166666667</v>
      </c>
      <c r="DI332">
        <v>23.8319625</v>
      </c>
      <c r="DJ332">
        <v>419.5464166666667</v>
      </c>
      <c r="DK332">
        <v>23.89319583333333</v>
      </c>
      <c r="DL332">
        <v>500.017875</v>
      </c>
      <c r="DM332">
        <v>90.28045833333333</v>
      </c>
      <c r="DN332">
        <v>0.05520799583333334</v>
      </c>
      <c r="DO332">
        <v>30.35453333333333</v>
      </c>
      <c r="DP332">
        <v>29.96875</v>
      </c>
      <c r="DQ332">
        <v>999.9</v>
      </c>
      <c r="DR332">
        <v>0</v>
      </c>
      <c r="DS332">
        <v>0</v>
      </c>
      <c r="DT332">
        <v>10003.38041666667</v>
      </c>
      <c r="DU332">
        <v>0</v>
      </c>
      <c r="DV332">
        <v>0.786906</v>
      </c>
      <c r="DW332">
        <v>0.08321128749999999</v>
      </c>
      <c r="DX332">
        <v>430.44675</v>
      </c>
      <c r="DY332">
        <v>430.2565833333333</v>
      </c>
      <c r="DZ332">
        <v>0.2376813333333333</v>
      </c>
      <c r="EA332">
        <v>420.0027499999999</v>
      </c>
      <c r="EB332">
        <v>23.8319625</v>
      </c>
      <c r="EC332">
        <v>2.173017916666666</v>
      </c>
      <c r="ED332">
        <v>2.151560416666667</v>
      </c>
      <c r="EE332">
        <v>18.76477083333333</v>
      </c>
      <c r="EF332">
        <v>18.606125</v>
      </c>
      <c r="EG332">
        <v>0.00500097</v>
      </c>
      <c r="EH332">
        <v>0</v>
      </c>
      <c r="EI332">
        <v>0</v>
      </c>
      <c r="EJ332">
        <v>0</v>
      </c>
      <c r="EK332">
        <v>314.6125</v>
      </c>
      <c r="EL332">
        <v>0.00500097</v>
      </c>
      <c r="EM332">
        <v>-10.38333333333333</v>
      </c>
      <c r="EN332">
        <v>-2.858333333333333</v>
      </c>
      <c r="EO332">
        <v>35.697625</v>
      </c>
      <c r="EP332">
        <v>40.926875</v>
      </c>
      <c r="EQ332">
        <v>37.89820833333333</v>
      </c>
      <c r="ER332">
        <v>41.49979166666666</v>
      </c>
      <c r="ES332">
        <v>38.36170833333333</v>
      </c>
      <c r="ET332">
        <v>0</v>
      </c>
      <c r="EU332">
        <v>0</v>
      </c>
      <c r="EV332">
        <v>0</v>
      </c>
      <c r="EW332">
        <v>1758415961</v>
      </c>
      <c r="EX332">
        <v>0</v>
      </c>
      <c r="EY332">
        <v>312.664</v>
      </c>
      <c r="EZ332">
        <v>-53.79230758596128</v>
      </c>
      <c r="FA332">
        <v>14.84615407098218</v>
      </c>
      <c r="FB332">
        <v>-8.728</v>
      </c>
      <c r="FC332">
        <v>15</v>
      </c>
      <c r="FD332">
        <v>0</v>
      </c>
      <c r="FE332" t="s">
        <v>424</v>
      </c>
      <c r="FF332">
        <v>1747247426.5</v>
      </c>
      <c r="FG332">
        <v>1747247420.5</v>
      </c>
      <c r="FH332">
        <v>0</v>
      </c>
      <c r="FI332">
        <v>1.027</v>
      </c>
      <c r="FJ332">
        <v>0.031</v>
      </c>
      <c r="FK332">
        <v>0.02</v>
      </c>
      <c r="FL332">
        <v>0.05</v>
      </c>
      <c r="FM332">
        <v>420</v>
      </c>
      <c r="FN332">
        <v>16</v>
      </c>
      <c r="FO332">
        <v>0.01</v>
      </c>
      <c r="FP332">
        <v>0.1</v>
      </c>
      <c r="FQ332">
        <v>0.08295052195121952</v>
      </c>
      <c r="FR332">
        <v>0.07303108013937294</v>
      </c>
      <c r="FS332">
        <v>0.02991208752549599</v>
      </c>
      <c r="FT332">
        <v>1</v>
      </c>
      <c r="FU332">
        <v>312.4529411764706</v>
      </c>
      <c r="FV332">
        <v>-13.48510304099714</v>
      </c>
      <c r="FW332">
        <v>8.163989627847322</v>
      </c>
      <c r="FX332">
        <v>-1</v>
      </c>
      <c r="FY332">
        <v>0.2315154390243902</v>
      </c>
      <c r="FZ332">
        <v>0.07390814634146346</v>
      </c>
      <c r="GA332">
        <v>0.01283068972548428</v>
      </c>
      <c r="GB332">
        <v>1</v>
      </c>
      <c r="GC332">
        <v>2</v>
      </c>
      <c r="GD332">
        <v>2</v>
      </c>
      <c r="GE332" t="s">
        <v>425</v>
      </c>
      <c r="GF332">
        <v>3.13658</v>
      </c>
      <c r="GG332">
        <v>2.71542</v>
      </c>
      <c r="GH332">
        <v>0.0936824</v>
      </c>
      <c r="GI332">
        <v>0.0928741</v>
      </c>
      <c r="GJ332">
        <v>0.106126</v>
      </c>
      <c r="GK332">
        <v>0.104193</v>
      </c>
      <c r="GL332">
        <v>28826.8</v>
      </c>
      <c r="GM332">
        <v>28886.5</v>
      </c>
      <c r="GN332">
        <v>29568.9</v>
      </c>
      <c r="GO332">
        <v>29429</v>
      </c>
      <c r="GP332">
        <v>34927.3</v>
      </c>
      <c r="GQ332">
        <v>34917</v>
      </c>
      <c r="GR332">
        <v>41617.9</v>
      </c>
      <c r="GS332">
        <v>41813</v>
      </c>
      <c r="GT332">
        <v>1.92197</v>
      </c>
      <c r="GU332">
        <v>1.8756</v>
      </c>
      <c r="GV332">
        <v>0.082422</v>
      </c>
      <c r="GW332">
        <v>0</v>
      </c>
      <c r="GX332">
        <v>28.6405</v>
      </c>
      <c r="GY332">
        <v>999.9</v>
      </c>
      <c r="GZ332">
        <v>58.2</v>
      </c>
      <c r="HA332">
        <v>30.8</v>
      </c>
      <c r="HB332">
        <v>28.754</v>
      </c>
      <c r="HC332">
        <v>62.084</v>
      </c>
      <c r="HD332">
        <v>28.0649</v>
      </c>
      <c r="HE332">
        <v>1</v>
      </c>
      <c r="HF332">
        <v>0.103511</v>
      </c>
      <c r="HG332">
        <v>-1.65378</v>
      </c>
      <c r="HH332">
        <v>20.3517</v>
      </c>
      <c r="HI332">
        <v>5.22717</v>
      </c>
      <c r="HJ332">
        <v>12.0159</v>
      </c>
      <c r="HK332">
        <v>4.99085</v>
      </c>
      <c r="HL332">
        <v>3.289</v>
      </c>
      <c r="HM332">
        <v>9999</v>
      </c>
      <c r="HN332">
        <v>9999</v>
      </c>
      <c r="HO332">
        <v>9999</v>
      </c>
      <c r="HP332">
        <v>999.9</v>
      </c>
      <c r="HQ332">
        <v>1.86753</v>
      </c>
      <c r="HR332">
        <v>1.86663</v>
      </c>
      <c r="HS332">
        <v>1.866</v>
      </c>
      <c r="HT332">
        <v>1.86596</v>
      </c>
      <c r="HU332">
        <v>1.86783</v>
      </c>
      <c r="HV332">
        <v>1.87026</v>
      </c>
      <c r="HW332">
        <v>1.8689</v>
      </c>
      <c r="HX332">
        <v>1.87042</v>
      </c>
      <c r="HY332">
        <v>0</v>
      </c>
      <c r="HZ332">
        <v>0</v>
      </c>
      <c r="IA332">
        <v>0</v>
      </c>
      <c r="IB332">
        <v>0</v>
      </c>
      <c r="IC332" t="s">
        <v>426</v>
      </c>
      <c r="ID332" t="s">
        <v>427</v>
      </c>
      <c r="IE332" t="s">
        <v>428</v>
      </c>
      <c r="IF332" t="s">
        <v>428</v>
      </c>
      <c r="IG332" t="s">
        <v>428</v>
      </c>
      <c r="IH332" t="s">
        <v>428</v>
      </c>
      <c r="II332">
        <v>0</v>
      </c>
      <c r="IJ332">
        <v>100</v>
      </c>
      <c r="IK332">
        <v>100</v>
      </c>
      <c r="IL332">
        <v>0.54</v>
      </c>
      <c r="IM332">
        <v>0.1762</v>
      </c>
      <c r="IN332">
        <v>0.2733293791174444</v>
      </c>
      <c r="IO332">
        <v>0.0008355358253796512</v>
      </c>
      <c r="IP332">
        <v>-4.886686190924696E-07</v>
      </c>
      <c r="IQ332">
        <v>2.414133949906871E-11</v>
      </c>
      <c r="IR332">
        <v>-0.06279029043895908</v>
      </c>
      <c r="IS332">
        <v>-0.001004982055389802</v>
      </c>
      <c r="IT332">
        <v>0.0007271071577586355</v>
      </c>
      <c r="IU332">
        <v>-1.113211564567604E-05</v>
      </c>
      <c r="IV332">
        <v>10</v>
      </c>
      <c r="IW332">
        <v>2306</v>
      </c>
      <c r="IX332">
        <v>1</v>
      </c>
      <c r="IY332">
        <v>28</v>
      </c>
      <c r="IZ332">
        <v>186142.2</v>
      </c>
      <c r="JA332">
        <v>186142.3</v>
      </c>
      <c r="JB332">
        <v>1.04004</v>
      </c>
      <c r="JC332">
        <v>2.26074</v>
      </c>
      <c r="JD332">
        <v>1.39648</v>
      </c>
      <c r="JE332">
        <v>2.34253</v>
      </c>
      <c r="JF332">
        <v>1.49536</v>
      </c>
      <c r="JG332">
        <v>2.69409</v>
      </c>
      <c r="JH332">
        <v>36.1754</v>
      </c>
      <c r="JI332">
        <v>24.1575</v>
      </c>
      <c r="JJ332">
        <v>18</v>
      </c>
      <c r="JK332">
        <v>490.11</v>
      </c>
      <c r="JL332">
        <v>450.751</v>
      </c>
      <c r="JM332">
        <v>31.2075</v>
      </c>
      <c r="JN332">
        <v>28.922</v>
      </c>
      <c r="JO332">
        <v>30</v>
      </c>
      <c r="JP332">
        <v>28.7302</v>
      </c>
      <c r="JQ332">
        <v>28.6526</v>
      </c>
      <c r="JR332">
        <v>20.8342</v>
      </c>
      <c r="JS332">
        <v>25.2944</v>
      </c>
      <c r="JT332">
        <v>95.90089999999999</v>
      </c>
      <c r="JU332">
        <v>31.2105</v>
      </c>
      <c r="JV332">
        <v>420</v>
      </c>
      <c r="JW332">
        <v>23.7858</v>
      </c>
      <c r="JX332">
        <v>101.07</v>
      </c>
      <c r="JY332">
        <v>100.543</v>
      </c>
    </row>
    <row r="333" spans="1:285">
      <c r="A333">
        <v>317</v>
      </c>
      <c r="B333">
        <v>1758415963.1</v>
      </c>
      <c r="C333">
        <v>3088</v>
      </c>
      <c r="D333" t="s">
        <v>1068</v>
      </c>
      <c r="E333" t="s">
        <v>1069</v>
      </c>
      <c r="F333">
        <v>5</v>
      </c>
      <c r="G333" t="s">
        <v>1037</v>
      </c>
      <c r="H333" t="s">
        <v>420</v>
      </c>
      <c r="I333" t="s">
        <v>421</v>
      </c>
      <c r="J333">
        <v>1758415955.1</v>
      </c>
      <c r="K333">
        <f>(L333)/1000</f>
        <v>0</v>
      </c>
      <c r="L333">
        <f>1000*DL333*AJ333*(DH333-DI333)/(100*DA333*(1000-AJ333*DH333))</f>
        <v>0</v>
      </c>
      <c r="M333">
        <f>DL333*AJ333*(DG333-DF333*(1000-AJ333*DI333)/(1000-AJ333*DH333))/(100*DA333)</f>
        <v>0</v>
      </c>
      <c r="N333">
        <f>DF333 - IF(AJ333&gt;1, M333*DA333*100.0/(AL333), 0)</f>
        <v>0</v>
      </c>
      <c r="O333">
        <f>((U333-K333/2)*N333-M333)/(U333+K333/2)</f>
        <v>0</v>
      </c>
      <c r="P333">
        <f>O333*(DM333+DN333)/1000.0</f>
        <v>0</v>
      </c>
      <c r="Q333">
        <f>(DF333 - IF(AJ333&gt;1, M333*DA333*100.0/(AL333), 0))*(DM333+DN333)/1000.0</f>
        <v>0</v>
      </c>
      <c r="R333">
        <f>2.0/((1/T333-1/S333)+SIGN(T333)*SQRT((1/T333-1/S333)*(1/T333-1/S333) + 4*DB333/((DB333+1)*(DB333+1))*(2*1/T333*1/S333-1/S333*1/S333)))</f>
        <v>0</v>
      </c>
      <c r="S333">
        <f>IF(LEFT(DC333,1)&lt;&gt;"0",IF(LEFT(DC333,1)="1",3.0,DD333),$D$5+$E$5*(DT333*DM333/($K$5*1000))+$F$5*(DT333*DM333/($K$5*1000))*MAX(MIN(DA333,$J$5),$I$5)*MAX(MIN(DA333,$J$5),$I$5)+$G$5*MAX(MIN(DA333,$J$5),$I$5)*(DT333*DM333/($K$5*1000))+$H$5*(DT333*DM333/($K$5*1000))*(DT333*DM333/($K$5*1000)))</f>
        <v>0</v>
      </c>
      <c r="T333">
        <f>K333*(1000-(1000*0.61365*exp(17.502*X333/(240.97+X333))/(DM333+DN333)+DH333)/2)/(1000*0.61365*exp(17.502*X333/(240.97+X333))/(DM333+DN333)-DH333)</f>
        <v>0</v>
      </c>
      <c r="U333">
        <f>1/((DB333+1)/(R333/1.6)+1/(S333/1.37)) + DB333/((DB333+1)/(R333/1.6) + DB333/(S333/1.37))</f>
        <v>0</v>
      </c>
      <c r="V333">
        <f>(CW333*CZ333)</f>
        <v>0</v>
      </c>
      <c r="W333">
        <f>(DO333+(V333+2*0.95*5.67E-8*(((DO333+$B$7)+273)^4-(DO333+273)^4)-44100*K333)/(1.84*29.3*S333+8*0.95*5.67E-8*(DO333+273)^3))</f>
        <v>0</v>
      </c>
      <c r="X333">
        <f>($C$7*DP333+$D$7*DQ333+$E$7*W333)</f>
        <v>0</v>
      </c>
      <c r="Y333">
        <f>0.61365*exp(17.502*X333/(240.97+X333))</f>
        <v>0</v>
      </c>
      <c r="Z333">
        <f>(AA333/AB333*100)</f>
        <v>0</v>
      </c>
      <c r="AA333">
        <f>DH333*(DM333+DN333)/1000</f>
        <v>0</v>
      </c>
      <c r="AB333">
        <f>0.61365*exp(17.502*DO333/(240.97+DO333))</f>
        <v>0</v>
      </c>
      <c r="AC333">
        <f>(Y333-DH333*(DM333+DN333)/1000)</f>
        <v>0</v>
      </c>
      <c r="AD333">
        <f>(-K333*44100)</f>
        <v>0</v>
      </c>
      <c r="AE333">
        <f>2*29.3*S333*0.92*(DO333-X333)</f>
        <v>0</v>
      </c>
      <c r="AF333">
        <f>2*0.95*5.67E-8*(((DO333+$B$7)+273)^4-(X333+273)^4)</f>
        <v>0</v>
      </c>
      <c r="AG333">
        <f>V333+AF333+AD333+AE333</f>
        <v>0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MAX(0,($B$13+$C$13*DT333)/(1+$D$13*DT333)*DM333/(DO333+273)*$E$13)</f>
        <v>0</v>
      </c>
      <c r="AM333" t="s">
        <v>422</v>
      </c>
      <c r="AN333" t="s">
        <v>422</v>
      </c>
      <c r="AO333">
        <v>0</v>
      </c>
      <c r="AP333">
        <v>0</v>
      </c>
      <c r="AQ333">
        <f>1-AO333/AP333</f>
        <v>0</v>
      </c>
      <c r="AR333">
        <v>0</v>
      </c>
      <c r="AS333" t="s">
        <v>422</v>
      </c>
      <c r="AT333" t="s">
        <v>422</v>
      </c>
      <c r="AU333">
        <v>0</v>
      </c>
      <c r="AV333">
        <v>0</v>
      </c>
      <c r="AW333">
        <f>1-AU333/AV333</f>
        <v>0</v>
      </c>
      <c r="AX333">
        <v>0.5</v>
      </c>
      <c r="AY333">
        <f>CX333</f>
        <v>0</v>
      </c>
      <c r="AZ333">
        <f>M333</f>
        <v>0</v>
      </c>
      <c r="BA333">
        <f>AW333*AX333*AY333</f>
        <v>0</v>
      </c>
      <c r="BB333">
        <f>(AZ333-AR333)/AY333</f>
        <v>0</v>
      </c>
      <c r="BC333">
        <f>(AP333-AV333)/AV333</f>
        <v>0</v>
      </c>
      <c r="BD333">
        <f>AO333/(AQ333+AO333/AV333)</f>
        <v>0</v>
      </c>
      <c r="BE333" t="s">
        <v>422</v>
      </c>
      <c r="BF333">
        <v>0</v>
      </c>
      <c r="BG333">
        <f>IF(BF333&lt;&gt;0, BF333, BD333)</f>
        <v>0</v>
      </c>
      <c r="BH333">
        <f>1-BG333/AV333</f>
        <v>0</v>
      </c>
      <c r="BI333">
        <f>(AV333-AU333)/(AV333-BG333)</f>
        <v>0</v>
      </c>
      <c r="BJ333">
        <f>(AP333-AV333)/(AP333-BG333)</f>
        <v>0</v>
      </c>
      <c r="BK333">
        <f>(AV333-AU333)/(AV333-AO333)</f>
        <v>0</v>
      </c>
      <c r="BL333">
        <f>(AP333-AV333)/(AP333-AO333)</f>
        <v>0</v>
      </c>
      <c r="BM333">
        <f>(BI333*BG333/AU333)</f>
        <v>0</v>
      </c>
      <c r="BN333">
        <f>(1-BM333)</f>
        <v>0</v>
      </c>
      <c r="CW333">
        <f>$B$11*DU333+$C$11*DV333+$F$11*EG333*(1-EJ333)</f>
        <v>0</v>
      </c>
      <c r="CX333">
        <f>CW333*CY333</f>
        <v>0</v>
      </c>
      <c r="CY333">
        <f>($B$11*$D$9+$C$11*$D$9+$F$11*((ET333+EL333)/MAX(ET333+EL333+EU333, 0.1)*$I$9+EU333/MAX(ET333+EL333+EU333, 0.1)*$J$9))/($B$11+$C$11+$F$11)</f>
        <v>0</v>
      </c>
      <c r="CZ333">
        <f>($B$11*$K$9+$C$11*$K$9+$F$11*((ET333+EL333)/MAX(ET333+EL333+EU333, 0.1)*$P$9+EU333/MAX(ET333+EL333+EU333, 0.1)*$Q$9))/($B$11+$C$11+$F$11)</f>
        <v>0</v>
      </c>
      <c r="DA333">
        <v>2.7</v>
      </c>
      <c r="DB333">
        <v>0.5</v>
      </c>
      <c r="DC333" t="s">
        <v>423</v>
      </c>
      <c r="DD333">
        <v>2</v>
      </c>
      <c r="DE333">
        <v>1758415955.1</v>
      </c>
      <c r="DF333">
        <v>420.0859166666667</v>
      </c>
      <c r="DG333">
        <v>420.0012916666666</v>
      </c>
      <c r="DH333">
        <v>24.06563333333333</v>
      </c>
      <c r="DI333">
        <v>23.827825</v>
      </c>
      <c r="DJ333">
        <v>419.5463750000001</v>
      </c>
      <c r="DK333">
        <v>23.88925</v>
      </c>
      <c r="DL333">
        <v>500.0129166666667</v>
      </c>
      <c r="DM333">
        <v>90.28036666666667</v>
      </c>
      <c r="DN333">
        <v>0.055224075</v>
      </c>
      <c r="DO333">
        <v>30.35725416666666</v>
      </c>
      <c r="DP333">
        <v>29.97265416666667</v>
      </c>
      <c r="DQ333">
        <v>999.9</v>
      </c>
      <c r="DR333">
        <v>0</v>
      </c>
      <c r="DS333">
        <v>0</v>
      </c>
      <c r="DT333">
        <v>10002.31791666667</v>
      </c>
      <c r="DU333">
        <v>0</v>
      </c>
      <c r="DV333">
        <v>0.786906</v>
      </c>
      <c r="DW333">
        <v>0.08463162916666667</v>
      </c>
      <c r="DX333">
        <v>430.445</v>
      </c>
      <c r="DY333">
        <v>430.25325</v>
      </c>
      <c r="DZ333">
        <v>0.2378110416666667</v>
      </c>
      <c r="EA333">
        <v>420.0012916666666</v>
      </c>
      <c r="EB333">
        <v>23.827825</v>
      </c>
      <c r="EC333">
        <v>2.17265375</v>
      </c>
      <c r="ED333">
        <v>2.151185</v>
      </c>
      <c r="EE333">
        <v>18.76209583333334</v>
      </c>
      <c r="EF333">
        <v>18.60334166666667</v>
      </c>
      <c r="EG333">
        <v>0.00500097</v>
      </c>
      <c r="EH333">
        <v>0</v>
      </c>
      <c r="EI333">
        <v>0</v>
      </c>
      <c r="EJ333">
        <v>0</v>
      </c>
      <c r="EK333">
        <v>313.825</v>
      </c>
      <c r="EL333">
        <v>0.00500097</v>
      </c>
      <c r="EM333">
        <v>-10.36666666666667</v>
      </c>
      <c r="EN333">
        <v>-2.995833333333334</v>
      </c>
      <c r="EO333">
        <v>35.71325</v>
      </c>
      <c r="EP333">
        <v>40.9555</v>
      </c>
      <c r="EQ333">
        <v>37.91908333333333</v>
      </c>
      <c r="ER333">
        <v>41.53879166666667</v>
      </c>
      <c r="ES333">
        <v>38.37733333333333</v>
      </c>
      <c r="ET333">
        <v>0</v>
      </c>
      <c r="EU333">
        <v>0</v>
      </c>
      <c r="EV333">
        <v>0</v>
      </c>
      <c r="EW333">
        <v>1758415962.8</v>
      </c>
      <c r="EX333">
        <v>0</v>
      </c>
      <c r="EY333">
        <v>312.3961538461539</v>
      </c>
      <c r="EZ333">
        <v>-33.8564102350433</v>
      </c>
      <c r="FA333">
        <v>-5.924786271325989</v>
      </c>
      <c r="FB333">
        <v>-9.280769230769231</v>
      </c>
      <c r="FC333">
        <v>15</v>
      </c>
      <c r="FD333">
        <v>0</v>
      </c>
      <c r="FE333" t="s">
        <v>424</v>
      </c>
      <c r="FF333">
        <v>1747247426.5</v>
      </c>
      <c r="FG333">
        <v>1747247420.5</v>
      </c>
      <c r="FH333">
        <v>0</v>
      </c>
      <c r="FI333">
        <v>1.027</v>
      </c>
      <c r="FJ333">
        <v>0.031</v>
      </c>
      <c r="FK333">
        <v>0.02</v>
      </c>
      <c r="FL333">
        <v>0.05</v>
      </c>
      <c r="FM333">
        <v>420</v>
      </c>
      <c r="FN333">
        <v>16</v>
      </c>
      <c r="FO333">
        <v>0.01</v>
      </c>
      <c r="FP333">
        <v>0.1</v>
      </c>
      <c r="FQ333">
        <v>0.0842552375</v>
      </c>
      <c r="FR333">
        <v>0.09707468105065641</v>
      </c>
      <c r="FS333">
        <v>0.03036765879976334</v>
      </c>
      <c r="FT333">
        <v>1</v>
      </c>
      <c r="FU333">
        <v>312.2588235294118</v>
      </c>
      <c r="FV333">
        <v>-9.732620278272289</v>
      </c>
      <c r="FW333">
        <v>7.88386728210206</v>
      </c>
      <c r="FX333">
        <v>-1</v>
      </c>
      <c r="FY333">
        <v>0.233608975</v>
      </c>
      <c r="FZ333">
        <v>0.03326871669793557</v>
      </c>
      <c r="GA333">
        <v>0.01072605226653194</v>
      </c>
      <c r="GB333">
        <v>1</v>
      </c>
      <c r="GC333">
        <v>2</v>
      </c>
      <c r="GD333">
        <v>2</v>
      </c>
      <c r="GE333" t="s">
        <v>425</v>
      </c>
      <c r="GF333">
        <v>3.13647</v>
      </c>
      <c r="GG333">
        <v>2.71554</v>
      </c>
      <c r="GH333">
        <v>0.09368219999999999</v>
      </c>
      <c r="GI333">
        <v>0.0928826</v>
      </c>
      <c r="GJ333">
        <v>0.106121</v>
      </c>
      <c r="GK333">
        <v>0.104193</v>
      </c>
      <c r="GL333">
        <v>28826.9</v>
      </c>
      <c r="GM333">
        <v>28886.3</v>
      </c>
      <c r="GN333">
        <v>29569</v>
      </c>
      <c r="GO333">
        <v>29429.1</v>
      </c>
      <c r="GP333">
        <v>34927.6</v>
      </c>
      <c r="GQ333">
        <v>34917.2</v>
      </c>
      <c r="GR333">
        <v>41618</v>
      </c>
      <c r="GS333">
        <v>41813.3</v>
      </c>
      <c r="GT333">
        <v>1.92183</v>
      </c>
      <c r="GU333">
        <v>1.8758</v>
      </c>
      <c r="GV333">
        <v>0.08275730000000001</v>
      </c>
      <c r="GW333">
        <v>0</v>
      </c>
      <c r="GX333">
        <v>28.6424</v>
      </c>
      <c r="GY333">
        <v>999.9</v>
      </c>
      <c r="GZ333">
        <v>58.2</v>
      </c>
      <c r="HA333">
        <v>30.8</v>
      </c>
      <c r="HB333">
        <v>28.7556</v>
      </c>
      <c r="HC333">
        <v>62.094</v>
      </c>
      <c r="HD333">
        <v>27.9327</v>
      </c>
      <c r="HE333">
        <v>1</v>
      </c>
      <c r="HF333">
        <v>0.103575</v>
      </c>
      <c r="HG333">
        <v>-1.63661</v>
      </c>
      <c r="HH333">
        <v>20.3519</v>
      </c>
      <c r="HI333">
        <v>5.22732</v>
      </c>
      <c r="HJ333">
        <v>12.0159</v>
      </c>
      <c r="HK333">
        <v>4.9912</v>
      </c>
      <c r="HL333">
        <v>3.28903</v>
      </c>
      <c r="HM333">
        <v>9999</v>
      </c>
      <c r="HN333">
        <v>9999</v>
      </c>
      <c r="HO333">
        <v>9999</v>
      </c>
      <c r="HP333">
        <v>999.9</v>
      </c>
      <c r="HQ333">
        <v>1.86753</v>
      </c>
      <c r="HR333">
        <v>1.86662</v>
      </c>
      <c r="HS333">
        <v>1.866</v>
      </c>
      <c r="HT333">
        <v>1.86595</v>
      </c>
      <c r="HU333">
        <v>1.86783</v>
      </c>
      <c r="HV333">
        <v>1.87027</v>
      </c>
      <c r="HW333">
        <v>1.8689</v>
      </c>
      <c r="HX333">
        <v>1.87042</v>
      </c>
      <c r="HY333">
        <v>0</v>
      </c>
      <c r="HZ333">
        <v>0</v>
      </c>
      <c r="IA333">
        <v>0</v>
      </c>
      <c r="IB333">
        <v>0</v>
      </c>
      <c r="IC333" t="s">
        <v>426</v>
      </c>
      <c r="ID333" t="s">
        <v>427</v>
      </c>
      <c r="IE333" t="s">
        <v>428</v>
      </c>
      <c r="IF333" t="s">
        <v>428</v>
      </c>
      <c r="IG333" t="s">
        <v>428</v>
      </c>
      <c r="IH333" t="s">
        <v>428</v>
      </c>
      <c r="II333">
        <v>0</v>
      </c>
      <c r="IJ333">
        <v>100</v>
      </c>
      <c r="IK333">
        <v>100</v>
      </c>
      <c r="IL333">
        <v>0.539</v>
      </c>
      <c r="IM333">
        <v>0.1763</v>
      </c>
      <c r="IN333">
        <v>0.2733293791174444</v>
      </c>
      <c r="IO333">
        <v>0.0008355358253796512</v>
      </c>
      <c r="IP333">
        <v>-4.886686190924696E-07</v>
      </c>
      <c r="IQ333">
        <v>2.414133949906871E-11</v>
      </c>
      <c r="IR333">
        <v>-0.06279029043895908</v>
      </c>
      <c r="IS333">
        <v>-0.001004982055389802</v>
      </c>
      <c r="IT333">
        <v>0.0007271071577586355</v>
      </c>
      <c r="IU333">
        <v>-1.113211564567604E-05</v>
      </c>
      <c r="IV333">
        <v>10</v>
      </c>
      <c r="IW333">
        <v>2306</v>
      </c>
      <c r="IX333">
        <v>1</v>
      </c>
      <c r="IY333">
        <v>28</v>
      </c>
      <c r="IZ333">
        <v>186142.3</v>
      </c>
      <c r="JA333">
        <v>186142.4</v>
      </c>
      <c r="JB333">
        <v>1.04004</v>
      </c>
      <c r="JC333">
        <v>2.26562</v>
      </c>
      <c r="JD333">
        <v>1.39771</v>
      </c>
      <c r="JE333">
        <v>2.34131</v>
      </c>
      <c r="JF333">
        <v>1.49536</v>
      </c>
      <c r="JG333">
        <v>2.68921</v>
      </c>
      <c r="JH333">
        <v>36.1754</v>
      </c>
      <c r="JI333">
        <v>24.1488</v>
      </c>
      <c r="JJ333">
        <v>18</v>
      </c>
      <c r="JK333">
        <v>490.015</v>
      </c>
      <c r="JL333">
        <v>450.875</v>
      </c>
      <c r="JM333">
        <v>31.2149</v>
      </c>
      <c r="JN333">
        <v>28.922</v>
      </c>
      <c r="JO333">
        <v>30.0001</v>
      </c>
      <c r="JP333">
        <v>28.7302</v>
      </c>
      <c r="JQ333">
        <v>28.6526</v>
      </c>
      <c r="JR333">
        <v>20.8317</v>
      </c>
      <c r="JS333">
        <v>25.2944</v>
      </c>
      <c r="JT333">
        <v>95.90089999999999</v>
      </c>
      <c r="JU333">
        <v>31.221</v>
      </c>
      <c r="JV333">
        <v>420</v>
      </c>
      <c r="JW333">
        <v>23.7858</v>
      </c>
      <c r="JX333">
        <v>101.071</v>
      </c>
      <c r="JY333">
        <v>100.544</v>
      </c>
    </row>
    <row r="334" spans="1:285">
      <c r="A334">
        <v>318</v>
      </c>
      <c r="B334">
        <v>1758415965.1</v>
      </c>
      <c r="C334">
        <v>3090</v>
      </c>
      <c r="D334" t="s">
        <v>1070</v>
      </c>
      <c r="E334" t="s">
        <v>1071</v>
      </c>
      <c r="F334">
        <v>5</v>
      </c>
      <c r="G334" t="s">
        <v>1037</v>
      </c>
      <c r="H334" t="s">
        <v>420</v>
      </c>
      <c r="I334" t="s">
        <v>421</v>
      </c>
      <c r="J334">
        <v>1758415957.1</v>
      </c>
      <c r="K334">
        <f>(L334)/1000</f>
        <v>0</v>
      </c>
      <c r="L334">
        <f>1000*DL334*AJ334*(DH334-DI334)/(100*DA334*(1000-AJ334*DH334))</f>
        <v>0</v>
      </c>
      <c r="M334">
        <f>DL334*AJ334*(DG334-DF334*(1000-AJ334*DI334)/(1000-AJ334*DH334))/(100*DA334)</f>
        <v>0</v>
      </c>
      <c r="N334">
        <f>DF334 - IF(AJ334&gt;1, M334*DA334*100.0/(AL334), 0)</f>
        <v>0</v>
      </c>
      <c r="O334">
        <f>((U334-K334/2)*N334-M334)/(U334+K334/2)</f>
        <v>0</v>
      </c>
      <c r="P334">
        <f>O334*(DM334+DN334)/1000.0</f>
        <v>0</v>
      </c>
      <c r="Q334">
        <f>(DF334 - IF(AJ334&gt;1, M334*DA334*100.0/(AL334), 0))*(DM334+DN334)/1000.0</f>
        <v>0</v>
      </c>
      <c r="R334">
        <f>2.0/((1/T334-1/S334)+SIGN(T334)*SQRT((1/T334-1/S334)*(1/T334-1/S334) + 4*DB334/((DB334+1)*(DB334+1))*(2*1/T334*1/S334-1/S334*1/S334)))</f>
        <v>0</v>
      </c>
      <c r="S334">
        <f>IF(LEFT(DC334,1)&lt;&gt;"0",IF(LEFT(DC334,1)="1",3.0,DD334),$D$5+$E$5*(DT334*DM334/($K$5*1000))+$F$5*(DT334*DM334/($K$5*1000))*MAX(MIN(DA334,$J$5),$I$5)*MAX(MIN(DA334,$J$5),$I$5)+$G$5*MAX(MIN(DA334,$J$5),$I$5)*(DT334*DM334/($K$5*1000))+$H$5*(DT334*DM334/($K$5*1000))*(DT334*DM334/($K$5*1000)))</f>
        <v>0</v>
      </c>
      <c r="T334">
        <f>K334*(1000-(1000*0.61365*exp(17.502*X334/(240.97+X334))/(DM334+DN334)+DH334)/2)/(1000*0.61365*exp(17.502*X334/(240.97+X334))/(DM334+DN334)-DH334)</f>
        <v>0</v>
      </c>
      <c r="U334">
        <f>1/((DB334+1)/(R334/1.6)+1/(S334/1.37)) + DB334/((DB334+1)/(R334/1.6) + DB334/(S334/1.37))</f>
        <v>0</v>
      </c>
      <c r="V334">
        <f>(CW334*CZ334)</f>
        <v>0</v>
      </c>
      <c r="W334">
        <f>(DO334+(V334+2*0.95*5.67E-8*(((DO334+$B$7)+273)^4-(DO334+273)^4)-44100*K334)/(1.84*29.3*S334+8*0.95*5.67E-8*(DO334+273)^3))</f>
        <v>0</v>
      </c>
      <c r="X334">
        <f>($C$7*DP334+$D$7*DQ334+$E$7*W334)</f>
        <v>0</v>
      </c>
      <c r="Y334">
        <f>0.61365*exp(17.502*X334/(240.97+X334))</f>
        <v>0</v>
      </c>
      <c r="Z334">
        <f>(AA334/AB334*100)</f>
        <v>0</v>
      </c>
      <c r="AA334">
        <f>DH334*(DM334+DN334)/1000</f>
        <v>0</v>
      </c>
      <c r="AB334">
        <f>0.61365*exp(17.502*DO334/(240.97+DO334))</f>
        <v>0</v>
      </c>
      <c r="AC334">
        <f>(Y334-DH334*(DM334+DN334)/1000)</f>
        <v>0</v>
      </c>
      <c r="AD334">
        <f>(-K334*44100)</f>
        <v>0</v>
      </c>
      <c r="AE334">
        <f>2*29.3*S334*0.92*(DO334-X334)</f>
        <v>0</v>
      </c>
      <c r="AF334">
        <f>2*0.95*5.67E-8*(((DO334+$B$7)+273)^4-(X334+273)^4)</f>
        <v>0</v>
      </c>
      <c r="AG334">
        <f>V334+AF334+AD334+AE334</f>
        <v>0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MAX(0,($B$13+$C$13*DT334)/(1+$D$13*DT334)*DM334/(DO334+273)*$E$13)</f>
        <v>0</v>
      </c>
      <c r="AM334" t="s">
        <v>422</v>
      </c>
      <c r="AN334" t="s">
        <v>422</v>
      </c>
      <c r="AO334">
        <v>0</v>
      </c>
      <c r="AP334">
        <v>0</v>
      </c>
      <c r="AQ334">
        <f>1-AO334/AP334</f>
        <v>0</v>
      </c>
      <c r="AR334">
        <v>0</v>
      </c>
      <c r="AS334" t="s">
        <v>422</v>
      </c>
      <c r="AT334" t="s">
        <v>422</v>
      </c>
      <c r="AU334">
        <v>0</v>
      </c>
      <c r="AV334">
        <v>0</v>
      </c>
      <c r="AW334">
        <f>1-AU334/AV334</f>
        <v>0</v>
      </c>
      <c r="AX334">
        <v>0.5</v>
      </c>
      <c r="AY334">
        <f>CX334</f>
        <v>0</v>
      </c>
      <c r="AZ334">
        <f>M334</f>
        <v>0</v>
      </c>
      <c r="BA334">
        <f>AW334*AX334*AY334</f>
        <v>0</v>
      </c>
      <c r="BB334">
        <f>(AZ334-AR334)/AY334</f>
        <v>0</v>
      </c>
      <c r="BC334">
        <f>(AP334-AV334)/AV334</f>
        <v>0</v>
      </c>
      <c r="BD334">
        <f>AO334/(AQ334+AO334/AV334)</f>
        <v>0</v>
      </c>
      <c r="BE334" t="s">
        <v>422</v>
      </c>
      <c r="BF334">
        <v>0</v>
      </c>
      <c r="BG334">
        <f>IF(BF334&lt;&gt;0, BF334, BD334)</f>
        <v>0</v>
      </c>
      <c r="BH334">
        <f>1-BG334/AV334</f>
        <v>0</v>
      </c>
      <c r="BI334">
        <f>(AV334-AU334)/(AV334-BG334)</f>
        <v>0</v>
      </c>
      <c r="BJ334">
        <f>(AP334-AV334)/(AP334-BG334)</f>
        <v>0</v>
      </c>
      <c r="BK334">
        <f>(AV334-AU334)/(AV334-AO334)</f>
        <v>0</v>
      </c>
      <c r="BL334">
        <f>(AP334-AV334)/(AP334-AO334)</f>
        <v>0</v>
      </c>
      <c r="BM334">
        <f>(BI334*BG334/AU334)</f>
        <v>0</v>
      </c>
      <c r="BN334">
        <f>(1-BM334)</f>
        <v>0</v>
      </c>
      <c r="CW334">
        <f>$B$11*DU334+$C$11*DV334+$F$11*EG334*(1-EJ334)</f>
        <v>0</v>
      </c>
      <c r="CX334">
        <f>CW334*CY334</f>
        <v>0</v>
      </c>
      <c r="CY334">
        <f>($B$11*$D$9+$C$11*$D$9+$F$11*((ET334+EL334)/MAX(ET334+EL334+EU334, 0.1)*$I$9+EU334/MAX(ET334+EL334+EU334, 0.1)*$J$9))/($B$11+$C$11+$F$11)</f>
        <v>0</v>
      </c>
      <c r="CZ334">
        <f>($B$11*$K$9+$C$11*$K$9+$F$11*((ET334+EL334)/MAX(ET334+EL334+EU334, 0.1)*$P$9+EU334/MAX(ET334+EL334+EU334, 0.1)*$Q$9))/($B$11+$C$11+$F$11)</f>
        <v>0</v>
      </c>
      <c r="DA334">
        <v>2.7</v>
      </c>
      <c r="DB334">
        <v>0.5</v>
      </c>
      <c r="DC334" t="s">
        <v>423</v>
      </c>
      <c r="DD334">
        <v>2</v>
      </c>
      <c r="DE334">
        <v>1758415957.1</v>
      </c>
      <c r="DF334">
        <v>420.0881666666667</v>
      </c>
      <c r="DG334">
        <v>420.0038333333334</v>
      </c>
      <c r="DH334">
        <v>24.06177083333333</v>
      </c>
      <c r="DI334">
        <v>23.82594583333333</v>
      </c>
      <c r="DJ334">
        <v>419.5487083333333</v>
      </c>
      <c r="DK334">
        <v>23.88544166666667</v>
      </c>
      <c r="DL334">
        <v>500.0089583333333</v>
      </c>
      <c r="DM334">
        <v>90.28000833333334</v>
      </c>
      <c r="DN334">
        <v>0.05522665833333332</v>
      </c>
      <c r="DO334">
        <v>30.35996666666666</v>
      </c>
      <c r="DP334">
        <v>29.9773125</v>
      </c>
      <c r="DQ334">
        <v>999.9</v>
      </c>
      <c r="DR334">
        <v>0</v>
      </c>
      <c r="DS334">
        <v>0</v>
      </c>
      <c r="DT334">
        <v>10000.15666666667</v>
      </c>
      <c r="DU334">
        <v>0</v>
      </c>
      <c r="DV334">
        <v>0.786906</v>
      </c>
      <c r="DW334">
        <v>0.08436460416666665</v>
      </c>
      <c r="DX334">
        <v>430.4456666666667</v>
      </c>
      <c r="DY334">
        <v>430.2550833333334</v>
      </c>
      <c r="DZ334">
        <v>0.2358339166666667</v>
      </c>
      <c r="EA334">
        <v>420.0038333333334</v>
      </c>
      <c r="EB334">
        <v>23.82594583333333</v>
      </c>
      <c r="EC334">
        <v>2.172297083333333</v>
      </c>
      <c r="ED334">
        <v>2.151006666666667</v>
      </c>
      <c r="EE334">
        <v>18.75946666666667</v>
      </c>
      <c r="EF334">
        <v>18.6020125</v>
      </c>
      <c r="EG334">
        <v>0.00500097</v>
      </c>
      <c r="EH334">
        <v>0</v>
      </c>
      <c r="EI334">
        <v>0</v>
      </c>
      <c r="EJ334">
        <v>0</v>
      </c>
      <c r="EK334">
        <v>313.5708333333334</v>
      </c>
      <c r="EL334">
        <v>0.00500097</v>
      </c>
      <c r="EM334">
        <v>-9.5875</v>
      </c>
      <c r="EN334">
        <v>-2.9</v>
      </c>
      <c r="EO334">
        <v>35.721125</v>
      </c>
      <c r="EP334">
        <v>40.978875</v>
      </c>
      <c r="EQ334">
        <v>37.93470833333333</v>
      </c>
      <c r="ER334">
        <v>41.57783333333333</v>
      </c>
      <c r="ES334">
        <v>38.39295833333333</v>
      </c>
      <c r="ET334">
        <v>0</v>
      </c>
      <c r="EU334">
        <v>0</v>
      </c>
      <c r="EV334">
        <v>0</v>
      </c>
      <c r="EW334">
        <v>1758415965.2</v>
      </c>
      <c r="EX334">
        <v>0</v>
      </c>
      <c r="EY334">
        <v>312.5153846153846</v>
      </c>
      <c r="EZ334">
        <v>-32.95726497549437</v>
      </c>
      <c r="FA334">
        <v>-21.91452963038065</v>
      </c>
      <c r="FB334">
        <v>-9.369230769230768</v>
      </c>
      <c r="FC334">
        <v>15</v>
      </c>
      <c r="FD334">
        <v>0</v>
      </c>
      <c r="FE334" t="s">
        <v>424</v>
      </c>
      <c r="FF334">
        <v>1747247426.5</v>
      </c>
      <c r="FG334">
        <v>1747247420.5</v>
      </c>
      <c r="FH334">
        <v>0</v>
      </c>
      <c r="FI334">
        <v>1.027</v>
      </c>
      <c r="FJ334">
        <v>0.031</v>
      </c>
      <c r="FK334">
        <v>0.02</v>
      </c>
      <c r="FL334">
        <v>0.05</v>
      </c>
      <c r="FM334">
        <v>420</v>
      </c>
      <c r="FN334">
        <v>16</v>
      </c>
      <c r="FO334">
        <v>0.01</v>
      </c>
      <c r="FP334">
        <v>0.1</v>
      </c>
      <c r="FQ334">
        <v>0.08148790487804879</v>
      </c>
      <c r="FR334">
        <v>0.04399138745644613</v>
      </c>
      <c r="FS334">
        <v>0.03082278667337947</v>
      </c>
      <c r="FT334">
        <v>1</v>
      </c>
      <c r="FU334">
        <v>312.7529411764706</v>
      </c>
      <c r="FV334">
        <v>-23.30939649000857</v>
      </c>
      <c r="FW334">
        <v>7.516305228678347</v>
      </c>
      <c r="FX334">
        <v>-1</v>
      </c>
      <c r="FY334">
        <v>0.2352815609756097</v>
      </c>
      <c r="FZ334">
        <v>-0.02143442508710806</v>
      </c>
      <c r="GA334">
        <v>0.007763677733754736</v>
      </c>
      <c r="GB334">
        <v>1</v>
      </c>
      <c r="GC334">
        <v>2</v>
      </c>
      <c r="GD334">
        <v>2</v>
      </c>
      <c r="GE334" t="s">
        <v>425</v>
      </c>
      <c r="GF334">
        <v>3.13641</v>
      </c>
      <c r="GG334">
        <v>2.71532</v>
      </c>
      <c r="GH334">
        <v>0.093685</v>
      </c>
      <c r="GI334">
        <v>0.0928861</v>
      </c>
      <c r="GJ334">
        <v>0.106122</v>
      </c>
      <c r="GK334">
        <v>0.10419</v>
      </c>
      <c r="GL334">
        <v>28826.8</v>
      </c>
      <c r="GM334">
        <v>28886.4</v>
      </c>
      <c r="GN334">
        <v>29569</v>
      </c>
      <c r="GO334">
        <v>29429.2</v>
      </c>
      <c r="GP334">
        <v>34927.6</v>
      </c>
      <c r="GQ334">
        <v>34917.4</v>
      </c>
      <c r="GR334">
        <v>41618</v>
      </c>
      <c r="GS334">
        <v>41813.3</v>
      </c>
      <c r="GT334">
        <v>1.9217</v>
      </c>
      <c r="GU334">
        <v>1.87567</v>
      </c>
      <c r="GV334">
        <v>0.0825338</v>
      </c>
      <c r="GW334">
        <v>0</v>
      </c>
      <c r="GX334">
        <v>28.6447</v>
      </c>
      <c r="GY334">
        <v>999.9</v>
      </c>
      <c r="GZ334">
        <v>58.2</v>
      </c>
      <c r="HA334">
        <v>30.8</v>
      </c>
      <c r="HB334">
        <v>28.7559</v>
      </c>
      <c r="HC334">
        <v>62.104</v>
      </c>
      <c r="HD334">
        <v>27.9928</v>
      </c>
      <c r="HE334">
        <v>1</v>
      </c>
      <c r="HF334">
        <v>0.103638</v>
      </c>
      <c r="HG334">
        <v>-1.63015</v>
      </c>
      <c r="HH334">
        <v>20.352</v>
      </c>
      <c r="HI334">
        <v>5.22732</v>
      </c>
      <c r="HJ334">
        <v>12.0159</v>
      </c>
      <c r="HK334">
        <v>4.99135</v>
      </c>
      <c r="HL334">
        <v>3.28903</v>
      </c>
      <c r="HM334">
        <v>9999</v>
      </c>
      <c r="HN334">
        <v>9999</v>
      </c>
      <c r="HO334">
        <v>9999</v>
      </c>
      <c r="HP334">
        <v>999.9</v>
      </c>
      <c r="HQ334">
        <v>1.86753</v>
      </c>
      <c r="HR334">
        <v>1.86661</v>
      </c>
      <c r="HS334">
        <v>1.866</v>
      </c>
      <c r="HT334">
        <v>1.86594</v>
      </c>
      <c r="HU334">
        <v>1.86783</v>
      </c>
      <c r="HV334">
        <v>1.87027</v>
      </c>
      <c r="HW334">
        <v>1.8689</v>
      </c>
      <c r="HX334">
        <v>1.87042</v>
      </c>
      <c r="HY334">
        <v>0</v>
      </c>
      <c r="HZ334">
        <v>0</v>
      </c>
      <c r="IA334">
        <v>0</v>
      </c>
      <c r="IB334">
        <v>0</v>
      </c>
      <c r="IC334" t="s">
        <v>426</v>
      </c>
      <c r="ID334" t="s">
        <v>427</v>
      </c>
      <c r="IE334" t="s">
        <v>428</v>
      </c>
      <c r="IF334" t="s">
        <v>428</v>
      </c>
      <c r="IG334" t="s">
        <v>428</v>
      </c>
      <c r="IH334" t="s">
        <v>428</v>
      </c>
      <c r="II334">
        <v>0</v>
      </c>
      <c r="IJ334">
        <v>100</v>
      </c>
      <c r="IK334">
        <v>100</v>
      </c>
      <c r="IL334">
        <v>0.539</v>
      </c>
      <c r="IM334">
        <v>0.1762</v>
      </c>
      <c r="IN334">
        <v>0.2733293791174444</v>
      </c>
      <c r="IO334">
        <v>0.0008355358253796512</v>
      </c>
      <c r="IP334">
        <v>-4.886686190924696E-07</v>
      </c>
      <c r="IQ334">
        <v>2.414133949906871E-11</v>
      </c>
      <c r="IR334">
        <v>-0.06279029043895908</v>
      </c>
      <c r="IS334">
        <v>-0.001004982055389802</v>
      </c>
      <c r="IT334">
        <v>0.0007271071577586355</v>
      </c>
      <c r="IU334">
        <v>-1.113211564567604E-05</v>
      </c>
      <c r="IV334">
        <v>10</v>
      </c>
      <c r="IW334">
        <v>2306</v>
      </c>
      <c r="IX334">
        <v>1</v>
      </c>
      <c r="IY334">
        <v>28</v>
      </c>
      <c r="IZ334">
        <v>186142.3</v>
      </c>
      <c r="JA334">
        <v>186142.4</v>
      </c>
      <c r="JB334">
        <v>1.04004</v>
      </c>
      <c r="JC334">
        <v>2.27783</v>
      </c>
      <c r="JD334">
        <v>1.39648</v>
      </c>
      <c r="JE334">
        <v>2.34375</v>
      </c>
      <c r="JF334">
        <v>1.49536</v>
      </c>
      <c r="JG334">
        <v>2.54028</v>
      </c>
      <c r="JH334">
        <v>36.1754</v>
      </c>
      <c r="JI334">
        <v>24.1488</v>
      </c>
      <c r="JJ334">
        <v>18</v>
      </c>
      <c r="JK334">
        <v>489.936</v>
      </c>
      <c r="JL334">
        <v>450.797</v>
      </c>
      <c r="JM334">
        <v>31.2198</v>
      </c>
      <c r="JN334">
        <v>28.922</v>
      </c>
      <c r="JO334">
        <v>30.0001</v>
      </c>
      <c r="JP334">
        <v>28.7302</v>
      </c>
      <c r="JQ334">
        <v>28.6526</v>
      </c>
      <c r="JR334">
        <v>20.832</v>
      </c>
      <c r="JS334">
        <v>25.2944</v>
      </c>
      <c r="JT334">
        <v>95.90089999999999</v>
      </c>
      <c r="JU334">
        <v>31.221</v>
      </c>
      <c r="JV334">
        <v>420</v>
      </c>
      <c r="JW334">
        <v>23.7856</v>
      </c>
      <c r="JX334">
        <v>101.071</v>
      </c>
      <c r="JY334">
        <v>100.544</v>
      </c>
    </row>
    <row r="335" spans="1:285">
      <c r="A335">
        <v>319</v>
      </c>
      <c r="B335">
        <v>1758415967.1</v>
      </c>
      <c r="C335">
        <v>3092</v>
      </c>
      <c r="D335" t="s">
        <v>1072</v>
      </c>
      <c r="E335" t="s">
        <v>1073</v>
      </c>
      <c r="F335">
        <v>5</v>
      </c>
      <c r="G335" t="s">
        <v>1037</v>
      </c>
      <c r="H335" t="s">
        <v>420</v>
      </c>
      <c r="I335" t="s">
        <v>421</v>
      </c>
      <c r="J335">
        <v>1758415959.1</v>
      </c>
      <c r="K335">
        <f>(L335)/1000</f>
        <v>0</v>
      </c>
      <c r="L335">
        <f>1000*DL335*AJ335*(DH335-DI335)/(100*DA335*(1000-AJ335*DH335))</f>
        <v>0</v>
      </c>
      <c r="M335">
        <f>DL335*AJ335*(DG335-DF335*(1000-AJ335*DI335)/(1000-AJ335*DH335))/(100*DA335)</f>
        <v>0</v>
      </c>
      <c r="N335">
        <f>DF335 - IF(AJ335&gt;1, M335*DA335*100.0/(AL335), 0)</f>
        <v>0</v>
      </c>
      <c r="O335">
        <f>((U335-K335/2)*N335-M335)/(U335+K335/2)</f>
        <v>0</v>
      </c>
      <c r="P335">
        <f>O335*(DM335+DN335)/1000.0</f>
        <v>0</v>
      </c>
      <c r="Q335">
        <f>(DF335 - IF(AJ335&gt;1, M335*DA335*100.0/(AL335), 0))*(DM335+DN335)/1000.0</f>
        <v>0</v>
      </c>
      <c r="R335">
        <f>2.0/((1/T335-1/S335)+SIGN(T335)*SQRT((1/T335-1/S335)*(1/T335-1/S335) + 4*DB335/((DB335+1)*(DB335+1))*(2*1/T335*1/S335-1/S335*1/S335)))</f>
        <v>0</v>
      </c>
      <c r="S335">
        <f>IF(LEFT(DC335,1)&lt;&gt;"0",IF(LEFT(DC335,1)="1",3.0,DD335),$D$5+$E$5*(DT335*DM335/($K$5*1000))+$F$5*(DT335*DM335/($K$5*1000))*MAX(MIN(DA335,$J$5),$I$5)*MAX(MIN(DA335,$J$5),$I$5)+$G$5*MAX(MIN(DA335,$J$5),$I$5)*(DT335*DM335/($K$5*1000))+$H$5*(DT335*DM335/($K$5*1000))*(DT335*DM335/($K$5*1000)))</f>
        <v>0</v>
      </c>
      <c r="T335">
        <f>K335*(1000-(1000*0.61365*exp(17.502*X335/(240.97+X335))/(DM335+DN335)+DH335)/2)/(1000*0.61365*exp(17.502*X335/(240.97+X335))/(DM335+DN335)-DH335)</f>
        <v>0</v>
      </c>
      <c r="U335">
        <f>1/((DB335+1)/(R335/1.6)+1/(S335/1.37)) + DB335/((DB335+1)/(R335/1.6) + DB335/(S335/1.37))</f>
        <v>0</v>
      </c>
      <c r="V335">
        <f>(CW335*CZ335)</f>
        <v>0</v>
      </c>
      <c r="W335">
        <f>(DO335+(V335+2*0.95*5.67E-8*(((DO335+$B$7)+273)^4-(DO335+273)^4)-44100*K335)/(1.84*29.3*S335+8*0.95*5.67E-8*(DO335+273)^3))</f>
        <v>0</v>
      </c>
      <c r="X335">
        <f>($C$7*DP335+$D$7*DQ335+$E$7*W335)</f>
        <v>0</v>
      </c>
      <c r="Y335">
        <f>0.61365*exp(17.502*X335/(240.97+X335))</f>
        <v>0</v>
      </c>
      <c r="Z335">
        <f>(AA335/AB335*100)</f>
        <v>0</v>
      </c>
      <c r="AA335">
        <f>DH335*(DM335+DN335)/1000</f>
        <v>0</v>
      </c>
      <c r="AB335">
        <f>0.61365*exp(17.502*DO335/(240.97+DO335))</f>
        <v>0</v>
      </c>
      <c r="AC335">
        <f>(Y335-DH335*(DM335+DN335)/1000)</f>
        <v>0</v>
      </c>
      <c r="AD335">
        <f>(-K335*44100)</f>
        <v>0</v>
      </c>
      <c r="AE335">
        <f>2*29.3*S335*0.92*(DO335-X335)</f>
        <v>0</v>
      </c>
      <c r="AF335">
        <f>2*0.95*5.67E-8*(((DO335+$B$7)+273)^4-(X335+273)^4)</f>
        <v>0</v>
      </c>
      <c r="AG335">
        <f>V335+AF335+AD335+AE335</f>
        <v>0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MAX(0,($B$13+$C$13*DT335)/(1+$D$13*DT335)*DM335/(DO335+273)*$E$13)</f>
        <v>0</v>
      </c>
      <c r="AM335" t="s">
        <v>422</v>
      </c>
      <c r="AN335" t="s">
        <v>422</v>
      </c>
      <c r="AO335">
        <v>0</v>
      </c>
      <c r="AP335">
        <v>0</v>
      </c>
      <c r="AQ335">
        <f>1-AO335/AP335</f>
        <v>0</v>
      </c>
      <c r="AR335">
        <v>0</v>
      </c>
      <c r="AS335" t="s">
        <v>422</v>
      </c>
      <c r="AT335" t="s">
        <v>422</v>
      </c>
      <c r="AU335">
        <v>0</v>
      </c>
      <c r="AV335">
        <v>0</v>
      </c>
      <c r="AW335">
        <f>1-AU335/AV335</f>
        <v>0</v>
      </c>
      <c r="AX335">
        <v>0.5</v>
      </c>
      <c r="AY335">
        <f>CX335</f>
        <v>0</v>
      </c>
      <c r="AZ335">
        <f>M335</f>
        <v>0</v>
      </c>
      <c r="BA335">
        <f>AW335*AX335*AY335</f>
        <v>0</v>
      </c>
      <c r="BB335">
        <f>(AZ335-AR335)/AY335</f>
        <v>0</v>
      </c>
      <c r="BC335">
        <f>(AP335-AV335)/AV335</f>
        <v>0</v>
      </c>
      <c r="BD335">
        <f>AO335/(AQ335+AO335/AV335)</f>
        <v>0</v>
      </c>
      <c r="BE335" t="s">
        <v>422</v>
      </c>
      <c r="BF335">
        <v>0</v>
      </c>
      <c r="BG335">
        <f>IF(BF335&lt;&gt;0, BF335, BD335)</f>
        <v>0</v>
      </c>
      <c r="BH335">
        <f>1-BG335/AV335</f>
        <v>0</v>
      </c>
      <c r="BI335">
        <f>(AV335-AU335)/(AV335-BG335)</f>
        <v>0</v>
      </c>
      <c r="BJ335">
        <f>(AP335-AV335)/(AP335-BG335)</f>
        <v>0</v>
      </c>
      <c r="BK335">
        <f>(AV335-AU335)/(AV335-AO335)</f>
        <v>0</v>
      </c>
      <c r="BL335">
        <f>(AP335-AV335)/(AP335-AO335)</f>
        <v>0</v>
      </c>
      <c r="BM335">
        <f>(BI335*BG335/AU335)</f>
        <v>0</v>
      </c>
      <c r="BN335">
        <f>(1-BM335)</f>
        <v>0</v>
      </c>
      <c r="CW335">
        <f>$B$11*DU335+$C$11*DV335+$F$11*EG335*(1-EJ335)</f>
        <v>0</v>
      </c>
      <c r="CX335">
        <f>CW335*CY335</f>
        <v>0</v>
      </c>
      <c r="CY335">
        <f>($B$11*$D$9+$C$11*$D$9+$F$11*((ET335+EL335)/MAX(ET335+EL335+EU335, 0.1)*$I$9+EU335/MAX(ET335+EL335+EU335, 0.1)*$J$9))/($B$11+$C$11+$F$11)</f>
        <v>0</v>
      </c>
      <c r="CZ335">
        <f>($B$11*$K$9+$C$11*$K$9+$F$11*((ET335+EL335)/MAX(ET335+EL335+EU335, 0.1)*$P$9+EU335/MAX(ET335+EL335+EU335, 0.1)*$Q$9))/($B$11+$C$11+$F$11)</f>
        <v>0</v>
      </c>
      <c r="DA335">
        <v>2.7</v>
      </c>
      <c r="DB335">
        <v>0.5</v>
      </c>
      <c r="DC335" t="s">
        <v>423</v>
      </c>
      <c r="DD335">
        <v>2</v>
      </c>
      <c r="DE335">
        <v>1758415959.1</v>
      </c>
      <c r="DF335">
        <v>420.0895416666667</v>
      </c>
      <c r="DG335">
        <v>420.003375</v>
      </c>
      <c r="DH335">
        <v>24.05864166666667</v>
      </c>
      <c r="DI335">
        <v>23.8249875</v>
      </c>
      <c r="DJ335">
        <v>419.5500833333334</v>
      </c>
      <c r="DK335">
        <v>23.88235833333333</v>
      </c>
      <c r="DL335">
        <v>500.0045833333334</v>
      </c>
      <c r="DM335">
        <v>90.27954166666666</v>
      </c>
      <c r="DN335">
        <v>0.05525012916666667</v>
      </c>
      <c r="DO335">
        <v>30.362775</v>
      </c>
      <c r="DP335">
        <v>29.9810375</v>
      </c>
      <c r="DQ335">
        <v>999.9</v>
      </c>
      <c r="DR335">
        <v>0</v>
      </c>
      <c r="DS335">
        <v>0</v>
      </c>
      <c r="DT335">
        <v>9997.502500000001</v>
      </c>
      <c r="DU335">
        <v>0</v>
      </c>
      <c r="DV335">
        <v>0.786906</v>
      </c>
      <c r="DW335">
        <v>0.08622744583333335</v>
      </c>
      <c r="DX335">
        <v>430.4456666666667</v>
      </c>
      <c r="DY335">
        <v>430.2541249999999</v>
      </c>
      <c r="DZ335">
        <v>0.23366625</v>
      </c>
      <c r="EA335">
        <v>420.003375</v>
      </c>
      <c r="EB335">
        <v>23.8249875</v>
      </c>
      <c r="EC335">
        <v>2.172002916666667</v>
      </c>
      <c r="ED335">
        <v>2.150908333333333</v>
      </c>
      <c r="EE335">
        <v>18.75729583333333</v>
      </c>
      <c r="EF335">
        <v>18.60128333333333</v>
      </c>
      <c r="EG335">
        <v>0.00500097</v>
      </c>
      <c r="EH335">
        <v>0</v>
      </c>
      <c r="EI335">
        <v>0</v>
      </c>
      <c r="EJ335">
        <v>0</v>
      </c>
      <c r="EK335">
        <v>313.1</v>
      </c>
      <c r="EL335">
        <v>0.00500097</v>
      </c>
      <c r="EM335">
        <v>-11.17083333333333</v>
      </c>
      <c r="EN335">
        <v>-3.383333333333333</v>
      </c>
      <c r="EO335">
        <v>35.73158333333333</v>
      </c>
      <c r="EP335">
        <v>41.004875</v>
      </c>
      <c r="EQ335">
        <v>37.95033333333333</v>
      </c>
      <c r="ER335">
        <v>41.61695833333334</v>
      </c>
      <c r="ES335">
        <v>38.41120833333333</v>
      </c>
      <c r="ET335">
        <v>0</v>
      </c>
      <c r="EU335">
        <v>0</v>
      </c>
      <c r="EV335">
        <v>0</v>
      </c>
      <c r="EW335">
        <v>1758415967</v>
      </c>
      <c r="EX335">
        <v>0</v>
      </c>
      <c r="EY335">
        <v>311.536</v>
      </c>
      <c r="EZ335">
        <v>-6.815384571323055</v>
      </c>
      <c r="FA335">
        <v>-36.4230764321086</v>
      </c>
      <c r="FB335">
        <v>-10.844</v>
      </c>
      <c r="FC335">
        <v>15</v>
      </c>
      <c r="FD335">
        <v>0</v>
      </c>
      <c r="FE335" t="s">
        <v>424</v>
      </c>
      <c r="FF335">
        <v>1747247426.5</v>
      </c>
      <c r="FG335">
        <v>1747247420.5</v>
      </c>
      <c r="FH335">
        <v>0</v>
      </c>
      <c r="FI335">
        <v>1.027</v>
      </c>
      <c r="FJ335">
        <v>0.031</v>
      </c>
      <c r="FK335">
        <v>0.02</v>
      </c>
      <c r="FL335">
        <v>0.05</v>
      </c>
      <c r="FM335">
        <v>420</v>
      </c>
      <c r="FN335">
        <v>16</v>
      </c>
      <c r="FO335">
        <v>0.01</v>
      </c>
      <c r="FP335">
        <v>0.1</v>
      </c>
      <c r="FQ335">
        <v>0.07946168499999999</v>
      </c>
      <c r="FR335">
        <v>0.0309789028142588</v>
      </c>
      <c r="FS335">
        <v>0.03150688317651835</v>
      </c>
      <c r="FT335">
        <v>1</v>
      </c>
      <c r="FU335">
        <v>312.785294117647</v>
      </c>
      <c r="FV335">
        <v>-19.86096259630139</v>
      </c>
      <c r="FW335">
        <v>7.333008866157321</v>
      </c>
      <c r="FX335">
        <v>-1</v>
      </c>
      <c r="FY335">
        <v>0.236218525</v>
      </c>
      <c r="FZ335">
        <v>-0.05893599624765482</v>
      </c>
      <c r="GA335">
        <v>0.006449358522316388</v>
      </c>
      <c r="GB335">
        <v>1</v>
      </c>
      <c r="GC335">
        <v>2</v>
      </c>
      <c r="GD335">
        <v>2</v>
      </c>
      <c r="GE335" t="s">
        <v>425</v>
      </c>
      <c r="GF335">
        <v>3.13639</v>
      </c>
      <c r="GG335">
        <v>2.71539</v>
      </c>
      <c r="GH335">
        <v>0.0936873</v>
      </c>
      <c r="GI335">
        <v>0.0928855</v>
      </c>
      <c r="GJ335">
        <v>0.106116</v>
      </c>
      <c r="GK335">
        <v>0.104189</v>
      </c>
      <c r="GL335">
        <v>28826.4</v>
      </c>
      <c r="GM335">
        <v>28886.4</v>
      </c>
      <c r="GN335">
        <v>29568.7</v>
      </c>
      <c r="GO335">
        <v>29429.2</v>
      </c>
      <c r="GP335">
        <v>34927.5</v>
      </c>
      <c r="GQ335">
        <v>34917.2</v>
      </c>
      <c r="GR335">
        <v>41617.6</v>
      </c>
      <c r="GS335">
        <v>41813.1</v>
      </c>
      <c r="GT335">
        <v>1.92173</v>
      </c>
      <c r="GU335">
        <v>1.87567</v>
      </c>
      <c r="GV335">
        <v>0.082422</v>
      </c>
      <c r="GW335">
        <v>0</v>
      </c>
      <c r="GX335">
        <v>28.6472</v>
      </c>
      <c r="GY335">
        <v>999.9</v>
      </c>
      <c r="GZ335">
        <v>58.2</v>
      </c>
      <c r="HA335">
        <v>30.8</v>
      </c>
      <c r="HB335">
        <v>28.7552</v>
      </c>
      <c r="HC335">
        <v>62.114</v>
      </c>
      <c r="HD335">
        <v>28.105</v>
      </c>
      <c r="HE335">
        <v>1</v>
      </c>
      <c r="HF335">
        <v>0.103628</v>
      </c>
      <c r="HG335">
        <v>-1.62967</v>
      </c>
      <c r="HH335">
        <v>20.352</v>
      </c>
      <c r="HI335">
        <v>5.22732</v>
      </c>
      <c r="HJ335">
        <v>12.0159</v>
      </c>
      <c r="HK335">
        <v>4.9912</v>
      </c>
      <c r="HL335">
        <v>3.289</v>
      </c>
      <c r="HM335">
        <v>9999</v>
      </c>
      <c r="HN335">
        <v>9999</v>
      </c>
      <c r="HO335">
        <v>9999</v>
      </c>
      <c r="HP335">
        <v>999.9</v>
      </c>
      <c r="HQ335">
        <v>1.86754</v>
      </c>
      <c r="HR335">
        <v>1.86661</v>
      </c>
      <c r="HS335">
        <v>1.866</v>
      </c>
      <c r="HT335">
        <v>1.86592</v>
      </c>
      <c r="HU335">
        <v>1.86783</v>
      </c>
      <c r="HV335">
        <v>1.87026</v>
      </c>
      <c r="HW335">
        <v>1.8689</v>
      </c>
      <c r="HX335">
        <v>1.87041</v>
      </c>
      <c r="HY335">
        <v>0</v>
      </c>
      <c r="HZ335">
        <v>0</v>
      </c>
      <c r="IA335">
        <v>0</v>
      </c>
      <c r="IB335">
        <v>0</v>
      </c>
      <c r="IC335" t="s">
        <v>426</v>
      </c>
      <c r="ID335" t="s">
        <v>427</v>
      </c>
      <c r="IE335" t="s">
        <v>428</v>
      </c>
      <c r="IF335" t="s">
        <v>428</v>
      </c>
      <c r="IG335" t="s">
        <v>428</v>
      </c>
      <c r="IH335" t="s">
        <v>428</v>
      </c>
      <c r="II335">
        <v>0</v>
      </c>
      <c r="IJ335">
        <v>100</v>
      </c>
      <c r="IK335">
        <v>100</v>
      </c>
      <c r="IL335">
        <v>0.54</v>
      </c>
      <c r="IM335">
        <v>0.1761</v>
      </c>
      <c r="IN335">
        <v>0.2733293791174444</v>
      </c>
      <c r="IO335">
        <v>0.0008355358253796512</v>
      </c>
      <c r="IP335">
        <v>-4.886686190924696E-07</v>
      </c>
      <c r="IQ335">
        <v>2.414133949906871E-11</v>
      </c>
      <c r="IR335">
        <v>-0.06279029043895908</v>
      </c>
      <c r="IS335">
        <v>-0.001004982055389802</v>
      </c>
      <c r="IT335">
        <v>0.0007271071577586355</v>
      </c>
      <c r="IU335">
        <v>-1.113211564567604E-05</v>
      </c>
      <c r="IV335">
        <v>10</v>
      </c>
      <c r="IW335">
        <v>2306</v>
      </c>
      <c r="IX335">
        <v>1</v>
      </c>
      <c r="IY335">
        <v>28</v>
      </c>
      <c r="IZ335">
        <v>186142.3</v>
      </c>
      <c r="JA335">
        <v>186142.4</v>
      </c>
      <c r="JB335">
        <v>1.04004</v>
      </c>
      <c r="JC335">
        <v>2.26196</v>
      </c>
      <c r="JD335">
        <v>1.39648</v>
      </c>
      <c r="JE335">
        <v>2.34253</v>
      </c>
      <c r="JF335">
        <v>1.49536</v>
      </c>
      <c r="JG335">
        <v>2.70386</v>
      </c>
      <c r="JH335">
        <v>36.1754</v>
      </c>
      <c r="JI335">
        <v>24.1575</v>
      </c>
      <c r="JJ335">
        <v>18</v>
      </c>
      <c r="JK335">
        <v>489.957</v>
      </c>
      <c r="JL335">
        <v>450.801</v>
      </c>
      <c r="JM335">
        <v>31.2238</v>
      </c>
      <c r="JN335">
        <v>28.922</v>
      </c>
      <c r="JO335">
        <v>30.0002</v>
      </c>
      <c r="JP335">
        <v>28.7308</v>
      </c>
      <c r="JQ335">
        <v>28.6531</v>
      </c>
      <c r="JR335">
        <v>20.8307</v>
      </c>
      <c r="JS335">
        <v>25.2944</v>
      </c>
      <c r="JT335">
        <v>95.90089999999999</v>
      </c>
      <c r="JU335">
        <v>31.221</v>
      </c>
      <c r="JV335">
        <v>420</v>
      </c>
      <c r="JW335">
        <v>23.7856</v>
      </c>
      <c r="JX335">
        <v>101.069</v>
      </c>
      <c r="JY335">
        <v>100.544</v>
      </c>
    </row>
    <row r="336" spans="1:285">
      <c r="A336">
        <v>320</v>
      </c>
      <c r="B336">
        <v>1758415969.1</v>
      </c>
      <c r="C336">
        <v>3094</v>
      </c>
      <c r="D336" t="s">
        <v>1074</v>
      </c>
      <c r="E336" t="s">
        <v>1075</v>
      </c>
      <c r="F336">
        <v>5</v>
      </c>
      <c r="G336" t="s">
        <v>1037</v>
      </c>
      <c r="H336" t="s">
        <v>420</v>
      </c>
      <c r="I336" t="s">
        <v>421</v>
      </c>
      <c r="J336">
        <v>1758415961.1</v>
      </c>
      <c r="K336">
        <f>(L336)/1000</f>
        <v>0</v>
      </c>
      <c r="L336">
        <f>1000*DL336*AJ336*(DH336-DI336)/(100*DA336*(1000-AJ336*DH336))</f>
        <v>0</v>
      </c>
      <c r="M336">
        <f>DL336*AJ336*(DG336-DF336*(1000-AJ336*DI336)/(1000-AJ336*DH336))/(100*DA336)</f>
        <v>0</v>
      </c>
      <c r="N336">
        <f>DF336 - IF(AJ336&gt;1, M336*DA336*100.0/(AL336), 0)</f>
        <v>0</v>
      </c>
      <c r="O336">
        <f>((U336-K336/2)*N336-M336)/(U336+K336/2)</f>
        <v>0</v>
      </c>
      <c r="P336">
        <f>O336*(DM336+DN336)/1000.0</f>
        <v>0</v>
      </c>
      <c r="Q336">
        <f>(DF336 - IF(AJ336&gt;1, M336*DA336*100.0/(AL336), 0))*(DM336+DN336)/1000.0</f>
        <v>0</v>
      </c>
      <c r="R336">
        <f>2.0/((1/T336-1/S336)+SIGN(T336)*SQRT((1/T336-1/S336)*(1/T336-1/S336) + 4*DB336/((DB336+1)*(DB336+1))*(2*1/T336*1/S336-1/S336*1/S336)))</f>
        <v>0</v>
      </c>
      <c r="S336">
        <f>IF(LEFT(DC336,1)&lt;&gt;"0",IF(LEFT(DC336,1)="1",3.0,DD336),$D$5+$E$5*(DT336*DM336/($K$5*1000))+$F$5*(DT336*DM336/($K$5*1000))*MAX(MIN(DA336,$J$5),$I$5)*MAX(MIN(DA336,$J$5),$I$5)+$G$5*MAX(MIN(DA336,$J$5),$I$5)*(DT336*DM336/($K$5*1000))+$H$5*(DT336*DM336/($K$5*1000))*(DT336*DM336/($K$5*1000)))</f>
        <v>0</v>
      </c>
      <c r="T336">
        <f>K336*(1000-(1000*0.61365*exp(17.502*X336/(240.97+X336))/(DM336+DN336)+DH336)/2)/(1000*0.61365*exp(17.502*X336/(240.97+X336))/(DM336+DN336)-DH336)</f>
        <v>0</v>
      </c>
      <c r="U336">
        <f>1/((DB336+1)/(R336/1.6)+1/(S336/1.37)) + DB336/((DB336+1)/(R336/1.6) + DB336/(S336/1.37))</f>
        <v>0</v>
      </c>
      <c r="V336">
        <f>(CW336*CZ336)</f>
        <v>0</v>
      </c>
      <c r="W336">
        <f>(DO336+(V336+2*0.95*5.67E-8*(((DO336+$B$7)+273)^4-(DO336+273)^4)-44100*K336)/(1.84*29.3*S336+8*0.95*5.67E-8*(DO336+273)^3))</f>
        <v>0</v>
      </c>
      <c r="X336">
        <f>($C$7*DP336+$D$7*DQ336+$E$7*W336)</f>
        <v>0</v>
      </c>
      <c r="Y336">
        <f>0.61365*exp(17.502*X336/(240.97+X336))</f>
        <v>0</v>
      </c>
      <c r="Z336">
        <f>(AA336/AB336*100)</f>
        <v>0</v>
      </c>
      <c r="AA336">
        <f>DH336*(DM336+DN336)/1000</f>
        <v>0</v>
      </c>
      <c r="AB336">
        <f>0.61365*exp(17.502*DO336/(240.97+DO336))</f>
        <v>0</v>
      </c>
      <c r="AC336">
        <f>(Y336-DH336*(DM336+DN336)/1000)</f>
        <v>0</v>
      </c>
      <c r="AD336">
        <f>(-K336*44100)</f>
        <v>0</v>
      </c>
      <c r="AE336">
        <f>2*29.3*S336*0.92*(DO336-X336)</f>
        <v>0</v>
      </c>
      <c r="AF336">
        <f>2*0.95*5.67E-8*(((DO336+$B$7)+273)^4-(X336+273)^4)</f>
        <v>0</v>
      </c>
      <c r="AG336">
        <f>V336+AF336+AD336+AE336</f>
        <v>0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MAX(0,($B$13+$C$13*DT336)/(1+$D$13*DT336)*DM336/(DO336+273)*$E$13)</f>
        <v>0</v>
      </c>
      <c r="AM336" t="s">
        <v>422</v>
      </c>
      <c r="AN336" t="s">
        <v>422</v>
      </c>
      <c r="AO336">
        <v>0</v>
      </c>
      <c r="AP336">
        <v>0</v>
      </c>
      <c r="AQ336">
        <f>1-AO336/AP336</f>
        <v>0</v>
      </c>
      <c r="AR336">
        <v>0</v>
      </c>
      <c r="AS336" t="s">
        <v>422</v>
      </c>
      <c r="AT336" t="s">
        <v>422</v>
      </c>
      <c r="AU336">
        <v>0</v>
      </c>
      <c r="AV336">
        <v>0</v>
      </c>
      <c r="AW336">
        <f>1-AU336/AV336</f>
        <v>0</v>
      </c>
      <c r="AX336">
        <v>0.5</v>
      </c>
      <c r="AY336">
        <f>CX336</f>
        <v>0</v>
      </c>
      <c r="AZ336">
        <f>M336</f>
        <v>0</v>
      </c>
      <c r="BA336">
        <f>AW336*AX336*AY336</f>
        <v>0</v>
      </c>
      <c r="BB336">
        <f>(AZ336-AR336)/AY336</f>
        <v>0</v>
      </c>
      <c r="BC336">
        <f>(AP336-AV336)/AV336</f>
        <v>0</v>
      </c>
      <c r="BD336">
        <f>AO336/(AQ336+AO336/AV336)</f>
        <v>0</v>
      </c>
      <c r="BE336" t="s">
        <v>422</v>
      </c>
      <c r="BF336">
        <v>0</v>
      </c>
      <c r="BG336">
        <f>IF(BF336&lt;&gt;0, BF336, BD336)</f>
        <v>0</v>
      </c>
      <c r="BH336">
        <f>1-BG336/AV336</f>
        <v>0</v>
      </c>
      <c r="BI336">
        <f>(AV336-AU336)/(AV336-BG336)</f>
        <v>0</v>
      </c>
      <c r="BJ336">
        <f>(AP336-AV336)/(AP336-BG336)</f>
        <v>0</v>
      </c>
      <c r="BK336">
        <f>(AV336-AU336)/(AV336-AO336)</f>
        <v>0</v>
      </c>
      <c r="BL336">
        <f>(AP336-AV336)/(AP336-AO336)</f>
        <v>0</v>
      </c>
      <c r="BM336">
        <f>(BI336*BG336/AU336)</f>
        <v>0</v>
      </c>
      <c r="BN336">
        <f>(1-BM336)</f>
        <v>0</v>
      </c>
      <c r="CW336">
        <f>$B$11*DU336+$C$11*DV336+$F$11*EG336*(1-EJ336)</f>
        <v>0</v>
      </c>
      <c r="CX336">
        <f>CW336*CY336</f>
        <v>0</v>
      </c>
      <c r="CY336">
        <f>($B$11*$D$9+$C$11*$D$9+$F$11*((ET336+EL336)/MAX(ET336+EL336+EU336, 0.1)*$I$9+EU336/MAX(ET336+EL336+EU336, 0.1)*$J$9))/($B$11+$C$11+$F$11)</f>
        <v>0</v>
      </c>
      <c r="CZ336">
        <f>($B$11*$K$9+$C$11*$K$9+$F$11*((ET336+EL336)/MAX(ET336+EL336+EU336, 0.1)*$P$9+EU336/MAX(ET336+EL336+EU336, 0.1)*$Q$9))/($B$11+$C$11+$F$11)</f>
        <v>0</v>
      </c>
      <c r="DA336">
        <v>2.7</v>
      </c>
      <c r="DB336">
        <v>0.5</v>
      </c>
      <c r="DC336" t="s">
        <v>423</v>
      </c>
      <c r="DD336">
        <v>2</v>
      </c>
      <c r="DE336">
        <v>1758415961.1</v>
      </c>
      <c r="DF336">
        <v>420.092125</v>
      </c>
      <c r="DG336">
        <v>420.000875</v>
      </c>
      <c r="DH336">
        <v>24.05613333333333</v>
      </c>
      <c r="DI336">
        <v>23.82455416666666</v>
      </c>
      <c r="DJ336">
        <v>419.552625</v>
      </c>
      <c r="DK336">
        <v>23.87988750000001</v>
      </c>
      <c r="DL336">
        <v>499.9994166666667</v>
      </c>
      <c r="DM336">
        <v>90.27901250000001</v>
      </c>
      <c r="DN336">
        <v>0.05526384166666667</v>
      </c>
      <c r="DO336">
        <v>30.36557916666666</v>
      </c>
      <c r="DP336">
        <v>29.9838125</v>
      </c>
      <c r="DQ336">
        <v>999.9</v>
      </c>
      <c r="DR336">
        <v>0</v>
      </c>
      <c r="DS336">
        <v>0</v>
      </c>
      <c r="DT336">
        <v>9996.668749999999</v>
      </c>
      <c r="DU336">
        <v>0</v>
      </c>
      <c r="DV336">
        <v>0.786906</v>
      </c>
      <c r="DW336">
        <v>0.09136455416666667</v>
      </c>
      <c r="DX336">
        <v>430.4472083333333</v>
      </c>
      <c r="DY336">
        <v>430.2513333333333</v>
      </c>
      <c r="DZ336">
        <v>0.2315906666666666</v>
      </c>
      <c r="EA336">
        <v>420.000875</v>
      </c>
      <c r="EB336">
        <v>23.82455416666666</v>
      </c>
      <c r="EC336">
        <v>2.17176375</v>
      </c>
      <c r="ED336">
        <v>2.15085625</v>
      </c>
      <c r="EE336">
        <v>18.75553333333333</v>
      </c>
      <c r="EF336">
        <v>18.60090416666667</v>
      </c>
      <c r="EG336">
        <v>0.00500097</v>
      </c>
      <c r="EH336">
        <v>0</v>
      </c>
      <c r="EI336">
        <v>0</v>
      </c>
      <c r="EJ336">
        <v>0</v>
      </c>
      <c r="EK336">
        <v>311.7666666666667</v>
      </c>
      <c r="EL336">
        <v>0.00500097</v>
      </c>
      <c r="EM336">
        <v>-11.15</v>
      </c>
      <c r="EN336">
        <v>-3.341666666666667</v>
      </c>
      <c r="EO336">
        <v>35.74204166666667</v>
      </c>
      <c r="EP336">
        <v>41.028375</v>
      </c>
      <c r="EQ336">
        <v>37.97370833333333</v>
      </c>
      <c r="ER336">
        <v>41.65079166666667</v>
      </c>
      <c r="ES336">
        <v>38.42683333333333</v>
      </c>
      <c r="ET336">
        <v>0</v>
      </c>
      <c r="EU336">
        <v>0</v>
      </c>
      <c r="EV336">
        <v>0</v>
      </c>
      <c r="EW336">
        <v>1758415968.8</v>
      </c>
      <c r="EX336">
        <v>0</v>
      </c>
      <c r="EY336">
        <v>310.4269230769231</v>
      </c>
      <c r="EZ336">
        <v>-2.191452815504362</v>
      </c>
      <c r="FA336">
        <v>-20.62905938528436</v>
      </c>
      <c r="FB336">
        <v>-10.47692307692308</v>
      </c>
      <c r="FC336">
        <v>15</v>
      </c>
      <c r="FD336">
        <v>0</v>
      </c>
      <c r="FE336" t="s">
        <v>424</v>
      </c>
      <c r="FF336">
        <v>1747247426.5</v>
      </c>
      <c r="FG336">
        <v>1747247420.5</v>
      </c>
      <c r="FH336">
        <v>0</v>
      </c>
      <c r="FI336">
        <v>1.027</v>
      </c>
      <c r="FJ336">
        <v>0.031</v>
      </c>
      <c r="FK336">
        <v>0.02</v>
      </c>
      <c r="FL336">
        <v>0.05</v>
      </c>
      <c r="FM336">
        <v>420</v>
      </c>
      <c r="FN336">
        <v>16</v>
      </c>
      <c r="FO336">
        <v>0.01</v>
      </c>
      <c r="FP336">
        <v>0.1</v>
      </c>
      <c r="FQ336">
        <v>0.08206773170731707</v>
      </c>
      <c r="FR336">
        <v>0.006088848083623788</v>
      </c>
      <c r="FS336">
        <v>0.03162550315496346</v>
      </c>
      <c r="FT336">
        <v>1</v>
      </c>
      <c r="FU336">
        <v>311.9352941176471</v>
      </c>
      <c r="FV336">
        <v>-20.79755530280766</v>
      </c>
      <c r="FW336">
        <v>7.180934002536783</v>
      </c>
      <c r="FX336">
        <v>-1</v>
      </c>
      <c r="FY336">
        <v>0.2348245853658537</v>
      </c>
      <c r="FZ336">
        <v>-0.06379440418118509</v>
      </c>
      <c r="GA336">
        <v>0.006640489939225613</v>
      </c>
      <c r="GB336">
        <v>1</v>
      </c>
      <c r="GC336">
        <v>2</v>
      </c>
      <c r="GD336">
        <v>2</v>
      </c>
      <c r="GE336" t="s">
        <v>425</v>
      </c>
      <c r="GF336">
        <v>3.13639</v>
      </c>
      <c r="GG336">
        <v>2.71563</v>
      </c>
      <c r="GH336">
        <v>0.0936937</v>
      </c>
      <c r="GI336">
        <v>0.0928805</v>
      </c>
      <c r="GJ336">
        <v>0.10611</v>
      </c>
      <c r="GK336">
        <v>0.104188</v>
      </c>
      <c r="GL336">
        <v>28826.3</v>
      </c>
      <c r="GM336">
        <v>28886.5</v>
      </c>
      <c r="GN336">
        <v>29568.8</v>
      </c>
      <c r="GO336">
        <v>29429.3</v>
      </c>
      <c r="GP336">
        <v>34927.8</v>
      </c>
      <c r="GQ336">
        <v>34917.3</v>
      </c>
      <c r="GR336">
        <v>41617.7</v>
      </c>
      <c r="GS336">
        <v>41813.2</v>
      </c>
      <c r="GT336">
        <v>1.92183</v>
      </c>
      <c r="GU336">
        <v>1.87575</v>
      </c>
      <c r="GV336">
        <v>0.08267910000000001</v>
      </c>
      <c r="GW336">
        <v>0</v>
      </c>
      <c r="GX336">
        <v>28.649</v>
      </c>
      <c r="GY336">
        <v>999.9</v>
      </c>
      <c r="GZ336">
        <v>58.2</v>
      </c>
      <c r="HA336">
        <v>30.8</v>
      </c>
      <c r="HB336">
        <v>28.755</v>
      </c>
      <c r="HC336">
        <v>62.124</v>
      </c>
      <c r="HD336">
        <v>27.9968</v>
      </c>
      <c r="HE336">
        <v>1</v>
      </c>
      <c r="HF336">
        <v>0.103791</v>
      </c>
      <c r="HG336">
        <v>-1.61385</v>
      </c>
      <c r="HH336">
        <v>20.352</v>
      </c>
      <c r="HI336">
        <v>5.22717</v>
      </c>
      <c r="HJ336">
        <v>12.0159</v>
      </c>
      <c r="HK336">
        <v>4.9913</v>
      </c>
      <c r="HL336">
        <v>3.289</v>
      </c>
      <c r="HM336">
        <v>9999</v>
      </c>
      <c r="HN336">
        <v>9999</v>
      </c>
      <c r="HO336">
        <v>9999</v>
      </c>
      <c r="HP336">
        <v>999.9</v>
      </c>
      <c r="HQ336">
        <v>1.86753</v>
      </c>
      <c r="HR336">
        <v>1.86661</v>
      </c>
      <c r="HS336">
        <v>1.866</v>
      </c>
      <c r="HT336">
        <v>1.86595</v>
      </c>
      <c r="HU336">
        <v>1.86783</v>
      </c>
      <c r="HV336">
        <v>1.87026</v>
      </c>
      <c r="HW336">
        <v>1.8689</v>
      </c>
      <c r="HX336">
        <v>1.87041</v>
      </c>
      <c r="HY336">
        <v>0</v>
      </c>
      <c r="HZ336">
        <v>0</v>
      </c>
      <c r="IA336">
        <v>0</v>
      </c>
      <c r="IB336">
        <v>0</v>
      </c>
      <c r="IC336" t="s">
        <v>426</v>
      </c>
      <c r="ID336" t="s">
        <v>427</v>
      </c>
      <c r="IE336" t="s">
        <v>428</v>
      </c>
      <c r="IF336" t="s">
        <v>428</v>
      </c>
      <c r="IG336" t="s">
        <v>428</v>
      </c>
      <c r="IH336" t="s">
        <v>428</v>
      </c>
      <c r="II336">
        <v>0</v>
      </c>
      <c r="IJ336">
        <v>100</v>
      </c>
      <c r="IK336">
        <v>100</v>
      </c>
      <c r="IL336">
        <v>0.539</v>
      </c>
      <c r="IM336">
        <v>0.1762</v>
      </c>
      <c r="IN336">
        <v>0.2733293791174444</v>
      </c>
      <c r="IO336">
        <v>0.0008355358253796512</v>
      </c>
      <c r="IP336">
        <v>-4.886686190924696E-07</v>
      </c>
      <c r="IQ336">
        <v>2.414133949906871E-11</v>
      </c>
      <c r="IR336">
        <v>-0.06279029043895908</v>
      </c>
      <c r="IS336">
        <v>-0.001004982055389802</v>
      </c>
      <c r="IT336">
        <v>0.0007271071577586355</v>
      </c>
      <c r="IU336">
        <v>-1.113211564567604E-05</v>
      </c>
      <c r="IV336">
        <v>10</v>
      </c>
      <c r="IW336">
        <v>2306</v>
      </c>
      <c r="IX336">
        <v>1</v>
      </c>
      <c r="IY336">
        <v>28</v>
      </c>
      <c r="IZ336">
        <v>186142.4</v>
      </c>
      <c r="JA336">
        <v>186142.5</v>
      </c>
      <c r="JB336">
        <v>1.04004</v>
      </c>
      <c r="JC336">
        <v>2.27173</v>
      </c>
      <c r="JD336">
        <v>1.39771</v>
      </c>
      <c r="JE336">
        <v>2.34131</v>
      </c>
      <c r="JF336">
        <v>1.49536</v>
      </c>
      <c r="JG336">
        <v>2.68677</v>
      </c>
      <c r="JH336">
        <v>36.1754</v>
      </c>
      <c r="JI336">
        <v>24.1488</v>
      </c>
      <c r="JJ336">
        <v>18</v>
      </c>
      <c r="JK336">
        <v>490.03</v>
      </c>
      <c r="JL336">
        <v>450.857</v>
      </c>
      <c r="JM336">
        <v>31.2274</v>
      </c>
      <c r="JN336">
        <v>28.9227</v>
      </c>
      <c r="JO336">
        <v>30.0002</v>
      </c>
      <c r="JP336">
        <v>28.7321</v>
      </c>
      <c r="JQ336">
        <v>28.6543</v>
      </c>
      <c r="JR336">
        <v>20.8318</v>
      </c>
      <c r="JS336">
        <v>25.2944</v>
      </c>
      <c r="JT336">
        <v>95.90089999999999</v>
      </c>
      <c r="JU336">
        <v>31.2282</v>
      </c>
      <c r="JV336">
        <v>420</v>
      </c>
      <c r="JW336">
        <v>23.7856</v>
      </c>
      <c r="JX336">
        <v>101.07</v>
      </c>
      <c r="JY336">
        <v>100.544</v>
      </c>
    </row>
    <row r="337" spans="1:285">
      <c r="A337">
        <v>321</v>
      </c>
      <c r="B337">
        <v>1758415971.1</v>
      </c>
      <c r="C337">
        <v>3096</v>
      </c>
      <c r="D337" t="s">
        <v>1076</v>
      </c>
      <c r="E337" t="s">
        <v>1077</v>
      </c>
      <c r="F337">
        <v>5</v>
      </c>
      <c r="G337" t="s">
        <v>1037</v>
      </c>
      <c r="H337" t="s">
        <v>420</v>
      </c>
      <c r="I337" t="s">
        <v>421</v>
      </c>
      <c r="J337">
        <v>1758415963.1</v>
      </c>
      <c r="K337">
        <f>(L337)/1000</f>
        <v>0</v>
      </c>
      <c r="L337">
        <f>1000*DL337*AJ337*(DH337-DI337)/(100*DA337*(1000-AJ337*DH337))</f>
        <v>0</v>
      </c>
      <c r="M337">
        <f>DL337*AJ337*(DG337-DF337*(1000-AJ337*DI337)/(1000-AJ337*DH337))/(100*DA337)</f>
        <v>0</v>
      </c>
      <c r="N337">
        <f>DF337 - IF(AJ337&gt;1, M337*DA337*100.0/(AL337), 0)</f>
        <v>0</v>
      </c>
      <c r="O337">
        <f>((U337-K337/2)*N337-M337)/(U337+K337/2)</f>
        <v>0</v>
      </c>
      <c r="P337">
        <f>O337*(DM337+DN337)/1000.0</f>
        <v>0</v>
      </c>
      <c r="Q337">
        <f>(DF337 - IF(AJ337&gt;1, M337*DA337*100.0/(AL337), 0))*(DM337+DN337)/1000.0</f>
        <v>0</v>
      </c>
      <c r="R337">
        <f>2.0/((1/T337-1/S337)+SIGN(T337)*SQRT((1/T337-1/S337)*(1/T337-1/S337) + 4*DB337/((DB337+1)*(DB337+1))*(2*1/T337*1/S337-1/S337*1/S337)))</f>
        <v>0</v>
      </c>
      <c r="S337">
        <f>IF(LEFT(DC337,1)&lt;&gt;"0",IF(LEFT(DC337,1)="1",3.0,DD337),$D$5+$E$5*(DT337*DM337/($K$5*1000))+$F$5*(DT337*DM337/($K$5*1000))*MAX(MIN(DA337,$J$5),$I$5)*MAX(MIN(DA337,$J$5),$I$5)+$G$5*MAX(MIN(DA337,$J$5),$I$5)*(DT337*DM337/($K$5*1000))+$H$5*(DT337*DM337/($K$5*1000))*(DT337*DM337/($K$5*1000)))</f>
        <v>0</v>
      </c>
      <c r="T337">
        <f>K337*(1000-(1000*0.61365*exp(17.502*X337/(240.97+X337))/(DM337+DN337)+DH337)/2)/(1000*0.61365*exp(17.502*X337/(240.97+X337))/(DM337+DN337)-DH337)</f>
        <v>0</v>
      </c>
      <c r="U337">
        <f>1/((DB337+1)/(R337/1.6)+1/(S337/1.37)) + DB337/((DB337+1)/(R337/1.6) + DB337/(S337/1.37))</f>
        <v>0</v>
      </c>
      <c r="V337">
        <f>(CW337*CZ337)</f>
        <v>0</v>
      </c>
      <c r="W337">
        <f>(DO337+(V337+2*0.95*5.67E-8*(((DO337+$B$7)+273)^4-(DO337+273)^4)-44100*K337)/(1.84*29.3*S337+8*0.95*5.67E-8*(DO337+273)^3))</f>
        <v>0</v>
      </c>
      <c r="X337">
        <f>($C$7*DP337+$D$7*DQ337+$E$7*W337)</f>
        <v>0</v>
      </c>
      <c r="Y337">
        <f>0.61365*exp(17.502*X337/(240.97+X337))</f>
        <v>0</v>
      </c>
      <c r="Z337">
        <f>(AA337/AB337*100)</f>
        <v>0</v>
      </c>
      <c r="AA337">
        <f>DH337*(DM337+DN337)/1000</f>
        <v>0</v>
      </c>
      <c r="AB337">
        <f>0.61365*exp(17.502*DO337/(240.97+DO337))</f>
        <v>0</v>
      </c>
      <c r="AC337">
        <f>(Y337-DH337*(DM337+DN337)/1000)</f>
        <v>0</v>
      </c>
      <c r="AD337">
        <f>(-K337*44100)</f>
        <v>0</v>
      </c>
      <c r="AE337">
        <f>2*29.3*S337*0.92*(DO337-X337)</f>
        <v>0</v>
      </c>
      <c r="AF337">
        <f>2*0.95*5.67E-8*(((DO337+$B$7)+273)^4-(X337+273)^4)</f>
        <v>0</v>
      </c>
      <c r="AG337">
        <f>V337+AF337+AD337+AE337</f>
        <v>0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MAX(0,($B$13+$C$13*DT337)/(1+$D$13*DT337)*DM337/(DO337+273)*$E$13)</f>
        <v>0</v>
      </c>
      <c r="AM337" t="s">
        <v>422</v>
      </c>
      <c r="AN337" t="s">
        <v>422</v>
      </c>
      <c r="AO337">
        <v>0</v>
      </c>
      <c r="AP337">
        <v>0</v>
      </c>
      <c r="AQ337">
        <f>1-AO337/AP337</f>
        <v>0</v>
      </c>
      <c r="AR337">
        <v>0</v>
      </c>
      <c r="AS337" t="s">
        <v>422</v>
      </c>
      <c r="AT337" t="s">
        <v>422</v>
      </c>
      <c r="AU337">
        <v>0</v>
      </c>
      <c r="AV337">
        <v>0</v>
      </c>
      <c r="AW337">
        <f>1-AU337/AV337</f>
        <v>0</v>
      </c>
      <c r="AX337">
        <v>0.5</v>
      </c>
      <c r="AY337">
        <f>CX337</f>
        <v>0</v>
      </c>
      <c r="AZ337">
        <f>M337</f>
        <v>0</v>
      </c>
      <c r="BA337">
        <f>AW337*AX337*AY337</f>
        <v>0</v>
      </c>
      <c r="BB337">
        <f>(AZ337-AR337)/AY337</f>
        <v>0</v>
      </c>
      <c r="BC337">
        <f>(AP337-AV337)/AV337</f>
        <v>0</v>
      </c>
      <c r="BD337">
        <f>AO337/(AQ337+AO337/AV337)</f>
        <v>0</v>
      </c>
      <c r="BE337" t="s">
        <v>422</v>
      </c>
      <c r="BF337">
        <v>0</v>
      </c>
      <c r="BG337">
        <f>IF(BF337&lt;&gt;0, BF337, BD337)</f>
        <v>0</v>
      </c>
      <c r="BH337">
        <f>1-BG337/AV337</f>
        <v>0</v>
      </c>
      <c r="BI337">
        <f>(AV337-AU337)/(AV337-BG337)</f>
        <v>0</v>
      </c>
      <c r="BJ337">
        <f>(AP337-AV337)/(AP337-BG337)</f>
        <v>0</v>
      </c>
      <c r="BK337">
        <f>(AV337-AU337)/(AV337-AO337)</f>
        <v>0</v>
      </c>
      <c r="BL337">
        <f>(AP337-AV337)/(AP337-AO337)</f>
        <v>0</v>
      </c>
      <c r="BM337">
        <f>(BI337*BG337/AU337)</f>
        <v>0</v>
      </c>
      <c r="BN337">
        <f>(1-BM337)</f>
        <v>0</v>
      </c>
      <c r="CW337">
        <f>$B$11*DU337+$C$11*DV337+$F$11*EG337*(1-EJ337)</f>
        <v>0</v>
      </c>
      <c r="CX337">
        <f>CW337*CY337</f>
        <v>0</v>
      </c>
      <c r="CY337">
        <f>($B$11*$D$9+$C$11*$D$9+$F$11*((ET337+EL337)/MAX(ET337+EL337+EU337, 0.1)*$I$9+EU337/MAX(ET337+EL337+EU337, 0.1)*$J$9))/($B$11+$C$11+$F$11)</f>
        <v>0</v>
      </c>
      <c r="CZ337">
        <f>($B$11*$K$9+$C$11*$K$9+$F$11*((ET337+EL337)/MAX(ET337+EL337+EU337, 0.1)*$P$9+EU337/MAX(ET337+EL337+EU337, 0.1)*$Q$9))/($B$11+$C$11+$F$11)</f>
        <v>0</v>
      </c>
      <c r="DA337">
        <v>2.7</v>
      </c>
      <c r="DB337">
        <v>0.5</v>
      </c>
      <c r="DC337" t="s">
        <v>423</v>
      </c>
      <c r="DD337">
        <v>2</v>
      </c>
      <c r="DE337">
        <v>1758415963.1</v>
      </c>
      <c r="DF337">
        <v>420.0999166666667</v>
      </c>
      <c r="DG337">
        <v>420.0027916666666</v>
      </c>
      <c r="DH337">
        <v>24.054275</v>
      </c>
      <c r="DI337">
        <v>23.82431666666666</v>
      </c>
      <c r="DJ337">
        <v>419.5604166666667</v>
      </c>
      <c r="DK337">
        <v>23.87805416666667</v>
      </c>
      <c r="DL337">
        <v>500.0018333333334</v>
      </c>
      <c r="DM337">
        <v>90.27852916666666</v>
      </c>
      <c r="DN337">
        <v>0.05525335416666668</v>
      </c>
      <c r="DO337">
        <v>30.3682625</v>
      </c>
      <c r="DP337">
        <v>29.986275</v>
      </c>
      <c r="DQ337">
        <v>999.9</v>
      </c>
      <c r="DR337">
        <v>0</v>
      </c>
      <c r="DS337">
        <v>0</v>
      </c>
      <c r="DT337">
        <v>9998.205416666666</v>
      </c>
      <c r="DU337">
        <v>0</v>
      </c>
      <c r="DV337">
        <v>0.786906</v>
      </c>
      <c r="DW337">
        <v>0.09725822083333334</v>
      </c>
      <c r="DX337">
        <v>430.4543333333334</v>
      </c>
      <c r="DY337">
        <v>430.2531666666666</v>
      </c>
      <c r="DZ337">
        <v>0.229962875</v>
      </c>
      <c r="EA337">
        <v>420.0027916666666</v>
      </c>
      <c r="EB337">
        <v>23.82431666666666</v>
      </c>
      <c r="EC337">
        <v>2.171584166666667</v>
      </c>
      <c r="ED337">
        <v>2.150823333333333</v>
      </c>
      <c r="EE337">
        <v>18.75420833333333</v>
      </c>
      <c r="EF337">
        <v>18.60065833333333</v>
      </c>
      <c r="EG337">
        <v>0.00500097</v>
      </c>
      <c r="EH337">
        <v>0</v>
      </c>
      <c r="EI337">
        <v>0</v>
      </c>
      <c r="EJ337">
        <v>0</v>
      </c>
      <c r="EK337">
        <v>310.7916666666667</v>
      </c>
      <c r="EL337">
        <v>0.00500097</v>
      </c>
      <c r="EM337">
        <v>-10.58333333333333</v>
      </c>
      <c r="EN337">
        <v>-3.170833333333333</v>
      </c>
      <c r="EO337">
        <v>35.75766666666667</v>
      </c>
      <c r="EP337">
        <v>41.05445833333333</v>
      </c>
      <c r="EQ337">
        <v>37.9945</v>
      </c>
      <c r="ER337">
        <v>41.68720833333333</v>
      </c>
      <c r="ES337">
        <v>38.44245833333333</v>
      </c>
      <c r="ET337">
        <v>0</v>
      </c>
      <c r="EU337">
        <v>0</v>
      </c>
      <c r="EV337">
        <v>0</v>
      </c>
      <c r="EW337">
        <v>1758415971.2</v>
      </c>
      <c r="EX337">
        <v>0</v>
      </c>
      <c r="EY337">
        <v>310.3884615384616</v>
      </c>
      <c r="EZ337">
        <v>23.65470102709639</v>
      </c>
      <c r="FA337">
        <v>-23.0871794637225</v>
      </c>
      <c r="FB337">
        <v>-11.28846153846154</v>
      </c>
      <c r="FC337">
        <v>15</v>
      </c>
      <c r="FD337">
        <v>0</v>
      </c>
      <c r="FE337" t="s">
        <v>424</v>
      </c>
      <c r="FF337">
        <v>1747247426.5</v>
      </c>
      <c r="FG337">
        <v>1747247420.5</v>
      </c>
      <c r="FH337">
        <v>0</v>
      </c>
      <c r="FI337">
        <v>1.027</v>
      </c>
      <c r="FJ337">
        <v>0.031</v>
      </c>
      <c r="FK337">
        <v>0.02</v>
      </c>
      <c r="FL337">
        <v>0.05</v>
      </c>
      <c r="FM337">
        <v>420</v>
      </c>
      <c r="FN337">
        <v>16</v>
      </c>
      <c r="FO337">
        <v>0.01</v>
      </c>
      <c r="FP337">
        <v>0.1</v>
      </c>
      <c r="FQ337">
        <v>0.09042817</v>
      </c>
      <c r="FR337">
        <v>0.02938653883677267</v>
      </c>
      <c r="FS337">
        <v>0.03494444173246441</v>
      </c>
      <c r="FT337">
        <v>1</v>
      </c>
      <c r="FU337">
        <v>312.1852941176471</v>
      </c>
      <c r="FV337">
        <v>-19.45760112630907</v>
      </c>
      <c r="FW337">
        <v>7.253199389516537</v>
      </c>
      <c r="FX337">
        <v>-1</v>
      </c>
      <c r="FY337">
        <v>0.2330499</v>
      </c>
      <c r="FZ337">
        <v>-0.0558956622889307</v>
      </c>
      <c r="GA337">
        <v>0.005795675106491045</v>
      </c>
      <c r="GB337">
        <v>1</v>
      </c>
      <c r="GC337">
        <v>2</v>
      </c>
      <c r="GD337">
        <v>2</v>
      </c>
      <c r="GE337" t="s">
        <v>425</v>
      </c>
      <c r="GF337">
        <v>3.13655</v>
      </c>
      <c r="GG337">
        <v>2.71565</v>
      </c>
      <c r="GH337">
        <v>0.0936916</v>
      </c>
      <c r="GI337">
        <v>0.0928688</v>
      </c>
      <c r="GJ337">
        <v>0.106112</v>
      </c>
      <c r="GK337">
        <v>0.104189</v>
      </c>
      <c r="GL337">
        <v>28826.6</v>
      </c>
      <c r="GM337">
        <v>28886.8</v>
      </c>
      <c r="GN337">
        <v>29569</v>
      </c>
      <c r="GO337">
        <v>29429.1</v>
      </c>
      <c r="GP337">
        <v>34928.1</v>
      </c>
      <c r="GQ337">
        <v>34917.2</v>
      </c>
      <c r="GR337">
        <v>41618.1</v>
      </c>
      <c r="GS337">
        <v>41813.1</v>
      </c>
      <c r="GT337">
        <v>1.92185</v>
      </c>
      <c r="GU337">
        <v>1.87553</v>
      </c>
      <c r="GV337">
        <v>0.082247</v>
      </c>
      <c r="GW337">
        <v>0</v>
      </c>
      <c r="GX337">
        <v>28.6509</v>
      </c>
      <c r="GY337">
        <v>999.9</v>
      </c>
      <c r="GZ337">
        <v>58.2</v>
      </c>
      <c r="HA337">
        <v>30.8</v>
      </c>
      <c r="HB337">
        <v>28.7546</v>
      </c>
      <c r="HC337">
        <v>61.984</v>
      </c>
      <c r="HD337">
        <v>27.9046</v>
      </c>
      <c r="HE337">
        <v>1</v>
      </c>
      <c r="HF337">
        <v>0.10374</v>
      </c>
      <c r="HG337">
        <v>-1.61384</v>
      </c>
      <c r="HH337">
        <v>20.352</v>
      </c>
      <c r="HI337">
        <v>5.22687</v>
      </c>
      <c r="HJ337">
        <v>12.0159</v>
      </c>
      <c r="HK337">
        <v>4.99135</v>
      </c>
      <c r="HL337">
        <v>3.289</v>
      </c>
      <c r="HM337">
        <v>9999</v>
      </c>
      <c r="HN337">
        <v>9999</v>
      </c>
      <c r="HO337">
        <v>9999</v>
      </c>
      <c r="HP337">
        <v>999.9</v>
      </c>
      <c r="HQ337">
        <v>1.86753</v>
      </c>
      <c r="HR337">
        <v>1.86661</v>
      </c>
      <c r="HS337">
        <v>1.866</v>
      </c>
      <c r="HT337">
        <v>1.86599</v>
      </c>
      <c r="HU337">
        <v>1.86783</v>
      </c>
      <c r="HV337">
        <v>1.87027</v>
      </c>
      <c r="HW337">
        <v>1.8689</v>
      </c>
      <c r="HX337">
        <v>1.87042</v>
      </c>
      <c r="HY337">
        <v>0</v>
      </c>
      <c r="HZ337">
        <v>0</v>
      </c>
      <c r="IA337">
        <v>0</v>
      </c>
      <c r="IB337">
        <v>0</v>
      </c>
      <c r="IC337" t="s">
        <v>426</v>
      </c>
      <c r="ID337" t="s">
        <v>427</v>
      </c>
      <c r="IE337" t="s">
        <v>428</v>
      </c>
      <c r="IF337" t="s">
        <v>428</v>
      </c>
      <c r="IG337" t="s">
        <v>428</v>
      </c>
      <c r="IH337" t="s">
        <v>428</v>
      </c>
      <c r="II337">
        <v>0</v>
      </c>
      <c r="IJ337">
        <v>100</v>
      </c>
      <c r="IK337">
        <v>100</v>
      </c>
      <c r="IL337">
        <v>0.539</v>
      </c>
      <c r="IM337">
        <v>0.1762</v>
      </c>
      <c r="IN337">
        <v>0.2733293791174444</v>
      </c>
      <c r="IO337">
        <v>0.0008355358253796512</v>
      </c>
      <c r="IP337">
        <v>-4.886686190924696E-07</v>
      </c>
      <c r="IQ337">
        <v>2.414133949906871E-11</v>
      </c>
      <c r="IR337">
        <v>-0.06279029043895908</v>
      </c>
      <c r="IS337">
        <v>-0.001004982055389802</v>
      </c>
      <c r="IT337">
        <v>0.0007271071577586355</v>
      </c>
      <c r="IU337">
        <v>-1.113211564567604E-05</v>
      </c>
      <c r="IV337">
        <v>10</v>
      </c>
      <c r="IW337">
        <v>2306</v>
      </c>
      <c r="IX337">
        <v>1</v>
      </c>
      <c r="IY337">
        <v>28</v>
      </c>
      <c r="IZ337">
        <v>186142.4</v>
      </c>
      <c r="JA337">
        <v>186142.5</v>
      </c>
      <c r="JB337">
        <v>1.04004</v>
      </c>
      <c r="JC337">
        <v>2.27905</v>
      </c>
      <c r="JD337">
        <v>1.39648</v>
      </c>
      <c r="JE337">
        <v>2.34131</v>
      </c>
      <c r="JF337">
        <v>1.49536</v>
      </c>
      <c r="JG337">
        <v>2.5293</v>
      </c>
      <c r="JH337">
        <v>36.1989</v>
      </c>
      <c r="JI337">
        <v>24.1488</v>
      </c>
      <c r="JJ337">
        <v>18</v>
      </c>
      <c r="JK337">
        <v>490.051</v>
      </c>
      <c r="JL337">
        <v>450.722</v>
      </c>
      <c r="JM337">
        <v>31.2294</v>
      </c>
      <c r="JN337">
        <v>28.924</v>
      </c>
      <c r="JO337">
        <v>30</v>
      </c>
      <c r="JP337">
        <v>28.7326</v>
      </c>
      <c r="JQ337">
        <v>28.655</v>
      </c>
      <c r="JR337">
        <v>20.8323</v>
      </c>
      <c r="JS337">
        <v>25.2944</v>
      </c>
      <c r="JT337">
        <v>95.90089999999999</v>
      </c>
      <c r="JU337">
        <v>31.2282</v>
      </c>
      <c r="JV337">
        <v>420</v>
      </c>
      <c r="JW337">
        <v>23.7856</v>
      </c>
      <c r="JX337">
        <v>101.071</v>
      </c>
      <c r="JY337">
        <v>100.544</v>
      </c>
    </row>
    <row r="338" spans="1:285">
      <c r="A338">
        <v>322</v>
      </c>
      <c r="B338">
        <v>1758415973.1</v>
      </c>
      <c r="C338">
        <v>3098</v>
      </c>
      <c r="D338" t="s">
        <v>1078</v>
      </c>
      <c r="E338" t="s">
        <v>1079</v>
      </c>
      <c r="F338">
        <v>5</v>
      </c>
      <c r="G338" t="s">
        <v>1037</v>
      </c>
      <c r="H338" t="s">
        <v>420</v>
      </c>
      <c r="I338" t="s">
        <v>421</v>
      </c>
      <c r="J338">
        <v>1758415965.1</v>
      </c>
      <c r="K338">
        <f>(L338)/1000</f>
        <v>0</v>
      </c>
      <c r="L338">
        <f>1000*DL338*AJ338*(DH338-DI338)/(100*DA338*(1000-AJ338*DH338))</f>
        <v>0</v>
      </c>
      <c r="M338">
        <f>DL338*AJ338*(DG338-DF338*(1000-AJ338*DI338)/(1000-AJ338*DH338))/(100*DA338)</f>
        <v>0</v>
      </c>
      <c r="N338">
        <f>DF338 - IF(AJ338&gt;1, M338*DA338*100.0/(AL338), 0)</f>
        <v>0</v>
      </c>
      <c r="O338">
        <f>((U338-K338/2)*N338-M338)/(U338+K338/2)</f>
        <v>0</v>
      </c>
      <c r="P338">
        <f>O338*(DM338+DN338)/1000.0</f>
        <v>0</v>
      </c>
      <c r="Q338">
        <f>(DF338 - IF(AJ338&gt;1, M338*DA338*100.0/(AL338), 0))*(DM338+DN338)/1000.0</f>
        <v>0</v>
      </c>
      <c r="R338">
        <f>2.0/((1/T338-1/S338)+SIGN(T338)*SQRT((1/T338-1/S338)*(1/T338-1/S338) + 4*DB338/((DB338+1)*(DB338+1))*(2*1/T338*1/S338-1/S338*1/S338)))</f>
        <v>0</v>
      </c>
      <c r="S338">
        <f>IF(LEFT(DC338,1)&lt;&gt;"0",IF(LEFT(DC338,1)="1",3.0,DD338),$D$5+$E$5*(DT338*DM338/($K$5*1000))+$F$5*(DT338*DM338/($K$5*1000))*MAX(MIN(DA338,$J$5),$I$5)*MAX(MIN(DA338,$J$5),$I$5)+$G$5*MAX(MIN(DA338,$J$5),$I$5)*(DT338*DM338/($K$5*1000))+$H$5*(DT338*DM338/($K$5*1000))*(DT338*DM338/($K$5*1000)))</f>
        <v>0</v>
      </c>
      <c r="T338">
        <f>K338*(1000-(1000*0.61365*exp(17.502*X338/(240.97+X338))/(DM338+DN338)+DH338)/2)/(1000*0.61365*exp(17.502*X338/(240.97+X338))/(DM338+DN338)-DH338)</f>
        <v>0</v>
      </c>
      <c r="U338">
        <f>1/((DB338+1)/(R338/1.6)+1/(S338/1.37)) + DB338/((DB338+1)/(R338/1.6) + DB338/(S338/1.37))</f>
        <v>0</v>
      </c>
      <c r="V338">
        <f>(CW338*CZ338)</f>
        <v>0</v>
      </c>
      <c r="W338">
        <f>(DO338+(V338+2*0.95*5.67E-8*(((DO338+$B$7)+273)^4-(DO338+273)^4)-44100*K338)/(1.84*29.3*S338+8*0.95*5.67E-8*(DO338+273)^3))</f>
        <v>0</v>
      </c>
      <c r="X338">
        <f>($C$7*DP338+$D$7*DQ338+$E$7*W338)</f>
        <v>0</v>
      </c>
      <c r="Y338">
        <f>0.61365*exp(17.502*X338/(240.97+X338))</f>
        <v>0</v>
      </c>
      <c r="Z338">
        <f>(AA338/AB338*100)</f>
        <v>0</v>
      </c>
      <c r="AA338">
        <f>DH338*(DM338+DN338)/1000</f>
        <v>0</v>
      </c>
      <c r="AB338">
        <f>0.61365*exp(17.502*DO338/(240.97+DO338))</f>
        <v>0</v>
      </c>
      <c r="AC338">
        <f>(Y338-DH338*(DM338+DN338)/1000)</f>
        <v>0</v>
      </c>
      <c r="AD338">
        <f>(-K338*44100)</f>
        <v>0</v>
      </c>
      <c r="AE338">
        <f>2*29.3*S338*0.92*(DO338-X338)</f>
        <v>0</v>
      </c>
      <c r="AF338">
        <f>2*0.95*5.67E-8*(((DO338+$B$7)+273)^4-(X338+273)^4)</f>
        <v>0</v>
      </c>
      <c r="AG338">
        <f>V338+AF338+AD338+AE338</f>
        <v>0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MAX(0,($B$13+$C$13*DT338)/(1+$D$13*DT338)*DM338/(DO338+273)*$E$13)</f>
        <v>0</v>
      </c>
      <c r="AM338" t="s">
        <v>422</v>
      </c>
      <c r="AN338" t="s">
        <v>422</v>
      </c>
      <c r="AO338">
        <v>0</v>
      </c>
      <c r="AP338">
        <v>0</v>
      </c>
      <c r="AQ338">
        <f>1-AO338/AP338</f>
        <v>0</v>
      </c>
      <c r="AR338">
        <v>0</v>
      </c>
      <c r="AS338" t="s">
        <v>422</v>
      </c>
      <c r="AT338" t="s">
        <v>422</v>
      </c>
      <c r="AU338">
        <v>0</v>
      </c>
      <c r="AV338">
        <v>0</v>
      </c>
      <c r="AW338">
        <f>1-AU338/AV338</f>
        <v>0</v>
      </c>
      <c r="AX338">
        <v>0.5</v>
      </c>
      <c r="AY338">
        <f>CX338</f>
        <v>0</v>
      </c>
      <c r="AZ338">
        <f>M338</f>
        <v>0</v>
      </c>
      <c r="BA338">
        <f>AW338*AX338*AY338</f>
        <v>0</v>
      </c>
      <c r="BB338">
        <f>(AZ338-AR338)/AY338</f>
        <v>0</v>
      </c>
      <c r="BC338">
        <f>(AP338-AV338)/AV338</f>
        <v>0</v>
      </c>
      <c r="BD338">
        <f>AO338/(AQ338+AO338/AV338)</f>
        <v>0</v>
      </c>
      <c r="BE338" t="s">
        <v>422</v>
      </c>
      <c r="BF338">
        <v>0</v>
      </c>
      <c r="BG338">
        <f>IF(BF338&lt;&gt;0, BF338, BD338)</f>
        <v>0</v>
      </c>
      <c r="BH338">
        <f>1-BG338/AV338</f>
        <v>0</v>
      </c>
      <c r="BI338">
        <f>(AV338-AU338)/(AV338-BG338)</f>
        <v>0</v>
      </c>
      <c r="BJ338">
        <f>(AP338-AV338)/(AP338-BG338)</f>
        <v>0</v>
      </c>
      <c r="BK338">
        <f>(AV338-AU338)/(AV338-AO338)</f>
        <v>0</v>
      </c>
      <c r="BL338">
        <f>(AP338-AV338)/(AP338-AO338)</f>
        <v>0</v>
      </c>
      <c r="BM338">
        <f>(BI338*BG338/AU338)</f>
        <v>0</v>
      </c>
      <c r="BN338">
        <f>(1-BM338)</f>
        <v>0</v>
      </c>
      <c r="CW338">
        <f>$B$11*DU338+$C$11*DV338+$F$11*EG338*(1-EJ338)</f>
        <v>0</v>
      </c>
      <c r="CX338">
        <f>CW338*CY338</f>
        <v>0</v>
      </c>
      <c r="CY338">
        <f>($B$11*$D$9+$C$11*$D$9+$F$11*((ET338+EL338)/MAX(ET338+EL338+EU338, 0.1)*$I$9+EU338/MAX(ET338+EL338+EU338, 0.1)*$J$9))/($B$11+$C$11+$F$11)</f>
        <v>0</v>
      </c>
      <c r="CZ338">
        <f>($B$11*$K$9+$C$11*$K$9+$F$11*((ET338+EL338)/MAX(ET338+EL338+EU338, 0.1)*$P$9+EU338/MAX(ET338+EL338+EU338, 0.1)*$Q$9))/($B$11+$C$11+$F$11)</f>
        <v>0</v>
      </c>
      <c r="DA338">
        <v>2.7</v>
      </c>
      <c r="DB338">
        <v>0.5</v>
      </c>
      <c r="DC338" t="s">
        <v>423</v>
      </c>
      <c r="DD338">
        <v>2</v>
      </c>
      <c r="DE338">
        <v>1758415965.1</v>
      </c>
      <c r="DF338">
        <v>420.1042916666667</v>
      </c>
      <c r="DG338">
        <v>420.004</v>
      </c>
      <c r="DH338">
        <v>24.05305</v>
      </c>
      <c r="DI338">
        <v>23.82420833333333</v>
      </c>
      <c r="DJ338">
        <v>419.5648333333334</v>
      </c>
      <c r="DK338">
        <v>23.87685</v>
      </c>
      <c r="DL338">
        <v>500.008</v>
      </c>
      <c r="DM338">
        <v>90.27797499999998</v>
      </c>
      <c r="DN338">
        <v>0.05524000416666666</v>
      </c>
      <c r="DO338">
        <v>30.37055416666666</v>
      </c>
      <c r="DP338">
        <v>29.98839583333334</v>
      </c>
      <c r="DQ338">
        <v>999.9</v>
      </c>
      <c r="DR338">
        <v>0</v>
      </c>
      <c r="DS338">
        <v>0</v>
      </c>
      <c r="DT338">
        <v>10000.18125</v>
      </c>
      <c r="DU338">
        <v>0</v>
      </c>
      <c r="DV338">
        <v>0.786906</v>
      </c>
      <c r="DW338">
        <v>0.1004473041666667</v>
      </c>
      <c r="DX338">
        <v>430.45825</v>
      </c>
      <c r="DY338">
        <v>430.254375</v>
      </c>
      <c r="DZ338">
        <v>0.2288480416666666</v>
      </c>
      <c r="EA338">
        <v>420.004</v>
      </c>
      <c r="EB338">
        <v>23.82420833333333</v>
      </c>
      <c r="EC338">
        <v>2.17146</v>
      </c>
      <c r="ED338">
        <v>2.150800416666667</v>
      </c>
      <c r="EE338">
        <v>18.75329166666667</v>
      </c>
      <c r="EF338">
        <v>18.60048333333333</v>
      </c>
      <c r="EG338">
        <v>0.00500097</v>
      </c>
      <c r="EH338">
        <v>0</v>
      </c>
      <c r="EI338">
        <v>0</v>
      </c>
      <c r="EJ338">
        <v>0</v>
      </c>
      <c r="EK338">
        <v>311.7958333333333</v>
      </c>
      <c r="EL338">
        <v>0.00500097</v>
      </c>
      <c r="EM338">
        <v>-9.954166666666667</v>
      </c>
      <c r="EN338">
        <v>-2.908333333333333</v>
      </c>
      <c r="EO338">
        <v>35.77066666666666</v>
      </c>
      <c r="EP338">
        <v>41.08308333333333</v>
      </c>
      <c r="EQ338">
        <v>38.010125</v>
      </c>
      <c r="ER338">
        <v>41.72633333333334</v>
      </c>
      <c r="ES338">
        <v>38.45808333333333</v>
      </c>
      <c r="ET338">
        <v>0</v>
      </c>
      <c r="EU338">
        <v>0</v>
      </c>
      <c r="EV338">
        <v>0</v>
      </c>
      <c r="EW338">
        <v>1758415973</v>
      </c>
      <c r="EX338">
        <v>0</v>
      </c>
      <c r="EY338">
        <v>311.244</v>
      </c>
      <c r="EZ338">
        <v>18.75384638262375</v>
      </c>
      <c r="FA338">
        <v>4.076922913463</v>
      </c>
      <c r="FB338">
        <v>-10.732</v>
      </c>
      <c r="FC338">
        <v>15</v>
      </c>
      <c r="FD338">
        <v>0</v>
      </c>
      <c r="FE338" t="s">
        <v>424</v>
      </c>
      <c r="FF338">
        <v>1747247426.5</v>
      </c>
      <c r="FG338">
        <v>1747247420.5</v>
      </c>
      <c r="FH338">
        <v>0</v>
      </c>
      <c r="FI338">
        <v>1.027</v>
      </c>
      <c r="FJ338">
        <v>0.031</v>
      </c>
      <c r="FK338">
        <v>0.02</v>
      </c>
      <c r="FL338">
        <v>0.05</v>
      </c>
      <c r="FM338">
        <v>420</v>
      </c>
      <c r="FN338">
        <v>16</v>
      </c>
      <c r="FO338">
        <v>0.01</v>
      </c>
      <c r="FP338">
        <v>0.1</v>
      </c>
      <c r="FQ338">
        <v>0.1053236048780488</v>
      </c>
      <c r="FR338">
        <v>0.1182289379790944</v>
      </c>
      <c r="FS338">
        <v>0.04310743886976145</v>
      </c>
      <c r="FT338">
        <v>0</v>
      </c>
      <c r="FU338">
        <v>311.6235294117647</v>
      </c>
      <c r="FV338">
        <v>0.0366692266769552</v>
      </c>
      <c r="FW338">
        <v>7.137640853602632</v>
      </c>
      <c r="FX338">
        <v>-1</v>
      </c>
      <c r="FY338">
        <v>0.230991</v>
      </c>
      <c r="FZ338">
        <v>-0.04343830662020894</v>
      </c>
      <c r="GA338">
        <v>0.004625929981649307</v>
      </c>
      <c r="GB338">
        <v>1</v>
      </c>
      <c r="GC338">
        <v>1</v>
      </c>
      <c r="GD338">
        <v>2</v>
      </c>
      <c r="GE338" t="s">
        <v>433</v>
      </c>
      <c r="GF338">
        <v>3.13653</v>
      </c>
      <c r="GG338">
        <v>2.71565</v>
      </c>
      <c r="GH338">
        <v>0.0936801</v>
      </c>
      <c r="GI338">
        <v>0.0928711</v>
      </c>
      <c r="GJ338">
        <v>0.106109</v>
      </c>
      <c r="GK338">
        <v>0.104191</v>
      </c>
      <c r="GL338">
        <v>28826.7</v>
      </c>
      <c r="GM338">
        <v>28886.6</v>
      </c>
      <c r="GN338">
        <v>29568.7</v>
      </c>
      <c r="GO338">
        <v>29429</v>
      </c>
      <c r="GP338">
        <v>34928.3</v>
      </c>
      <c r="GQ338">
        <v>34916.8</v>
      </c>
      <c r="GR338">
        <v>41618.2</v>
      </c>
      <c r="GS338">
        <v>41812.7</v>
      </c>
      <c r="GT338">
        <v>1.92185</v>
      </c>
      <c r="GU338">
        <v>1.87532</v>
      </c>
      <c r="GV338">
        <v>0.082083</v>
      </c>
      <c r="GW338">
        <v>0</v>
      </c>
      <c r="GX338">
        <v>28.6528</v>
      </c>
      <c r="GY338">
        <v>999.9</v>
      </c>
      <c r="GZ338">
        <v>58.2</v>
      </c>
      <c r="HA338">
        <v>30.8</v>
      </c>
      <c r="HB338">
        <v>28.7512</v>
      </c>
      <c r="HC338">
        <v>62.114</v>
      </c>
      <c r="HD338">
        <v>28.0329</v>
      </c>
      <c r="HE338">
        <v>1</v>
      </c>
      <c r="HF338">
        <v>0.103496</v>
      </c>
      <c r="HG338">
        <v>-1.60626</v>
      </c>
      <c r="HH338">
        <v>20.3521</v>
      </c>
      <c r="HI338">
        <v>5.22717</v>
      </c>
      <c r="HJ338">
        <v>12.0159</v>
      </c>
      <c r="HK338">
        <v>4.99135</v>
      </c>
      <c r="HL338">
        <v>3.289</v>
      </c>
      <c r="HM338">
        <v>9999</v>
      </c>
      <c r="HN338">
        <v>9999</v>
      </c>
      <c r="HO338">
        <v>9999</v>
      </c>
      <c r="HP338">
        <v>999.9</v>
      </c>
      <c r="HQ338">
        <v>1.86753</v>
      </c>
      <c r="HR338">
        <v>1.86661</v>
      </c>
      <c r="HS338">
        <v>1.866</v>
      </c>
      <c r="HT338">
        <v>1.86598</v>
      </c>
      <c r="HU338">
        <v>1.86783</v>
      </c>
      <c r="HV338">
        <v>1.87027</v>
      </c>
      <c r="HW338">
        <v>1.8689</v>
      </c>
      <c r="HX338">
        <v>1.87042</v>
      </c>
      <c r="HY338">
        <v>0</v>
      </c>
      <c r="HZ338">
        <v>0</v>
      </c>
      <c r="IA338">
        <v>0</v>
      </c>
      <c r="IB338">
        <v>0</v>
      </c>
      <c r="IC338" t="s">
        <v>426</v>
      </c>
      <c r="ID338" t="s">
        <v>427</v>
      </c>
      <c r="IE338" t="s">
        <v>428</v>
      </c>
      <c r="IF338" t="s">
        <v>428</v>
      </c>
      <c r="IG338" t="s">
        <v>428</v>
      </c>
      <c r="IH338" t="s">
        <v>428</v>
      </c>
      <c r="II338">
        <v>0</v>
      </c>
      <c r="IJ338">
        <v>100</v>
      </c>
      <c r="IK338">
        <v>100</v>
      </c>
      <c r="IL338">
        <v>0.54</v>
      </c>
      <c r="IM338">
        <v>0.1762</v>
      </c>
      <c r="IN338">
        <v>0.2733293791174444</v>
      </c>
      <c r="IO338">
        <v>0.0008355358253796512</v>
      </c>
      <c r="IP338">
        <v>-4.886686190924696E-07</v>
      </c>
      <c r="IQ338">
        <v>2.414133949906871E-11</v>
      </c>
      <c r="IR338">
        <v>-0.06279029043895908</v>
      </c>
      <c r="IS338">
        <v>-0.001004982055389802</v>
      </c>
      <c r="IT338">
        <v>0.0007271071577586355</v>
      </c>
      <c r="IU338">
        <v>-1.113211564567604E-05</v>
      </c>
      <c r="IV338">
        <v>10</v>
      </c>
      <c r="IW338">
        <v>2306</v>
      </c>
      <c r="IX338">
        <v>1</v>
      </c>
      <c r="IY338">
        <v>28</v>
      </c>
      <c r="IZ338">
        <v>186142.4</v>
      </c>
      <c r="JA338">
        <v>186142.5</v>
      </c>
      <c r="JB338">
        <v>1.04004</v>
      </c>
      <c r="JC338">
        <v>2.26562</v>
      </c>
      <c r="JD338">
        <v>1.39648</v>
      </c>
      <c r="JE338">
        <v>2.34131</v>
      </c>
      <c r="JF338">
        <v>1.49536</v>
      </c>
      <c r="JG338">
        <v>2.65259</v>
      </c>
      <c r="JH338">
        <v>36.1754</v>
      </c>
      <c r="JI338">
        <v>24.1575</v>
      </c>
      <c r="JJ338">
        <v>18</v>
      </c>
      <c r="JK338">
        <v>490.051</v>
      </c>
      <c r="JL338">
        <v>450.598</v>
      </c>
      <c r="JM338">
        <v>31.2318</v>
      </c>
      <c r="JN338">
        <v>28.9245</v>
      </c>
      <c r="JO338">
        <v>30</v>
      </c>
      <c r="JP338">
        <v>28.7326</v>
      </c>
      <c r="JQ338">
        <v>28.655</v>
      </c>
      <c r="JR338">
        <v>20.8325</v>
      </c>
      <c r="JS338">
        <v>25.2944</v>
      </c>
      <c r="JT338">
        <v>95.90089999999999</v>
      </c>
      <c r="JU338">
        <v>31.2335</v>
      </c>
      <c r="JV338">
        <v>420</v>
      </c>
      <c r="JW338">
        <v>23.7856</v>
      </c>
      <c r="JX338">
        <v>101.07</v>
      </c>
      <c r="JY338">
        <v>100.543</v>
      </c>
    </row>
    <row r="339" spans="1:285">
      <c r="A339">
        <v>323</v>
      </c>
      <c r="B339">
        <v>1758415975.1</v>
      </c>
      <c r="C339">
        <v>3100</v>
      </c>
      <c r="D339" t="s">
        <v>1080</v>
      </c>
      <c r="E339" t="s">
        <v>1081</v>
      </c>
      <c r="F339">
        <v>5</v>
      </c>
      <c r="G339" t="s">
        <v>1037</v>
      </c>
      <c r="H339" t="s">
        <v>420</v>
      </c>
      <c r="I339" t="s">
        <v>421</v>
      </c>
      <c r="J339">
        <v>1758415967.1</v>
      </c>
      <c r="K339">
        <f>(L339)/1000</f>
        <v>0</v>
      </c>
      <c r="L339">
        <f>1000*DL339*AJ339*(DH339-DI339)/(100*DA339*(1000-AJ339*DH339))</f>
        <v>0</v>
      </c>
      <c r="M339">
        <f>DL339*AJ339*(DG339-DF339*(1000-AJ339*DI339)/(1000-AJ339*DH339))/(100*DA339)</f>
        <v>0</v>
      </c>
      <c r="N339">
        <f>DF339 - IF(AJ339&gt;1, M339*DA339*100.0/(AL339), 0)</f>
        <v>0</v>
      </c>
      <c r="O339">
        <f>((U339-K339/2)*N339-M339)/(U339+K339/2)</f>
        <v>0</v>
      </c>
      <c r="P339">
        <f>O339*(DM339+DN339)/1000.0</f>
        <v>0</v>
      </c>
      <c r="Q339">
        <f>(DF339 - IF(AJ339&gt;1, M339*DA339*100.0/(AL339), 0))*(DM339+DN339)/1000.0</f>
        <v>0</v>
      </c>
      <c r="R339">
        <f>2.0/((1/T339-1/S339)+SIGN(T339)*SQRT((1/T339-1/S339)*(1/T339-1/S339) + 4*DB339/((DB339+1)*(DB339+1))*(2*1/T339*1/S339-1/S339*1/S339)))</f>
        <v>0</v>
      </c>
      <c r="S339">
        <f>IF(LEFT(DC339,1)&lt;&gt;"0",IF(LEFT(DC339,1)="1",3.0,DD339),$D$5+$E$5*(DT339*DM339/($K$5*1000))+$F$5*(DT339*DM339/($K$5*1000))*MAX(MIN(DA339,$J$5),$I$5)*MAX(MIN(DA339,$J$5),$I$5)+$G$5*MAX(MIN(DA339,$J$5),$I$5)*(DT339*DM339/($K$5*1000))+$H$5*(DT339*DM339/($K$5*1000))*(DT339*DM339/($K$5*1000)))</f>
        <v>0</v>
      </c>
      <c r="T339">
        <f>K339*(1000-(1000*0.61365*exp(17.502*X339/(240.97+X339))/(DM339+DN339)+DH339)/2)/(1000*0.61365*exp(17.502*X339/(240.97+X339))/(DM339+DN339)-DH339)</f>
        <v>0</v>
      </c>
      <c r="U339">
        <f>1/((DB339+1)/(R339/1.6)+1/(S339/1.37)) + DB339/((DB339+1)/(R339/1.6) + DB339/(S339/1.37))</f>
        <v>0</v>
      </c>
      <c r="V339">
        <f>(CW339*CZ339)</f>
        <v>0</v>
      </c>
      <c r="W339">
        <f>(DO339+(V339+2*0.95*5.67E-8*(((DO339+$B$7)+273)^4-(DO339+273)^4)-44100*K339)/(1.84*29.3*S339+8*0.95*5.67E-8*(DO339+273)^3))</f>
        <v>0</v>
      </c>
      <c r="X339">
        <f>($C$7*DP339+$D$7*DQ339+$E$7*W339)</f>
        <v>0</v>
      </c>
      <c r="Y339">
        <f>0.61365*exp(17.502*X339/(240.97+X339))</f>
        <v>0</v>
      </c>
      <c r="Z339">
        <f>(AA339/AB339*100)</f>
        <v>0</v>
      </c>
      <c r="AA339">
        <f>DH339*(DM339+DN339)/1000</f>
        <v>0</v>
      </c>
      <c r="AB339">
        <f>0.61365*exp(17.502*DO339/(240.97+DO339))</f>
        <v>0</v>
      </c>
      <c r="AC339">
        <f>(Y339-DH339*(DM339+DN339)/1000)</f>
        <v>0</v>
      </c>
      <c r="AD339">
        <f>(-K339*44100)</f>
        <v>0</v>
      </c>
      <c r="AE339">
        <f>2*29.3*S339*0.92*(DO339-X339)</f>
        <v>0</v>
      </c>
      <c r="AF339">
        <f>2*0.95*5.67E-8*(((DO339+$B$7)+273)^4-(X339+273)^4)</f>
        <v>0</v>
      </c>
      <c r="AG339">
        <f>V339+AF339+AD339+AE339</f>
        <v>0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MAX(0,($B$13+$C$13*DT339)/(1+$D$13*DT339)*DM339/(DO339+273)*$E$13)</f>
        <v>0</v>
      </c>
      <c r="AM339" t="s">
        <v>422</v>
      </c>
      <c r="AN339" t="s">
        <v>422</v>
      </c>
      <c r="AO339">
        <v>0</v>
      </c>
      <c r="AP339">
        <v>0</v>
      </c>
      <c r="AQ339">
        <f>1-AO339/AP339</f>
        <v>0</v>
      </c>
      <c r="AR339">
        <v>0</v>
      </c>
      <c r="AS339" t="s">
        <v>422</v>
      </c>
      <c r="AT339" t="s">
        <v>422</v>
      </c>
      <c r="AU339">
        <v>0</v>
      </c>
      <c r="AV339">
        <v>0</v>
      </c>
      <c r="AW339">
        <f>1-AU339/AV339</f>
        <v>0</v>
      </c>
      <c r="AX339">
        <v>0.5</v>
      </c>
      <c r="AY339">
        <f>CX339</f>
        <v>0</v>
      </c>
      <c r="AZ339">
        <f>M339</f>
        <v>0</v>
      </c>
      <c r="BA339">
        <f>AW339*AX339*AY339</f>
        <v>0</v>
      </c>
      <c r="BB339">
        <f>(AZ339-AR339)/AY339</f>
        <v>0</v>
      </c>
      <c r="BC339">
        <f>(AP339-AV339)/AV339</f>
        <v>0</v>
      </c>
      <c r="BD339">
        <f>AO339/(AQ339+AO339/AV339)</f>
        <v>0</v>
      </c>
      <c r="BE339" t="s">
        <v>422</v>
      </c>
      <c r="BF339">
        <v>0</v>
      </c>
      <c r="BG339">
        <f>IF(BF339&lt;&gt;0, BF339, BD339)</f>
        <v>0</v>
      </c>
      <c r="BH339">
        <f>1-BG339/AV339</f>
        <v>0</v>
      </c>
      <c r="BI339">
        <f>(AV339-AU339)/(AV339-BG339)</f>
        <v>0</v>
      </c>
      <c r="BJ339">
        <f>(AP339-AV339)/(AP339-BG339)</f>
        <v>0</v>
      </c>
      <c r="BK339">
        <f>(AV339-AU339)/(AV339-AO339)</f>
        <v>0</v>
      </c>
      <c r="BL339">
        <f>(AP339-AV339)/(AP339-AO339)</f>
        <v>0</v>
      </c>
      <c r="BM339">
        <f>(BI339*BG339/AU339)</f>
        <v>0</v>
      </c>
      <c r="BN339">
        <f>(1-BM339)</f>
        <v>0</v>
      </c>
      <c r="CW339">
        <f>$B$11*DU339+$C$11*DV339+$F$11*EG339*(1-EJ339)</f>
        <v>0</v>
      </c>
      <c r="CX339">
        <f>CW339*CY339</f>
        <v>0</v>
      </c>
      <c r="CY339">
        <f>($B$11*$D$9+$C$11*$D$9+$F$11*((ET339+EL339)/MAX(ET339+EL339+EU339, 0.1)*$I$9+EU339/MAX(ET339+EL339+EU339, 0.1)*$J$9))/($B$11+$C$11+$F$11)</f>
        <v>0</v>
      </c>
      <c r="CZ339">
        <f>($B$11*$K$9+$C$11*$K$9+$F$11*((ET339+EL339)/MAX(ET339+EL339+EU339, 0.1)*$P$9+EU339/MAX(ET339+EL339+EU339, 0.1)*$Q$9))/($B$11+$C$11+$F$11)</f>
        <v>0</v>
      </c>
      <c r="DA339">
        <v>2.7</v>
      </c>
      <c r="DB339">
        <v>0.5</v>
      </c>
      <c r="DC339" t="s">
        <v>423</v>
      </c>
      <c r="DD339">
        <v>2</v>
      </c>
      <c r="DE339">
        <v>1758415967.1</v>
      </c>
      <c r="DF339">
        <v>420.1020416666667</v>
      </c>
      <c r="DG339">
        <v>420.0002083333334</v>
      </c>
      <c r="DH339">
        <v>24.052</v>
      </c>
      <c r="DI339">
        <v>23.82426666666666</v>
      </c>
      <c r="DJ339">
        <v>419.562625</v>
      </c>
      <c r="DK339">
        <v>23.87581666666667</v>
      </c>
      <c r="DL339">
        <v>499.997875</v>
      </c>
      <c r="DM339">
        <v>90.2775125</v>
      </c>
      <c r="DN339">
        <v>0.05524917083333333</v>
      </c>
      <c r="DO339">
        <v>30.37237083333333</v>
      </c>
      <c r="DP339">
        <v>29.98992083333333</v>
      </c>
      <c r="DQ339">
        <v>999.9</v>
      </c>
      <c r="DR339">
        <v>0</v>
      </c>
      <c r="DS339">
        <v>0</v>
      </c>
      <c r="DT339">
        <v>9999.197916666666</v>
      </c>
      <c r="DU339">
        <v>0</v>
      </c>
      <c r="DV339">
        <v>0.786906</v>
      </c>
      <c r="DW339">
        <v>0.1020304083333333</v>
      </c>
      <c r="DX339">
        <v>430.4555</v>
      </c>
      <c r="DY339">
        <v>430.2504999999999</v>
      </c>
      <c r="DZ339">
        <v>0.227736875</v>
      </c>
      <c r="EA339">
        <v>420.0002083333334</v>
      </c>
      <c r="EB339">
        <v>23.82426666666666</v>
      </c>
      <c r="EC339">
        <v>2.171354166666667</v>
      </c>
      <c r="ED339">
        <v>2.150795</v>
      </c>
      <c r="EE339">
        <v>18.7525125</v>
      </c>
      <c r="EF339">
        <v>18.60044166666666</v>
      </c>
      <c r="EG339">
        <v>0.00500097</v>
      </c>
      <c r="EH339">
        <v>0</v>
      </c>
      <c r="EI339">
        <v>0</v>
      </c>
      <c r="EJ339">
        <v>0</v>
      </c>
      <c r="EK339">
        <v>313.9583333333333</v>
      </c>
      <c r="EL339">
        <v>0.00500097</v>
      </c>
      <c r="EM339">
        <v>-9.612499999999999</v>
      </c>
      <c r="EN339">
        <v>-2.85</v>
      </c>
      <c r="EO339">
        <v>35.77841666666666</v>
      </c>
      <c r="EP339">
        <v>41.10645833333333</v>
      </c>
      <c r="EQ339">
        <v>38.02575</v>
      </c>
      <c r="ER339">
        <v>41.76541666666667</v>
      </c>
      <c r="ES339">
        <v>38.478875</v>
      </c>
      <c r="ET339">
        <v>0</v>
      </c>
      <c r="EU339">
        <v>0</v>
      </c>
      <c r="EV339">
        <v>0</v>
      </c>
      <c r="EW339">
        <v>1758415974.8</v>
      </c>
      <c r="EX339">
        <v>0</v>
      </c>
      <c r="EY339">
        <v>313.0038461538462</v>
      </c>
      <c r="EZ339">
        <v>15.77094019021111</v>
      </c>
      <c r="FA339">
        <v>19.94871768185773</v>
      </c>
      <c r="FB339">
        <v>-10.79615384615385</v>
      </c>
      <c r="FC339">
        <v>15</v>
      </c>
      <c r="FD339">
        <v>0</v>
      </c>
      <c r="FE339" t="s">
        <v>424</v>
      </c>
      <c r="FF339">
        <v>1747247426.5</v>
      </c>
      <c r="FG339">
        <v>1747247420.5</v>
      </c>
      <c r="FH339">
        <v>0</v>
      </c>
      <c r="FI339">
        <v>1.027</v>
      </c>
      <c r="FJ339">
        <v>0.031</v>
      </c>
      <c r="FK339">
        <v>0.02</v>
      </c>
      <c r="FL339">
        <v>0.05</v>
      </c>
      <c r="FM339">
        <v>420</v>
      </c>
      <c r="FN339">
        <v>16</v>
      </c>
      <c r="FO339">
        <v>0.01</v>
      </c>
      <c r="FP339">
        <v>0.1</v>
      </c>
      <c r="FQ339">
        <v>0.104675285</v>
      </c>
      <c r="FR339">
        <v>0.1246756187617259</v>
      </c>
      <c r="FS339">
        <v>0.0435004049694227</v>
      </c>
      <c r="FT339">
        <v>0</v>
      </c>
      <c r="FU339">
        <v>311.035294117647</v>
      </c>
      <c r="FV339">
        <v>27.54163496277345</v>
      </c>
      <c r="FW339">
        <v>6.210043210654876</v>
      </c>
      <c r="FX339">
        <v>-1</v>
      </c>
      <c r="FY339">
        <v>0.22942565</v>
      </c>
      <c r="FZ339">
        <v>-0.03421787617260845</v>
      </c>
      <c r="GA339">
        <v>0.003406464711031072</v>
      </c>
      <c r="GB339">
        <v>1</v>
      </c>
      <c r="GC339">
        <v>1</v>
      </c>
      <c r="GD339">
        <v>2</v>
      </c>
      <c r="GE339" t="s">
        <v>433</v>
      </c>
      <c r="GF339">
        <v>3.13649</v>
      </c>
      <c r="GG339">
        <v>2.71545</v>
      </c>
      <c r="GH339">
        <v>0.0936751</v>
      </c>
      <c r="GI339">
        <v>0.0928751</v>
      </c>
      <c r="GJ339">
        <v>0.106103</v>
      </c>
      <c r="GK339">
        <v>0.104191</v>
      </c>
      <c r="GL339">
        <v>28826.9</v>
      </c>
      <c r="GM339">
        <v>28886.4</v>
      </c>
      <c r="GN339">
        <v>29568.9</v>
      </c>
      <c r="GO339">
        <v>29429</v>
      </c>
      <c r="GP339">
        <v>34928.6</v>
      </c>
      <c r="GQ339">
        <v>34916.8</v>
      </c>
      <c r="GR339">
        <v>41618.3</v>
      </c>
      <c r="GS339">
        <v>41812.7</v>
      </c>
      <c r="GT339">
        <v>1.92192</v>
      </c>
      <c r="GU339">
        <v>1.87538</v>
      </c>
      <c r="GV339">
        <v>0.0825152</v>
      </c>
      <c r="GW339">
        <v>0</v>
      </c>
      <c r="GX339">
        <v>28.654</v>
      </c>
      <c r="GY339">
        <v>999.9</v>
      </c>
      <c r="GZ339">
        <v>58.2</v>
      </c>
      <c r="HA339">
        <v>30.8</v>
      </c>
      <c r="HB339">
        <v>28.7543</v>
      </c>
      <c r="HC339">
        <v>62.094</v>
      </c>
      <c r="HD339">
        <v>28.0288</v>
      </c>
      <c r="HE339">
        <v>1</v>
      </c>
      <c r="HF339">
        <v>0.10359</v>
      </c>
      <c r="HG339">
        <v>-1.60552</v>
      </c>
      <c r="HH339">
        <v>20.3521</v>
      </c>
      <c r="HI339">
        <v>5.22747</v>
      </c>
      <c r="HJ339">
        <v>12.0159</v>
      </c>
      <c r="HK339">
        <v>4.99135</v>
      </c>
      <c r="HL339">
        <v>3.289</v>
      </c>
      <c r="HM339">
        <v>9999</v>
      </c>
      <c r="HN339">
        <v>9999</v>
      </c>
      <c r="HO339">
        <v>9999</v>
      </c>
      <c r="HP339">
        <v>999.9</v>
      </c>
      <c r="HQ339">
        <v>1.86752</v>
      </c>
      <c r="HR339">
        <v>1.86661</v>
      </c>
      <c r="HS339">
        <v>1.866</v>
      </c>
      <c r="HT339">
        <v>1.86598</v>
      </c>
      <c r="HU339">
        <v>1.86783</v>
      </c>
      <c r="HV339">
        <v>1.87027</v>
      </c>
      <c r="HW339">
        <v>1.8689</v>
      </c>
      <c r="HX339">
        <v>1.8704</v>
      </c>
      <c r="HY339">
        <v>0</v>
      </c>
      <c r="HZ339">
        <v>0</v>
      </c>
      <c r="IA339">
        <v>0</v>
      </c>
      <c r="IB339">
        <v>0</v>
      </c>
      <c r="IC339" t="s">
        <v>426</v>
      </c>
      <c r="ID339" t="s">
        <v>427</v>
      </c>
      <c r="IE339" t="s">
        <v>428</v>
      </c>
      <c r="IF339" t="s">
        <v>428</v>
      </c>
      <c r="IG339" t="s">
        <v>428</v>
      </c>
      <c r="IH339" t="s">
        <v>428</v>
      </c>
      <c r="II339">
        <v>0</v>
      </c>
      <c r="IJ339">
        <v>100</v>
      </c>
      <c r="IK339">
        <v>100</v>
      </c>
      <c r="IL339">
        <v>0.54</v>
      </c>
      <c r="IM339">
        <v>0.1762</v>
      </c>
      <c r="IN339">
        <v>0.2733293791174444</v>
      </c>
      <c r="IO339">
        <v>0.0008355358253796512</v>
      </c>
      <c r="IP339">
        <v>-4.886686190924696E-07</v>
      </c>
      <c r="IQ339">
        <v>2.414133949906871E-11</v>
      </c>
      <c r="IR339">
        <v>-0.06279029043895908</v>
      </c>
      <c r="IS339">
        <v>-0.001004982055389802</v>
      </c>
      <c r="IT339">
        <v>0.0007271071577586355</v>
      </c>
      <c r="IU339">
        <v>-1.113211564567604E-05</v>
      </c>
      <c r="IV339">
        <v>10</v>
      </c>
      <c r="IW339">
        <v>2306</v>
      </c>
      <c r="IX339">
        <v>1</v>
      </c>
      <c r="IY339">
        <v>28</v>
      </c>
      <c r="IZ339">
        <v>186142.5</v>
      </c>
      <c r="JA339">
        <v>186142.6</v>
      </c>
      <c r="JB339">
        <v>1.04004</v>
      </c>
      <c r="JC339">
        <v>2.26318</v>
      </c>
      <c r="JD339">
        <v>1.39648</v>
      </c>
      <c r="JE339">
        <v>2.34131</v>
      </c>
      <c r="JF339">
        <v>1.49536</v>
      </c>
      <c r="JG339">
        <v>2.71729</v>
      </c>
      <c r="JH339">
        <v>36.1754</v>
      </c>
      <c r="JI339">
        <v>24.1575</v>
      </c>
      <c r="JJ339">
        <v>18</v>
      </c>
      <c r="JK339">
        <v>490.098</v>
      </c>
      <c r="JL339">
        <v>450.629</v>
      </c>
      <c r="JM339">
        <v>31.2334</v>
      </c>
      <c r="JN339">
        <v>28.9245</v>
      </c>
      <c r="JO339">
        <v>30.0002</v>
      </c>
      <c r="JP339">
        <v>28.7326</v>
      </c>
      <c r="JQ339">
        <v>28.655</v>
      </c>
      <c r="JR339">
        <v>20.8327</v>
      </c>
      <c r="JS339">
        <v>25.2944</v>
      </c>
      <c r="JT339">
        <v>95.90089999999999</v>
      </c>
      <c r="JU339">
        <v>31.2335</v>
      </c>
      <c r="JV339">
        <v>420</v>
      </c>
      <c r="JW339">
        <v>23.7856</v>
      </c>
      <c r="JX339">
        <v>101.071</v>
      </c>
      <c r="JY339">
        <v>100.543</v>
      </c>
    </row>
    <row r="340" spans="1:285">
      <c r="A340">
        <v>324</v>
      </c>
      <c r="B340">
        <v>1758415977.1</v>
      </c>
      <c r="C340">
        <v>3102</v>
      </c>
      <c r="D340" t="s">
        <v>1082</v>
      </c>
      <c r="E340" t="s">
        <v>1083</v>
      </c>
      <c r="F340">
        <v>5</v>
      </c>
      <c r="G340" t="s">
        <v>1037</v>
      </c>
      <c r="H340" t="s">
        <v>420</v>
      </c>
      <c r="I340" t="s">
        <v>421</v>
      </c>
      <c r="J340">
        <v>1758415969.1</v>
      </c>
      <c r="K340">
        <f>(L340)/1000</f>
        <v>0</v>
      </c>
      <c r="L340">
        <f>1000*DL340*AJ340*(DH340-DI340)/(100*DA340*(1000-AJ340*DH340))</f>
        <v>0</v>
      </c>
      <c r="M340">
        <f>DL340*AJ340*(DG340-DF340*(1000-AJ340*DI340)/(1000-AJ340*DH340))/(100*DA340)</f>
        <v>0</v>
      </c>
      <c r="N340">
        <f>DF340 - IF(AJ340&gt;1, M340*DA340*100.0/(AL340), 0)</f>
        <v>0</v>
      </c>
      <c r="O340">
        <f>((U340-K340/2)*N340-M340)/(U340+K340/2)</f>
        <v>0</v>
      </c>
      <c r="P340">
        <f>O340*(DM340+DN340)/1000.0</f>
        <v>0</v>
      </c>
      <c r="Q340">
        <f>(DF340 - IF(AJ340&gt;1, M340*DA340*100.0/(AL340), 0))*(DM340+DN340)/1000.0</f>
        <v>0</v>
      </c>
      <c r="R340">
        <f>2.0/((1/T340-1/S340)+SIGN(T340)*SQRT((1/T340-1/S340)*(1/T340-1/S340) + 4*DB340/((DB340+1)*(DB340+1))*(2*1/T340*1/S340-1/S340*1/S340)))</f>
        <v>0</v>
      </c>
      <c r="S340">
        <f>IF(LEFT(DC340,1)&lt;&gt;"0",IF(LEFT(DC340,1)="1",3.0,DD340),$D$5+$E$5*(DT340*DM340/($K$5*1000))+$F$5*(DT340*DM340/($K$5*1000))*MAX(MIN(DA340,$J$5),$I$5)*MAX(MIN(DA340,$J$5),$I$5)+$G$5*MAX(MIN(DA340,$J$5),$I$5)*(DT340*DM340/($K$5*1000))+$H$5*(DT340*DM340/($K$5*1000))*(DT340*DM340/($K$5*1000)))</f>
        <v>0</v>
      </c>
      <c r="T340">
        <f>K340*(1000-(1000*0.61365*exp(17.502*X340/(240.97+X340))/(DM340+DN340)+DH340)/2)/(1000*0.61365*exp(17.502*X340/(240.97+X340))/(DM340+DN340)-DH340)</f>
        <v>0</v>
      </c>
      <c r="U340">
        <f>1/((DB340+1)/(R340/1.6)+1/(S340/1.37)) + DB340/((DB340+1)/(R340/1.6) + DB340/(S340/1.37))</f>
        <v>0</v>
      </c>
      <c r="V340">
        <f>(CW340*CZ340)</f>
        <v>0</v>
      </c>
      <c r="W340">
        <f>(DO340+(V340+2*0.95*5.67E-8*(((DO340+$B$7)+273)^4-(DO340+273)^4)-44100*K340)/(1.84*29.3*S340+8*0.95*5.67E-8*(DO340+273)^3))</f>
        <v>0</v>
      </c>
      <c r="X340">
        <f>($C$7*DP340+$D$7*DQ340+$E$7*W340)</f>
        <v>0</v>
      </c>
      <c r="Y340">
        <f>0.61365*exp(17.502*X340/(240.97+X340))</f>
        <v>0</v>
      </c>
      <c r="Z340">
        <f>(AA340/AB340*100)</f>
        <v>0</v>
      </c>
      <c r="AA340">
        <f>DH340*(DM340+DN340)/1000</f>
        <v>0</v>
      </c>
      <c r="AB340">
        <f>0.61365*exp(17.502*DO340/(240.97+DO340))</f>
        <v>0</v>
      </c>
      <c r="AC340">
        <f>(Y340-DH340*(DM340+DN340)/1000)</f>
        <v>0</v>
      </c>
      <c r="AD340">
        <f>(-K340*44100)</f>
        <v>0</v>
      </c>
      <c r="AE340">
        <f>2*29.3*S340*0.92*(DO340-X340)</f>
        <v>0</v>
      </c>
      <c r="AF340">
        <f>2*0.95*5.67E-8*(((DO340+$B$7)+273)^4-(X340+273)^4)</f>
        <v>0</v>
      </c>
      <c r="AG340">
        <f>V340+AF340+AD340+AE340</f>
        <v>0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MAX(0,($B$13+$C$13*DT340)/(1+$D$13*DT340)*DM340/(DO340+273)*$E$13)</f>
        <v>0</v>
      </c>
      <c r="AM340" t="s">
        <v>422</v>
      </c>
      <c r="AN340" t="s">
        <v>422</v>
      </c>
      <c r="AO340">
        <v>0</v>
      </c>
      <c r="AP340">
        <v>0</v>
      </c>
      <c r="AQ340">
        <f>1-AO340/AP340</f>
        <v>0</v>
      </c>
      <c r="AR340">
        <v>0</v>
      </c>
      <c r="AS340" t="s">
        <v>422</v>
      </c>
      <c r="AT340" t="s">
        <v>422</v>
      </c>
      <c r="AU340">
        <v>0</v>
      </c>
      <c r="AV340">
        <v>0</v>
      </c>
      <c r="AW340">
        <f>1-AU340/AV340</f>
        <v>0</v>
      </c>
      <c r="AX340">
        <v>0.5</v>
      </c>
      <c r="AY340">
        <f>CX340</f>
        <v>0</v>
      </c>
      <c r="AZ340">
        <f>M340</f>
        <v>0</v>
      </c>
      <c r="BA340">
        <f>AW340*AX340*AY340</f>
        <v>0</v>
      </c>
      <c r="BB340">
        <f>(AZ340-AR340)/AY340</f>
        <v>0</v>
      </c>
      <c r="BC340">
        <f>(AP340-AV340)/AV340</f>
        <v>0</v>
      </c>
      <c r="BD340">
        <f>AO340/(AQ340+AO340/AV340)</f>
        <v>0</v>
      </c>
      <c r="BE340" t="s">
        <v>422</v>
      </c>
      <c r="BF340">
        <v>0</v>
      </c>
      <c r="BG340">
        <f>IF(BF340&lt;&gt;0, BF340, BD340)</f>
        <v>0</v>
      </c>
      <c r="BH340">
        <f>1-BG340/AV340</f>
        <v>0</v>
      </c>
      <c r="BI340">
        <f>(AV340-AU340)/(AV340-BG340)</f>
        <v>0</v>
      </c>
      <c r="BJ340">
        <f>(AP340-AV340)/(AP340-BG340)</f>
        <v>0</v>
      </c>
      <c r="BK340">
        <f>(AV340-AU340)/(AV340-AO340)</f>
        <v>0</v>
      </c>
      <c r="BL340">
        <f>(AP340-AV340)/(AP340-AO340)</f>
        <v>0</v>
      </c>
      <c r="BM340">
        <f>(BI340*BG340/AU340)</f>
        <v>0</v>
      </c>
      <c r="BN340">
        <f>(1-BM340)</f>
        <v>0</v>
      </c>
      <c r="CW340">
        <f>$B$11*DU340+$C$11*DV340+$F$11*EG340*(1-EJ340)</f>
        <v>0</v>
      </c>
      <c r="CX340">
        <f>CW340*CY340</f>
        <v>0</v>
      </c>
      <c r="CY340">
        <f>($B$11*$D$9+$C$11*$D$9+$F$11*((ET340+EL340)/MAX(ET340+EL340+EU340, 0.1)*$I$9+EU340/MAX(ET340+EL340+EU340, 0.1)*$J$9))/($B$11+$C$11+$F$11)</f>
        <v>0</v>
      </c>
      <c r="CZ340">
        <f>($B$11*$K$9+$C$11*$K$9+$F$11*((ET340+EL340)/MAX(ET340+EL340+EU340, 0.1)*$P$9+EU340/MAX(ET340+EL340+EU340, 0.1)*$Q$9))/($B$11+$C$11+$F$11)</f>
        <v>0</v>
      </c>
      <c r="DA340">
        <v>2.7</v>
      </c>
      <c r="DB340">
        <v>0.5</v>
      </c>
      <c r="DC340" t="s">
        <v>423</v>
      </c>
      <c r="DD340">
        <v>2</v>
      </c>
      <c r="DE340">
        <v>1758415969.1</v>
      </c>
      <c r="DF340">
        <v>420.097125</v>
      </c>
      <c r="DG340">
        <v>419.9989166666667</v>
      </c>
      <c r="DH340">
        <v>24.05092916666667</v>
      </c>
      <c r="DI340">
        <v>23.82418333333333</v>
      </c>
      <c r="DJ340">
        <v>419.5575833333334</v>
      </c>
      <c r="DK340">
        <v>23.87475833333333</v>
      </c>
      <c r="DL340">
        <v>499.9826666666667</v>
      </c>
      <c r="DM340">
        <v>90.27739583333333</v>
      </c>
      <c r="DN340">
        <v>0.05524475416666667</v>
      </c>
      <c r="DO340">
        <v>30.37390416666667</v>
      </c>
      <c r="DP340">
        <v>29.99185416666667</v>
      </c>
      <c r="DQ340">
        <v>999.9</v>
      </c>
      <c r="DR340">
        <v>0</v>
      </c>
      <c r="DS340">
        <v>0</v>
      </c>
      <c r="DT340">
        <v>9998.366666666667</v>
      </c>
      <c r="DU340">
        <v>0</v>
      </c>
      <c r="DV340">
        <v>0.786906</v>
      </c>
      <c r="DW340">
        <v>0.09828817916666666</v>
      </c>
      <c r="DX340">
        <v>430.449875</v>
      </c>
      <c r="DY340">
        <v>430.249125</v>
      </c>
      <c r="DZ340">
        <v>0.2267502916666666</v>
      </c>
      <c r="EA340">
        <v>419.9989166666667</v>
      </c>
      <c r="EB340">
        <v>23.82418333333333</v>
      </c>
      <c r="EC340">
        <v>2.171255416666666</v>
      </c>
      <c r="ED340">
        <v>2.150784583333333</v>
      </c>
      <c r="EE340">
        <v>18.75177916666667</v>
      </c>
      <c r="EF340">
        <v>18.6003625</v>
      </c>
      <c r="EG340">
        <v>0.00500097</v>
      </c>
      <c r="EH340">
        <v>0</v>
      </c>
      <c r="EI340">
        <v>0</v>
      </c>
      <c r="EJ340">
        <v>0</v>
      </c>
      <c r="EK340">
        <v>314.1625</v>
      </c>
      <c r="EL340">
        <v>0.00500097</v>
      </c>
      <c r="EM340">
        <v>-10.7375</v>
      </c>
      <c r="EN340">
        <v>-2.904166666666667</v>
      </c>
      <c r="EO340">
        <v>35.79404166666666</v>
      </c>
      <c r="EP340">
        <v>41.13245833333333</v>
      </c>
      <c r="EQ340">
        <v>38.046625</v>
      </c>
      <c r="ER340">
        <v>41.80441666666666</v>
      </c>
      <c r="ES340">
        <v>38.4945</v>
      </c>
      <c r="ET340">
        <v>0</v>
      </c>
      <c r="EU340">
        <v>0</v>
      </c>
      <c r="EV340">
        <v>0</v>
      </c>
      <c r="EW340">
        <v>1758415977.2</v>
      </c>
      <c r="EX340">
        <v>0</v>
      </c>
      <c r="EY340">
        <v>313.4115384615384</v>
      </c>
      <c r="EZ340">
        <v>21.78803414964571</v>
      </c>
      <c r="FA340">
        <v>28.38974379250297</v>
      </c>
      <c r="FB340">
        <v>-11.11538461538461</v>
      </c>
      <c r="FC340">
        <v>15</v>
      </c>
      <c r="FD340">
        <v>0</v>
      </c>
      <c r="FE340" t="s">
        <v>424</v>
      </c>
      <c r="FF340">
        <v>1747247426.5</v>
      </c>
      <c r="FG340">
        <v>1747247420.5</v>
      </c>
      <c r="FH340">
        <v>0</v>
      </c>
      <c r="FI340">
        <v>1.027</v>
      </c>
      <c r="FJ340">
        <v>0.031</v>
      </c>
      <c r="FK340">
        <v>0.02</v>
      </c>
      <c r="FL340">
        <v>0.05</v>
      </c>
      <c r="FM340">
        <v>420</v>
      </c>
      <c r="FN340">
        <v>16</v>
      </c>
      <c r="FO340">
        <v>0.01</v>
      </c>
      <c r="FP340">
        <v>0.1</v>
      </c>
      <c r="FQ340">
        <v>0.09484266829268292</v>
      </c>
      <c r="FR340">
        <v>0.1061550668989548</v>
      </c>
      <c r="FS340">
        <v>0.04253785811423226</v>
      </c>
      <c r="FT340">
        <v>0</v>
      </c>
      <c r="FU340">
        <v>311.8764705882353</v>
      </c>
      <c r="FV340">
        <v>29.59816656808627</v>
      </c>
      <c r="FW340">
        <v>6.411985964881773</v>
      </c>
      <c r="FX340">
        <v>-1</v>
      </c>
      <c r="FY340">
        <v>0.2280947804878049</v>
      </c>
      <c r="FZ340">
        <v>-0.03029088501742188</v>
      </c>
      <c r="GA340">
        <v>0.003045341996992073</v>
      </c>
      <c r="GB340">
        <v>1</v>
      </c>
      <c r="GC340">
        <v>1</v>
      </c>
      <c r="GD340">
        <v>2</v>
      </c>
      <c r="GE340" t="s">
        <v>433</v>
      </c>
      <c r="GF340">
        <v>3.13647</v>
      </c>
      <c r="GG340">
        <v>2.7155</v>
      </c>
      <c r="GH340">
        <v>0.0936752</v>
      </c>
      <c r="GI340">
        <v>0.0928749</v>
      </c>
      <c r="GJ340">
        <v>0.106102</v>
      </c>
      <c r="GK340">
        <v>0.104191</v>
      </c>
      <c r="GL340">
        <v>28827.2</v>
      </c>
      <c r="GM340">
        <v>28886.5</v>
      </c>
      <c r="GN340">
        <v>29569.1</v>
      </c>
      <c r="GO340">
        <v>29429</v>
      </c>
      <c r="GP340">
        <v>34928.7</v>
      </c>
      <c r="GQ340">
        <v>34917</v>
      </c>
      <c r="GR340">
        <v>41618.4</v>
      </c>
      <c r="GS340">
        <v>41812.9</v>
      </c>
      <c r="GT340">
        <v>1.92195</v>
      </c>
      <c r="GU340">
        <v>1.87545</v>
      </c>
      <c r="GV340">
        <v>0.08245189999999999</v>
      </c>
      <c r="GW340">
        <v>0</v>
      </c>
      <c r="GX340">
        <v>28.6552</v>
      </c>
      <c r="GY340">
        <v>999.9</v>
      </c>
      <c r="GZ340">
        <v>58.2</v>
      </c>
      <c r="HA340">
        <v>30.8</v>
      </c>
      <c r="HB340">
        <v>28.7526</v>
      </c>
      <c r="HC340">
        <v>62.014</v>
      </c>
      <c r="HD340">
        <v>27.9247</v>
      </c>
      <c r="HE340">
        <v>1</v>
      </c>
      <c r="HF340">
        <v>0.103874</v>
      </c>
      <c r="HG340">
        <v>-1.60728</v>
      </c>
      <c r="HH340">
        <v>20.352</v>
      </c>
      <c r="HI340">
        <v>5.22687</v>
      </c>
      <c r="HJ340">
        <v>12.0159</v>
      </c>
      <c r="HK340">
        <v>4.99125</v>
      </c>
      <c r="HL340">
        <v>3.28903</v>
      </c>
      <c r="HM340">
        <v>9999</v>
      </c>
      <c r="HN340">
        <v>9999</v>
      </c>
      <c r="HO340">
        <v>9999</v>
      </c>
      <c r="HP340">
        <v>999.9</v>
      </c>
      <c r="HQ340">
        <v>1.86752</v>
      </c>
      <c r="HR340">
        <v>1.86661</v>
      </c>
      <c r="HS340">
        <v>1.866</v>
      </c>
      <c r="HT340">
        <v>1.86599</v>
      </c>
      <c r="HU340">
        <v>1.86783</v>
      </c>
      <c r="HV340">
        <v>1.87027</v>
      </c>
      <c r="HW340">
        <v>1.8689</v>
      </c>
      <c r="HX340">
        <v>1.8704</v>
      </c>
      <c r="HY340">
        <v>0</v>
      </c>
      <c r="HZ340">
        <v>0</v>
      </c>
      <c r="IA340">
        <v>0</v>
      </c>
      <c r="IB340">
        <v>0</v>
      </c>
      <c r="IC340" t="s">
        <v>426</v>
      </c>
      <c r="ID340" t="s">
        <v>427</v>
      </c>
      <c r="IE340" t="s">
        <v>428</v>
      </c>
      <c r="IF340" t="s">
        <v>428</v>
      </c>
      <c r="IG340" t="s">
        <v>428</v>
      </c>
      <c r="IH340" t="s">
        <v>428</v>
      </c>
      <c r="II340">
        <v>0</v>
      </c>
      <c r="IJ340">
        <v>100</v>
      </c>
      <c r="IK340">
        <v>100</v>
      </c>
      <c r="IL340">
        <v>0.54</v>
      </c>
      <c r="IM340">
        <v>0.1761</v>
      </c>
      <c r="IN340">
        <v>0.2733293791174444</v>
      </c>
      <c r="IO340">
        <v>0.0008355358253796512</v>
      </c>
      <c r="IP340">
        <v>-4.886686190924696E-07</v>
      </c>
      <c r="IQ340">
        <v>2.414133949906871E-11</v>
      </c>
      <c r="IR340">
        <v>-0.06279029043895908</v>
      </c>
      <c r="IS340">
        <v>-0.001004982055389802</v>
      </c>
      <c r="IT340">
        <v>0.0007271071577586355</v>
      </c>
      <c r="IU340">
        <v>-1.113211564567604E-05</v>
      </c>
      <c r="IV340">
        <v>10</v>
      </c>
      <c r="IW340">
        <v>2306</v>
      </c>
      <c r="IX340">
        <v>1</v>
      </c>
      <c r="IY340">
        <v>28</v>
      </c>
      <c r="IZ340">
        <v>186142.5</v>
      </c>
      <c r="JA340">
        <v>186142.6</v>
      </c>
      <c r="JB340">
        <v>1.04004</v>
      </c>
      <c r="JC340">
        <v>2.27905</v>
      </c>
      <c r="JD340">
        <v>1.39648</v>
      </c>
      <c r="JE340">
        <v>2.34131</v>
      </c>
      <c r="JF340">
        <v>1.49536</v>
      </c>
      <c r="JG340">
        <v>2.63794</v>
      </c>
      <c r="JH340">
        <v>36.1754</v>
      </c>
      <c r="JI340">
        <v>24.1488</v>
      </c>
      <c r="JJ340">
        <v>18</v>
      </c>
      <c r="JK340">
        <v>490.114</v>
      </c>
      <c r="JL340">
        <v>450.676</v>
      </c>
      <c r="JM340">
        <v>31.2349</v>
      </c>
      <c r="JN340">
        <v>28.9245</v>
      </c>
      <c r="JO340">
        <v>30.0003</v>
      </c>
      <c r="JP340">
        <v>28.7326</v>
      </c>
      <c r="JQ340">
        <v>28.655</v>
      </c>
      <c r="JR340">
        <v>20.8335</v>
      </c>
      <c r="JS340">
        <v>25.2944</v>
      </c>
      <c r="JT340">
        <v>95.90089999999999</v>
      </c>
      <c r="JU340">
        <v>31.2335</v>
      </c>
      <c r="JV340">
        <v>420</v>
      </c>
      <c r="JW340">
        <v>23.7856</v>
      </c>
      <c r="JX340">
        <v>101.071</v>
      </c>
      <c r="JY340">
        <v>100.543</v>
      </c>
    </row>
    <row r="341" spans="1:285">
      <c r="A341">
        <v>325</v>
      </c>
      <c r="B341">
        <v>1758415979.1</v>
      </c>
      <c r="C341">
        <v>3104</v>
      </c>
      <c r="D341" t="s">
        <v>1084</v>
      </c>
      <c r="E341" t="s">
        <v>1085</v>
      </c>
      <c r="F341">
        <v>5</v>
      </c>
      <c r="G341" t="s">
        <v>1037</v>
      </c>
      <c r="H341" t="s">
        <v>420</v>
      </c>
      <c r="I341" t="s">
        <v>421</v>
      </c>
      <c r="J341">
        <v>1758415971.1</v>
      </c>
      <c r="K341">
        <f>(L341)/1000</f>
        <v>0</v>
      </c>
      <c r="L341">
        <f>1000*DL341*AJ341*(DH341-DI341)/(100*DA341*(1000-AJ341*DH341))</f>
        <v>0</v>
      </c>
      <c r="M341">
        <f>DL341*AJ341*(DG341-DF341*(1000-AJ341*DI341)/(1000-AJ341*DH341))/(100*DA341)</f>
        <v>0</v>
      </c>
      <c r="N341">
        <f>DF341 - IF(AJ341&gt;1, M341*DA341*100.0/(AL341), 0)</f>
        <v>0</v>
      </c>
      <c r="O341">
        <f>((U341-K341/2)*N341-M341)/(U341+K341/2)</f>
        <v>0</v>
      </c>
      <c r="P341">
        <f>O341*(DM341+DN341)/1000.0</f>
        <v>0</v>
      </c>
      <c r="Q341">
        <f>(DF341 - IF(AJ341&gt;1, M341*DA341*100.0/(AL341), 0))*(DM341+DN341)/1000.0</f>
        <v>0</v>
      </c>
      <c r="R341">
        <f>2.0/((1/T341-1/S341)+SIGN(T341)*SQRT((1/T341-1/S341)*(1/T341-1/S341) + 4*DB341/((DB341+1)*(DB341+1))*(2*1/T341*1/S341-1/S341*1/S341)))</f>
        <v>0</v>
      </c>
      <c r="S341">
        <f>IF(LEFT(DC341,1)&lt;&gt;"0",IF(LEFT(DC341,1)="1",3.0,DD341),$D$5+$E$5*(DT341*DM341/($K$5*1000))+$F$5*(DT341*DM341/($K$5*1000))*MAX(MIN(DA341,$J$5),$I$5)*MAX(MIN(DA341,$J$5),$I$5)+$G$5*MAX(MIN(DA341,$J$5),$I$5)*(DT341*DM341/($K$5*1000))+$H$5*(DT341*DM341/($K$5*1000))*(DT341*DM341/($K$5*1000)))</f>
        <v>0</v>
      </c>
      <c r="T341">
        <f>K341*(1000-(1000*0.61365*exp(17.502*X341/(240.97+X341))/(DM341+DN341)+DH341)/2)/(1000*0.61365*exp(17.502*X341/(240.97+X341))/(DM341+DN341)-DH341)</f>
        <v>0</v>
      </c>
      <c r="U341">
        <f>1/((DB341+1)/(R341/1.6)+1/(S341/1.37)) + DB341/((DB341+1)/(R341/1.6) + DB341/(S341/1.37))</f>
        <v>0</v>
      </c>
      <c r="V341">
        <f>(CW341*CZ341)</f>
        <v>0</v>
      </c>
      <c r="W341">
        <f>(DO341+(V341+2*0.95*5.67E-8*(((DO341+$B$7)+273)^4-(DO341+273)^4)-44100*K341)/(1.84*29.3*S341+8*0.95*5.67E-8*(DO341+273)^3))</f>
        <v>0</v>
      </c>
      <c r="X341">
        <f>($C$7*DP341+$D$7*DQ341+$E$7*W341)</f>
        <v>0</v>
      </c>
      <c r="Y341">
        <f>0.61365*exp(17.502*X341/(240.97+X341))</f>
        <v>0</v>
      </c>
      <c r="Z341">
        <f>(AA341/AB341*100)</f>
        <v>0</v>
      </c>
      <c r="AA341">
        <f>DH341*(DM341+DN341)/1000</f>
        <v>0</v>
      </c>
      <c r="AB341">
        <f>0.61365*exp(17.502*DO341/(240.97+DO341))</f>
        <v>0</v>
      </c>
      <c r="AC341">
        <f>(Y341-DH341*(DM341+DN341)/1000)</f>
        <v>0</v>
      </c>
      <c r="AD341">
        <f>(-K341*44100)</f>
        <v>0</v>
      </c>
      <c r="AE341">
        <f>2*29.3*S341*0.92*(DO341-X341)</f>
        <v>0</v>
      </c>
      <c r="AF341">
        <f>2*0.95*5.67E-8*(((DO341+$B$7)+273)^4-(X341+273)^4)</f>
        <v>0</v>
      </c>
      <c r="AG341">
        <f>V341+AF341+AD341+AE341</f>
        <v>0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MAX(0,($B$13+$C$13*DT341)/(1+$D$13*DT341)*DM341/(DO341+273)*$E$13)</f>
        <v>0</v>
      </c>
      <c r="AM341" t="s">
        <v>422</v>
      </c>
      <c r="AN341" t="s">
        <v>422</v>
      </c>
      <c r="AO341">
        <v>0</v>
      </c>
      <c r="AP341">
        <v>0</v>
      </c>
      <c r="AQ341">
        <f>1-AO341/AP341</f>
        <v>0</v>
      </c>
      <c r="AR341">
        <v>0</v>
      </c>
      <c r="AS341" t="s">
        <v>422</v>
      </c>
      <c r="AT341" t="s">
        <v>422</v>
      </c>
      <c r="AU341">
        <v>0</v>
      </c>
      <c r="AV341">
        <v>0</v>
      </c>
      <c r="AW341">
        <f>1-AU341/AV341</f>
        <v>0</v>
      </c>
      <c r="AX341">
        <v>0.5</v>
      </c>
      <c r="AY341">
        <f>CX341</f>
        <v>0</v>
      </c>
      <c r="AZ341">
        <f>M341</f>
        <v>0</v>
      </c>
      <c r="BA341">
        <f>AW341*AX341*AY341</f>
        <v>0</v>
      </c>
      <c r="BB341">
        <f>(AZ341-AR341)/AY341</f>
        <v>0</v>
      </c>
      <c r="BC341">
        <f>(AP341-AV341)/AV341</f>
        <v>0</v>
      </c>
      <c r="BD341">
        <f>AO341/(AQ341+AO341/AV341)</f>
        <v>0</v>
      </c>
      <c r="BE341" t="s">
        <v>422</v>
      </c>
      <c r="BF341">
        <v>0</v>
      </c>
      <c r="BG341">
        <f>IF(BF341&lt;&gt;0, BF341, BD341)</f>
        <v>0</v>
      </c>
      <c r="BH341">
        <f>1-BG341/AV341</f>
        <v>0</v>
      </c>
      <c r="BI341">
        <f>(AV341-AU341)/(AV341-BG341)</f>
        <v>0</v>
      </c>
      <c r="BJ341">
        <f>(AP341-AV341)/(AP341-BG341)</f>
        <v>0</v>
      </c>
      <c r="BK341">
        <f>(AV341-AU341)/(AV341-AO341)</f>
        <v>0</v>
      </c>
      <c r="BL341">
        <f>(AP341-AV341)/(AP341-AO341)</f>
        <v>0</v>
      </c>
      <c r="BM341">
        <f>(BI341*BG341/AU341)</f>
        <v>0</v>
      </c>
      <c r="BN341">
        <f>(1-BM341)</f>
        <v>0</v>
      </c>
      <c r="CW341">
        <f>$B$11*DU341+$C$11*DV341+$F$11*EG341*(1-EJ341)</f>
        <v>0</v>
      </c>
      <c r="CX341">
        <f>CW341*CY341</f>
        <v>0</v>
      </c>
      <c r="CY341">
        <f>($B$11*$D$9+$C$11*$D$9+$F$11*((ET341+EL341)/MAX(ET341+EL341+EU341, 0.1)*$I$9+EU341/MAX(ET341+EL341+EU341, 0.1)*$J$9))/($B$11+$C$11+$F$11)</f>
        <v>0</v>
      </c>
      <c r="CZ341">
        <f>($B$11*$K$9+$C$11*$K$9+$F$11*((ET341+EL341)/MAX(ET341+EL341+EU341, 0.1)*$P$9+EU341/MAX(ET341+EL341+EU341, 0.1)*$Q$9))/($B$11+$C$11+$F$11)</f>
        <v>0</v>
      </c>
      <c r="DA341">
        <v>2.7</v>
      </c>
      <c r="DB341">
        <v>0.5</v>
      </c>
      <c r="DC341" t="s">
        <v>423</v>
      </c>
      <c r="DD341">
        <v>2</v>
      </c>
      <c r="DE341">
        <v>1758415971.1</v>
      </c>
      <c r="DF341">
        <v>420.095375</v>
      </c>
      <c r="DG341">
        <v>420.0009166666666</v>
      </c>
      <c r="DH341">
        <v>24.04993333333333</v>
      </c>
      <c r="DI341">
        <v>23.823975</v>
      </c>
      <c r="DJ341">
        <v>419.5557916666667</v>
      </c>
      <c r="DK341">
        <v>23.873775</v>
      </c>
      <c r="DL341">
        <v>499.9910416666667</v>
      </c>
      <c r="DM341">
        <v>90.277475</v>
      </c>
      <c r="DN341">
        <v>0.05525603333333334</v>
      </c>
      <c r="DO341">
        <v>30.37528333333333</v>
      </c>
      <c r="DP341">
        <v>29.99330833333334</v>
      </c>
      <c r="DQ341">
        <v>999.9</v>
      </c>
      <c r="DR341">
        <v>0</v>
      </c>
      <c r="DS341">
        <v>0</v>
      </c>
      <c r="DT341">
        <v>9998.65</v>
      </c>
      <c r="DU341">
        <v>0</v>
      </c>
      <c r="DV341">
        <v>0.786906</v>
      </c>
      <c r="DW341">
        <v>0.09455231666666668</v>
      </c>
      <c r="DX341">
        <v>430.447625</v>
      </c>
      <c r="DY341">
        <v>430.2511249999999</v>
      </c>
      <c r="DZ341">
        <v>0.2259640416666666</v>
      </c>
      <c r="EA341">
        <v>420.0009166666666</v>
      </c>
      <c r="EB341">
        <v>23.823975</v>
      </c>
      <c r="EC341">
        <v>2.1711675</v>
      </c>
      <c r="ED341">
        <v>2.150767083333333</v>
      </c>
      <c r="EE341">
        <v>18.75112916666667</v>
      </c>
      <c r="EF341">
        <v>18.60023333333333</v>
      </c>
      <c r="EG341">
        <v>0.00500097</v>
      </c>
      <c r="EH341">
        <v>0</v>
      </c>
      <c r="EI341">
        <v>0</v>
      </c>
      <c r="EJ341">
        <v>0</v>
      </c>
      <c r="EK341">
        <v>313.6125</v>
      </c>
      <c r="EL341">
        <v>0.00500097</v>
      </c>
      <c r="EM341">
        <v>-10.8625</v>
      </c>
      <c r="EN341">
        <v>-2.9375</v>
      </c>
      <c r="EO341">
        <v>35.80966666666666</v>
      </c>
      <c r="EP341">
        <v>41.15595833333333</v>
      </c>
      <c r="EQ341">
        <v>38.06225</v>
      </c>
      <c r="ER341">
        <v>41.83829166666667</v>
      </c>
      <c r="ES341">
        <v>38.510125</v>
      </c>
      <c r="ET341">
        <v>0</v>
      </c>
      <c r="EU341">
        <v>0</v>
      </c>
      <c r="EV341">
        <v>0</v>
      </c>
      <c r="EW341">
        <v>1758415979</v>
      </c>
      <c r="EX341">
        <v>0</v>
      </c>
      <c r="EY341">
        <v>312.644</v>
      </c>
      <c r="EZ341">
        <v>-8.123077029072391</v>
      </c>
      <c r="FA341">
        <v>29.0692307720758</v>
      </c>
      <c r="FB341">
        <v>-10.832</v>
      </c>
      <c r="FC341">
        <v>15</v>
      </c>
      <c r="FD341">
        <v>0</v>
      </c>
      <c r="FE341" t="s">
        <v>424</v>
      </c>
      <c r="FF341">
        <v>1747247426.5</v>
      </c>
      <c r="FG341">
        <v>1747247420.5</v>
      </c>
      <c r="FH341">
        <v>0</v>
      </c>
      <c r="FI341">
        <v>1.027</v>
      </c>
      <c r="FJ341">
        <v>0.031</v>
      </c>
      <c r="FK341">
        <v>0.02</v>
      </c>
      <c r="FL341">
        <v>0.05</v>
      </c>
      <c r="FM341">
        <v>420</v>
      </c>
      <c r="FN341">
        <v>16</v>
      </c>
      <c r="FO341">
        <v>0.01</v>
      </c>
      <c r="FP341">
        <v>0.1</v>
      </c>
      <c r="FQ341">
        <v>0.0933929375</v>
      </c>
      <c r="FR341">
        <v>0.04560299324577847</v>
      </c>
      <c r="FS341">
        <v>0.04379598307992805</v>
      </c>
      <c r="FT341">
        <v>1</v>
      </c>
      <c r="FU341">
        <v>312.3911764705883</v>
      </c>
      <c r="FV341">
        <v>23.16424755673016</v>
      </c>
      <c r="FW341">
        <v>6.199780245017172</v>
      </c>
      <c r="FX341">
        <v>-1</v>
      </c>
      <c r="FY341">
        <v>0.227214975</v>
      </c>
      <c r="FZ341">
        <v>-0.02832300562851824</v>
      </c>
      <c r="GA341">
        <v>0.002789927503426389</v>
      </c>
      <c r="GB341">
        <v>1</v>
      </c>
      <c r="GC341">
        <v>2</v>
      </c>
      <c r="GD341">
        <v>2</v>
      </c>
      <c r="GE341" t="s">
        <v>425</v>
      </c>
      <c r="GF341">
        <v>3.13649</v>
      </c>
      <c r="GG341">
        <v>2.71562</v>
      </c>
      <c r="GH341">
        <v>0.0936811</v>
      </c>
      <c r="GI341">
        <v>0.0928805</v>
      </c>
      <c r="GJ341">
        <v>0.106102</v>
      </c>
      <c r="GK341">
        <v>0.104188</v>
      </c>
      <c r="GL341">
        <v>28827.3</v>
      </c>
      <c r="GM341">
        <v>28886.5</v>
      </c>
      <c r="GN341">
        <v>29569.4</v>
      </c>
      <c r="GO341">
        <v>29429.2</v>
      </c>
      <c r="GP341">
        <v>34928.9</v>
      </c>
      <c r="GQ341">
        <v>34917.3</v>
      </c>
      <c r="GR341">
        <v>41618.7</v>
      </c>
      <c r="GS341">
        <v>41813.2</v>
      </c>
      <c r="GT341">
        <v>1.92202</v>
      </c>
      <c r="GU341">
        <v>1.87532</v>
      </c>
      <c r="GV341">
        <v>0.0821576</v>
      </c>
      <c r="GW341">
        <v>0</v>
      </c>
      <c r="GX341">
        <v>28.6564</v>
      </c>
      <c r="GY341">
        <v>999.9</v>
      </c>
      <c r="GZ341">
        <v>58.2</v>
      </c>
      <c r="HA341">
        <v>30.8</v>
      </c>
      <c r="HB341">
        <v>28.7533</v>
      </c>
      <c r="HC341">
        <v>62.144</v>
      </c>
      <c r="HD341">
        <v>28.0208</v>
      </c>
      <c r="HE341">
        <v>1</v>
      </c>
      <c r="HF341">
        <v>0.103796</v>
      </c>
      <c r="HG341">
        <v>-1.5988</v>
      </c>
      <c r="HH341">
        <v>20.3522</v>
      </c>
      <c r="HI341">
        <v>5.22657</v>
      </c>
      <c r="HJ341">
        <v>12.0159</v>
      </c>
      <c r="HK341">
        <v>4.99115</v>
      </c>
      <c r="HL341">
        <v>3.28905</v>
      </c>
      <c r="HM341">
        <v>9999</v>
      </c>
      <c r="HN341">
        <v>9999</v>
      </c>
      <c r="HO341">
        <v>9999</v>
      </c>
      <c r="HP341">
        <v>999.9</v>
      </c>
      <c r="HQ341">
        <v>1.86753</v>
      </c>
      <c r="HR341">
        <v>1.86661</v>
      </c>
      <c r="HS341">
        <v>1.866</v>
      </c>
      <c r="HT341">
        <v>1.86599</v>
      </c>
      <c r="HU341">
        <v>1.86783</v>
      </c>
      <c r="HV341">
        <v>1.87027</v>
      </c>
      <c r="HW341">
        <v>1.8689</v>
      </c>
      <c r="HX341">
        <v>1.87042</v>
      </c>
      <c r="HY341">
        <v>0</v>
      </c>
      <c r="HZ341">
        <v>0</v>
      </c>
      <c r="IA341">
        <v>0</v>
      </c>
      <c r="IB341">
        <v>0</v>
      </c>
      <c r="IC341" t="s">
        <v>426</v>
      </c>
      <c r="ID341" t="s">
        <v>427</v>
      </c>
      <c r="IE341" t="s">
        <v>428</v>
      </c>
      <c r="IF341" t="s">
        <v>428</v>
      </c>
      <c r="IG341" t="s">
        <v>428</v>
      </c>
      <c r="IH341" t="s">
        <v>428</v>
      </c>
      <c r="II341">
        <v>0</v>
      </c>
      <c r="IJ341">
        <v>100</v>
      </c>
      <c r="IK341">
        <v>100</v>
      </c>
      <c r="IL341">
        <v>0.539</v>
      </c>
      <c r="IM341">
        <v>0.1762</v>
      </c>
      <c r="IN341">
        <v>0.2733293791174444</v>
      </c>
      <c r="IO341">
        <v>0.0008355358253796512</v>
      </c>
      <c r="IP341">
        <v>-4.886686190924696E-07</v>
      </c>
      <c r="IQ341">
        <v>2.414133949906871E-11</v>
      </c>
      <c r="IR341">
        <v>-0.06279029043895908</v>
      </c>
      <c r="IS341">
        <v>-0.001004982055389802</v>
      </c>
      <c r="IT341">
        <v>0.0007271071577586355</v>
      </c>
      <c r="IU341">
        <v>-1.113211564567604E-05</v>
      </c>
      <c r="IV341">
        <v>10</v>
      </c>
      <c r="IW341">
        <v>2306</v>
      </c>
      <c r="IX341">
        <v>1</v>
      </c>
      <c r="IY341">
        <v>28</v>
      </c>
      <c r="IZ341">
        <v>186142.5</v>
      </c>
      <c r="JA341">
        <v>186142.6</v>
      </c>
      <c r="JB341">
        <v>1.04004</v>
      </c>
      <c r="JC341">
        <v>2.26685</v>
      </c>
      <c r="JD341">
        <v>1.39648</v>
      </c>
      <c r="JE341">
        <v>2.34375</v>
      </c>
      <c r="JF341">
        <v>1.49536</v>
      </c>
      <c r="JG341">
        <v>2.63428</v>
      </c>
      <c r="JH341">
        <v>36.1754</v>
      </c>
      <c r="JI341">
        <v>24.1575</v>
      </c>
      <c r="JJ341">
        <v>18</v>
      </c>
      <c r="JK341">
        <v>490.161</v>
      </c>
      <c r="JL341">
        <v>450.598</v>
      </c>
      <c r="JM341">
        <v>31.2364</v>
      </c>
      <c r="JN341">
        <v>28.9245</v>
      </c>
      <c r="JO341">
        <v>30.0001</v>
      </c>
      <c r="JP341">
        <v>28.7326</v>
      </c>
      <c r="JQ341">
        <v>28.655</v>
      </c>
      <c r="JR341">
        <v>20.832</v>
      </c>
      <c r="JS341">
        <v>25.2944</v>
      </c>
      <c r="JT341">
        <v>95.90089999999999</v>
      </c>
      <c r="JU341">
        <v>31.2354</v>
      </c>
      <c r="JV341">
        <v>420</v>
      </c>
      <c r="JW341">
        <v>23.7856</v>
      </c>
      <c r="JX341">
        <v>101.072</v>
      </c>
      <c r="JY341">
        <v>100.544</v>
      </c>
    </row>
    <row r="342" spans="1:285">
      <c r="A342">
        <v>326</v>
      </c>
      <c r="B342">
        <v>1758415981.1</v>
      </c>
      <c r="C342">
        <v>3106</v>
      </c>
      <c r="D342" t="s">
        <v>1086</v>
      </c>
      <c r="E342" t="s">
        <v>1087</v>
      </c>
      <c r="F342">
        <v>5</v>
      </c>
      <c r="G342" t="s">
        <v>1037</v>
      </c>
      <c r="H342" t="s">
        <v>420</v>
      </c>
      <c r="I342" t="s">
        <v>421</v>
      </c>
      <c r="J342">
        <v>1758415973.1</v>
      </c>
      <c r="K342">
        <f>(L342)/1000</f>
        <v>0</v>
      </c>
      <c r="L342">
        <f>1000*DL342*AJ342*(DH342-DI342)/(100*DA342*(1000-AJ342*DH342))</f>
        <v>0</v>
      </c>
      <c r="M342">
        <f>DL342*AJ342*(DG342-DF342*(1000-AJ342*DI342)/(1000-AJ342*DH342))/(100*DA342)</f>
        <v>0</v>
      </c>
      <c r="N342">
        <f>DF342 - IF(AJ342&gt;1, M342*DA342*100.0/(AL342), 0)</f>
        <v>0</v>
      </c>
      <c r="O342">
        <f>((U342-K342/2)*N342-M342)/(U342+K342/2)</f>
        <v>0</v>
      </c>
      <c r="P342">
        <f>O342*(DM342+DN342)/1000.0</f>
        <v>0</v>
      </c>
      <c r="Q342">
        <f>(DF342 - IF(AJ342&gt;1, M342*DA342*100.0/(AL342), 0))*(DM342+DN342)/1000.0</f>
        <v>0</v>
      </c>
      <c r="R342">
        <f>2.0/((1/T342-1/S342)+SIGN(T342)*SQRT((1/T342-1/S342)*(1/T342-1/S342) + 4*DB342/((DB342+1)*(DB342+1))*(2*1/T342*1/S342-1/S342*1/S342)))</f>
        <v>0</v>
      </c>
      <c r="S342">
        <f>IF(LEFT(DC342,1)&lt;&gt;"0",IF(LEFT(DC342,1)="1",3.0,DD342),$D$5+$E$5*(DT342*DM342/($K$5*1000))+$F$5*(DT342*DM342/($K$5*1000))*MAX(MIN(DA342,$J$5),$I$5)*MAX(MIN(DA342,$J$5),$I$5)+$G$5*MAX(MIN(DA342,$J$5),$I$5)*(DT342*DM342/($K$5*1000))+$H$5*(DT342*DM342/($K$5*1000))*(DT342*DM342/($K$5*1000)))</f>
        <v>0</v>
      </c>
      <c r="T342">
        <f>K342*(1000-(1000*0.61365*exp(17.502*X342/(240.97+X342))/(DM342+DN342)+DH342)/2)/(1000*0.61365*exp(17.502*X342/(240.97+X342))/(DM342+DN342)-DH342)</f>
        <v>0</v>
      </c>
      <c r="U342">
        <f>1/((DB342+1)/(R342/1.6)+1/(S342/1.37)) + DB342/((DB342+1)/(R342/1.6) + DB342/(S342/1.37))</f>
        <v>0</v>
      </c>
      <c r="V342">
        <f>(CW342*CZ342)</f>
        <v>0</v>
      </c>
      <c r="W342">
        <f>(DO342+(V342+2*0.95*5.67E-8*(((DO342+$B$7)+273)^4-(DO342+273)^4)-44100*K342)/(1.84*29.3*S342+8*0.95*5.67E-8*(DO342+273)^3))</f>
        <v>0</v>
      </c>
      <c r="X342">
        <f>($C$7*DP342+$D$7*DQ342+$E$7*W342)</f>
        <v>0</v>
      </c>
      <c r="Y342">
        <f>0.61365*exp(17.502*X342/(240.97+X342))</f>
        <v>0</v>
      </c>
      <c r="Z342">
        <f>(AA342/AB342*100)</f>
        <v>0</v>
      </c>
      <c r="AA342">
        <f>DH342*(DM342+DN342)/1000</f>
        <v>0</v>
      </c>
      <c r="AB342">
        <f>0.61365*exp(17.502*DO342/(240.97+DO342))</f>
        <v>0</v>
      </c>
      <c r="AC342">
        <f>(Y342-DH342*(DM342+DN342)/1000)</f>
        <v>0</v>
      </c>
      <c r="AD342">
        <f>(-K342*44100)</f>
        <v>0</v>
      </c>
      <c r="AE342">
        <f>2*29.3*S342*0.92*(DO342-X342)</f>
        <v>0</v>
      </c>
      <c r="AF342">
        <f>2*0.95*5.67E-8*(((DO342+$B$7)+273)^4-(X342+273)^4)</f>
        <v>0</v>
      </c>
      <c r="AG342">
        <f>V342+AF342+AD342+AE342</f>
        <v>0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MAX(0,($B$13+$C$13*DT342)/(1+$D$13*DT342)*DM342/(DO342+273)*$E$13)</f>
        <v>0</v>
      </c>
      <c r="AM342" t="s">
        <v>422</v>
      </c>
      <c r="AN342" t="s">
        <v>422</v>
      </c>
      <c r="AO342">
        <v>0</v>
      </c>
      <c r="AP342">
        <v>0</v>
      </c>
      <c r="AQ342">
        <f>1-AO342/AP342</f>
        <v>0</v>
      </c>
      <c r="AR342">
        <v>0</v>
      </c>
      <c r="AS342" t="s">
        <v>422</v>
      </c>
      <c r="AT342" t="s">
        <v>422</v>
      </c>
      <c r="AU342">
        <v>0</v>
      </c>
      <c r="AV342">
        <v>0</v>
      </c>
      <c r="AW342">
        <f>1-AU342/AV342</f>
        <v>0</v>
      </c>
      <c r="AX342">
        <v>0.5</v>
      </c>
      <c r="AY342">
        <f>CX342</f>
        <v>0</v>
      </c>
      <c r="AZ342">
        <f>M342</f>
        <v>0</v>
      </c>
      <c r="BA342">
        <f>AW342*AX342*AY342</f>
        <v>0</v>
      </c>
      <c r="BB342">
        <f>(AZ342-AR342)/AY342</f>
        <v>0</v>
      </c>
      <c r="BC342">
        <f>(AP342-AV342)/AV342</f>
        <v>0</v>
      </c>
      <c r="BD342">
        <f>AO342/(AQ342+AO342/AV342)</f>
        <v>0</v>
      </c>
      <c r="BE342" t="s">
        <v>422</v>
      </c>
      <c r="BF342">
        <v>0</v>
      </c>
      <c r="BG342">
        <f>IF(BF342&lt;&gt;0, BF342, BD342)</f>
        <v>0</v>
      </c>
      <c r="BH342">
        <f>1-BG342/AV342</f>
        <v>0</v>
      </c>
      <c r="BI342">
        <f>(AV342-AU342)/(AV342-BG342)</f>
        <v>0</v>
      </c>
      <c r="BJ342">
        <f>(AP342-AV342)/(AP342-BG342)</f>
        <v>0</v>
      </c>
      <c r="BK342">
        <f>(AV342-AU342)/(AV342-AO342)</f>
        <v>0</v>
      </c>
      <c r="BL342">
        <f>(AP342-AV342)/(AP342-AO342)</f>
        <v>0</v>
      </c>
      <c r="BM342">
        <f>(BI342*BG342/AU342)</f>
        <v>0</v>
      </c>
      <c r="BN342">
        <f>(1-BM342)</f>
        <v>0</v>
      </c>
      <c r="CW342">
        <f>$B$11*DU342+$C$11*DV342+$F$11*EG342*(1-EJ342)</f>
        <v>0</v>
      </c>
      <c r="CX342">
        <f>CW342*CY342</f>
        <v>0</v>
      </c>
      <c r="CY342">
        <f>($B$11*$D$9+$C$11*$D$9+$F$11*((ET342+EL342)/MAX(ET342+EL342+EU342, 0.1)*$I$9+EU342/MAX(ET342+EL342+EU342, 0.1)*$J$9))/($B$11+$C$11+$F$11)</f>
        <v>0</v>
      </c>
      <c r="CZ342">
        <f>($B$11*$K$9+$C$11*$K$9+$F$11*((ET342+EL342)/MAX(ET342+EL342+EU342, 0.1)*$P$9+EU342/MAX(ET342+EL342+EU342, 0.1)*$Q$9))/($B$11+$C$11+$F$11)</f>
        <v>0</v>
      </c>
      <c r="DA342">
        <v>2.7</v>
      </c>
      <c r="DB342">
        <v>0.5</v>
      </c>
      <c r="DC342" t="s">
        <v>423</v>
      </c>
      <c r="DD342">
        <v>2</v>
      </c>
      <c r="DE342">
        <v>1758415973.1</v>
      </c>
      <c r="DF342">
        <v>420.0924166666667</v>
      </c>
      <c r="DG342">
        <v>420.0029166666666</v>
      </c>
      <c r="DH342">
        <v>24.04891666666667</v>
      </c>
      <c r="DI342">
        <v>23.82368749999999</v>
      </c>
      <c r="DJ342">
        <v>419.5527083333333</v>
      </c>
      <c r="DK342">
        <v>23.872775</v>
      </c>
      <c r="DL342">
        <v>499.9942916666666</v>
      </c>
      <c r="DM342">
        <v>90.27776666666666</v>
      </c>
      <c r="DN342">
        <v>0.05528763749999999</v>
      </c>
      <c r="DO342">
        <v>30.37659583333333</v>
      </c>
      <c r="DP342">
        <v>29.9936625</v>
      </c>
      <c r="DQ342">
        <v>999.9</v>
      </c>
      <c r="DR342">
        <v>0</v>
      </c>
      <c r="DS342">
        <v>0</v>
      </c>
      <c r="DT342">
        <v>9999.11875</v>
      </c>
      <c r="DU342">
        <v>0</v>
      </c>
      <c r="DV342">
        <v>0.786906</v>
      </c>
      <c r="DW342">
        <v>0.08954997583333334</v>
      </c>
      <c r="DX342">
        <v>430.4440416666666</v>
      </c>
      <c r="DY342">
        <v>430.253</v>
      </c>
      <c r="DZ342">
        <v>0.2252320833333333</v>
      </c>
      <c r="EA342">
        <v>420.0029166666666</v>
      </c>
      <c r="EB342">
        <v>23.82368749999999</v>
      </c>
      <c r="EC342">
        <v>2.171082083333333</v>
      </c>
      <c r="ED342">
        <v>2.150748333333333</v>
      </c>
      <c r="EE342">
        <v>18.75050416666667</v>
      </c>
      <c r="EF342">
        <v>18.60009166666667</v>
      </c>
      <c r="EG342">
        <v>0.00500097</v>
      </c>
      <c r="EH342">
        <v>0</v>
      </c>
      <c r="EI342">
        <v>0</v>
      </c>
      <c r="EJ342">
        <v>0</v>
      </c>
      <c r="EK342">
        <v>313.7125</v>
      </c>
      <c r="EL342">
        <v>0.00500097</v>
      </c>
      <c r="EM342">
        <v>-10.475</v>
      </c>
      <c r="EN342">
        <v>-2.691666666666666</v>
      </c>
      <c r="EO342">
        <v>35.82529166666666</v>
      </c>
      <c r="EP342">
        <v>41.17945833333334</v>
      </c>
      <c r="EQ342">
        <v>38.077875</v>
      </c>
      <c r="ER342">
        <v>41.87479166666666</v>
      </c>
      <c r="ES342">
        <v>38.528375</v>
      </c>
      <c r="ET342">
        <v>0</v>
      </c>
      <c r="EU342">
        <v>0</v>
      </c>
      <c r="EV342">
        <v>0</v>
      </c>
      <c r="EW342">
        <v>1758415980.8</v>
      </c>
      <c r="EX342">
        <v>0</v>
      </c>
      <c r="EY342">
        <v>312.4115384615384</v>
      </c>
      <c r="EZ342">
        <v>-4.222222283867541</v>
      </c>
      <c r="FA342">
        <v>29.81196594463541</v>
      </c>
      <c r="FB342">
        <v>-9.838461538461537</v>
      </c>
      <c r="FC342">
        <v>15</v>
      </c>
      <c r="FD342">
        <v>0</v>
      </c>
      <c r="FE342" t="s">
        <v>424</v>
      </c>
      <c r="FF342">
        <v>1747247426.5</v>
      </c>
      <c r="FG342">
        <v>1747247420.5</v>
      </c>
      <c r="FH342">
        <v>0</v>
      </c>
      <c r="FI342">
        <v>1.027</v>
      </c>
      <c r="FJ342">
        <v>0.031</v>
      </c>
      <c r="FK342">
        <v>0.02</v>
      </c>
      <c r="FL342">
        <v>0.05</v>
      </c>
      <c r="FM342">
        <v>420</v>
      </c>
      <c r="FN342">
        <v>16</v>
      </c>
      <c r="FO342">
        <v>0.01</v>
      </c>
      <c r="FP342">
        <v>0.1</v>
      </c>
      <c r="FQ342">
        <v>0.0881488980487805</v>
      </c>
      <c r="FR342">
        <v>-0.1070121986759581</v>
      </c>
      <c r="FS342">
        <v>0.04798512676634476</v>
      </c>
      <c r="FT342">
        <v>0</v>
      </c>
      <c r="FU342">
        <v>312.4058823529411</v>
      </c>
      <c r="FV342">
        <v>-1.173414853958779</v>
      </c>
      <c r="FW342">
        <v>6.16374318931331</v>
      </c>
      <c r="FX342">
        <v>-1</v>
      </c>
      <c r="FY342">
        <v>0.2262454634146341</v>
      </c>
      <c r="FZ342">
        <v>-0.0250930243902441</v>
      </c>
      <c r="GA342">
        <v>0.002552796200988919</v>
      </c>
      <c r="GB342">
        <v>1</v>
      </c>
      <c r="GC342">
        <v>1</v>
      </c>
      <c r="GD342">
        <v>2</v>
      </c>
      <c r="GE342" t="s">
        <v>433</v>
      </c>
      <c r="GF342">
        <v>3.13654</v>
      </c>
      <c r="GG342">
        <v>2.71555</v>
      </c>
      <c r="GH342">
        <v>0.0936819</v>
      </c>
      <c r="GI342">
        <v>0.09289020000000001</v>
      </c>
      <c r="GJ342">
        <v>0.106097</v>
      </c>
      <c r="GK342">
        <v>0.104184</v>
      </c>
      <c r="GL342">
        <v>28827.5</v>
      </c>
      <c r="GM342">
        <v>28886.3</v>
      </c>
      <c r="GN342">
        <v>29569.6</v>
      </c>
      <c r="GO342">
        <v>29429.3</v>
      </c>
      <c r="GP342">
        <v>34929.3</v>
      </c>
      <c r="GQ342">
        <v>34917.6</v>
      </c>
      <c r="GR342">
        <v>41618.9</v>
      </c>
      <c r="GS342">
        <v>41813.4</v>
      </c>
      <c r="GT342">
        <v>1.92192</v>
      </c>
      <c r="GU342">
        <v>1.87542</v>
      </c>
      <c r="GV342">
        <v>0.08177760000000001</v>
      </c>
      <c r="GW342">
        <v>0</v>
      </c>
      <c r="GX342">
        <v>28.6577</v>
      </c>
      <c r="GY342">
        <v>999.9</v>
      </c>
      <c r="GZ342">
        <v>58.2</v>
      </c>
      <c r="HA342">
        <v>30.8</v>
      </c>
      <c r="HB342">
        <v>28.7544</v>
      </c>
      <c r="HC342">
        <v>62.124</v>
      </c>
      <c r="HD342">
        <v>28.0649</v>
      </c>
      <c r="HE342">
        <v>1</v>
      </c>
      <c r="HF342">
        <v>0.103735</v>
      </c>
      <c r="HG342">
        <v>-1.59647</v>
      </c>
      <c r="HH342">
        <v>20.3522</v>
      </c>
      <c r="HI342">
        <v>5.22702</v>
      </c>
      <c r="HJ342">
        <v>12.0159</v>
      </c>
      <c r="HK342">
        <v>4.9912</v>
      </c>
      <c r="HL342">
        <v>3.28903</v>
      </c>
      <c r="HM342">
        <v>9999</v>
      </c>
      <c r="HN342">
        <v>9999</v>
      </c>
      <c r="HO342">
        <v>9999</v>
      </c>
      <c r="HP342">
        <v>999.9</v>
      </c>
      <c r="HQ342">
        <v>1.86754</v>
      </c>
      <c r="HR342">
        <v>1.86662</v>
      </c>
      <c r="HS342">
        <v>1.866</v>
      </c>
      <c r="HT342">
        <v>1.86597</v>
      </c>
      <c r="HU342">
        <v>1.86783</v>
      </c>
      <c r="HV342">
        <v>1.87027</v>
      </c>
      <c r="HW342">
        <v>1.8689</v>
      </c>
      <c r="HX342">
        <v>1.87041</v>
      </c>
      <c r="HY342">
        <v>0</v>
      </c>
      <c r="HZ342">
        <v>0</v>
      </c>
      <c r="IA342">
        <v>0</v>
      </c>
      <c r="IB342">
        <v>0</v>
      </c>
      <c r="IC342" t="s">
        <v>426</v>
      </c>
      <c r="ID342" t="s">
        <v>427</v>
      </c>
      <c r="IE342" t="s">
        <v>428</v>
      </c>
      <c r="IF342" t="s">
        <v>428</v>
      </c>
      <c r="IG342" t="s">
        <v>428</v>
      </c>
      <c r="IH342" t="s">
        <v>428</v>
      </c>
      <c r="II342">
        <v>0</v>
      </c>
      <c r="IJ342">
        <v>100</v>
      </c>
      <c r="IK342">
        <v>100</v>
      </c>
      <c r="IL342">
        <v>0.54</v>
      </c>
      <c r="IM342">
        <v>0.1761</v>
      </c>
      <c r="IN342">
        <v>0.2733293791174444</v>
      </c>
      <c r="IO342">
        <v>0.0008355358253796512</v>
      </c>
      <c r="IP342">
        <v>-4.886686190924696E-07</v>
      </c>
      <c r="IQ342">
        <v>2.414133949906871E-11</v>
      </c>
      <c r="IR342">
        <v>-0.06279029043895908</v>
      </c>
      <c r="IS342">
        <v>-0.001004982055389802</v>
      </c>
      <c r="IT342">
        <v>0.0007271071577586355</v>
      </c>
      <c r="IU342">
        <v>-1.113211564567604E-05</v>
      </c>
      <c r="IV342">
        <v>10</v>
      </c>
      <c r="IW342">
        <v>2306</v>
      </c>
      <c r="IX342">
        <v>1</v>
      </c>
      <c r="IY342">
        <v>28</v>
      </c>
      <c r="IZ342">
        <v>186142.6</v>
      </c>
      <c r="JA342">
        <v>186142.7</v>
      </c>
      <c r="JB342">
        <v>1.04004</v>
      </c>
      <c r="JC342">
        <v>2.26318</v>
      </c>
      <c r="JD342">
        <v>1.39648</v>
      </c>
      <c r="JE342">
        <v>2.34131</v>
      </c>
      <c r="JF342">
        <v>1.49536</v>
      </c>
      <c r="JG342">
        <v>2.71606</v>
      </c>
      <c r="JH342">
        <v>36.1754</v>
      </c>
      <c r="JI342">
        <v>24.1575</v>
      </c>
      <c r="JJ342">
        <v>18</v>
      </c>
      <c r="JK342">
        <v>490.098</v>
      </c>
      <c r="JL342">
        <v>450.66</v>
      </c>
      <c r="JM342">
        <v>31.2369</v>
      </c>
      <c r="JN342">
        <v>28.9245</v>
      </c>
      <c r="JO342">
        <v>30</v>
      </c>
      <c r="JP342">
        <v>28.7326</v>
      </c>
      <c r="JQ342">
        <v>28.655</v>
      </c>
      <c r="JR342">
        <v>20.8309</v>
      </c>
      <c r="JS342">
        <v>25.2944</v>
      </c>
      <c r="JT342">
        <v>95.90089999999999</v>
      </c>
      <c r="JU342">
        <v>31.2354</v>
      </c>
      <c r="JV342">
        <v>420</v>
      </c>
      <c r="JW342">
        <v>23.7856</v>
      </c>
      <c r="JX342">
        <v>101.073</v>
      </c>
      <c r="JY342">
        <v>100.544</v>
      </c>
    </row>
    <row r="343" spans="1:285">
      <c r="A343">
        <v>327</v>
      </c>
      <c r="B343">
        <v>1758415983.1</v>
      </c>
      <c r="C343">
        <v>3108</v>
      </c>
      <c r="D343" t="s">
        <v>1088</v>
      </c>
      <c r="E343" t="s">
        <v>1089</v>
      </c>
      <c r="F343">
        <v>5</v>
      </c>
      <c r="G343" t="s">
        <v>1037</v>
      </c>
      <c r="H343" t="s">
        <v>420</v>
      </c>
      <c r="I343" t="s">
        <v>421</v>
      </c>
      <c r="J343">
        <v>1758415975.1</v>
      </c>
      <c r="K343">
        <f>(L343)/1000</f>
        <v>0</v>
      </c>
      <c r="L343">
        <f>1000*DL343*AJ343*(DH343-DI343)/(100*DA343*(1000-AJ343*DH343))</f>
        <v>0</v>
      </c>
      <c r="M343">
        <f>DL343*AJ343*(DG343-DF343*(1000-AJ343*DI343)/(1000-AJ343*DH343))/(100*DA343)</f>
        <v>0</v>
      </c>
      <c r="N343">
        <f>DF343 - IF(AJ343&gt;1, M343*DA343*100.0/(AL343), 0)</f>
        <v>0</v>
      </c>
      <c r="O343">
        <f>((U343-K343/2)*N343-M343)/(U343+K343/2)</f>
        <v>0</v>
      </c>
      <c r="P343">
        <f>O343*(DM343+DN343)/1000.0</f>
        <v>0</v>
      </c>
      <c r="Q343">
        <f>(DF343 - IF(AJ343&gt;1, M343*DA343*100.0/(AL343), 0))*(DM343+DN343)/1000.0</f>
        <v>0</v>
      </c>
      <c r="R343">
        <f>2.0/((1/T343-1/S343)+SIGN(T343)*SQRT((1/T343-1/S343)*(1/T343-1/S343) + 4*DB343/((DB343+1)*(DB343+1))*(2*1/T343*1/S343-1/S343*1/S343)))</f>
        <v>0</v>
      </c>
      <c r="S343">
        <f>IF(LEFT(DC343,1)&lt;&gt;"0",IF(LEFT(DC343,1)="1",3.0,DD343),$D$5+$E$5*(DT343*DM343/($K$5*1000))+$F$5*(DT343*DM343/($K$5*1000))*MAX(MIN(DA343,$J$5),$I$5)*MAX(MIN(DA343,$J$5),$I$5)+$G$5*MAX(MIN(DA343,$J$5),$I$5)*(DT343*DM343/($K$5*1000))+$H$5*(DT343*DM343/($K$5*1000))*(DT343*DM343/($K$5*1000)))</f>
        <v>0</v>
      </c>
      <c r="T343">
        <f>K343*(1000-(1000*0.61365*exp(17.502*X343/(240.97+X343))/(DM343+DN343)+DH343)/2)/(1000*0.61365*exp(17.502*X343/(240.97+X343))/(DM343+DN343)-DH343)</f>
        <v>0</v>
      </c>
      <c r="U343">
        <f>1/((DB343+1)/(R343/1.6)+1/(S343/1.37)) + DB343/((DB343+1)/(R343/1.6) + DB343/(S343/1.37))</f>
        <v>0</v>
      </c>
      <c r="V343">
        <f>(CW343*CZ343)</f>
        <v>0</v>
      </c>
      <c r="W343">
        <f>(DO343+(V343+2*0.95*5.67E-8*(((DO343+$B$7)+273)^4-(DO343+273)^4)-44100*K343)/(1.84*29.3*S343+8*0.95*5.67E-8*(DO343+273)^3))</f>
        <v>0</v>
      </c>
      <c r="X343">
        <f>($C$7*DP343+$D$7*DQ343+$E$7*W343)</f>
        <v>0</v>
      </c>
      <c r="Y343">
        <f>0.61365*exp(17.502*X343/(240.97+X343))</f>
        <v>0</v>
      </c>
      <c r="Z343">
        <f>(AA343/AB343*100)</f>
        <v>0</v>
      </c>
      <c r="AA343">
        <f>DH343*(DM343+DN343)/1000</f>
        <v>0</v>
      </c>
      <c r="AB343">
        <f>0.61365*exp(17.502*DO343/(240.97+DO343))</f>
        <v>0</v>
      </c>
      <c r="AC343">
        <f>(Y343-DH343*(DM343+DN343)/1000)</f>
        <v>0</v>
      </c>
      <c r="AD343">
        <f>(-K343*44100)</f>
        <v>0</v>
      </c>
      <c r="AE343">
        <f>2*29.3*S343*0.92*(DO343-X343)</f>
        <v>0</v>
      </c>
      <c r="AF343">
        <f>2*0.95*5.67E-8*(((DO343+$B$7)+273)^4-(X343+273)^4)</f>
        <v>0</v>
      </c>
      <c r="AG343">
        <f>V343+AF343+AD343+AE343</f>
        <v>0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MAX(0,($B$13+$C$13*DT343)/(1+$D$13*DT343)*DM343/(DO343+273)*$E$13)</f>
        <v>0</v>
      </c>
      <c r="AM343" t="s">
        <v>422</v>
      </c>
      <c r="AN343" t="s">
        <v>422</v>
      </c>
      <c r="AO343">
        <v>0</v>
      </c>
      <c r="AP343">
        <v>0</v>
      </c>
      <c r="AQ343">
        <f>1-AO343/AP343</f>
        <v>0</v>
      </c>
      <c r="AR343">
        <v>0</v>
      </c>
      <c r="AS343" t="s">
        <v>422</v>
      </c>
      <c r="AT343" t="s">
        <v>422</v>
      </c>
      <c r="AU343">
        <v>0</v>
      </c>
      <c r="AV343">
        <v>0</v>
      </c>
      <c r="AW343">
        <f>1-AU343/AV343</f>
        <v>0</v>
      </c>
      <c r="AX343">
        <v>0.5</v>
      </c>
      <c r="AY343">
        <f>CX343</f>
        <v>0</v>
      </c>
      <c r="AZ343">
        <f>M343</f>
        <v>0</v>
      </c>
      <c r="BA343">
        <f>AW343*AX343*AY343</f>
        <v>0</v>
      </c>
      <c r="BB343">
        <f>(AZ343-AR343)/AY343</f>
        <v>0</v>
      </c>
      <c r="BC343">
        <f>(AP343-AV343)/AV343</f>
        <v>0</v>
      </c>
      <c r="BD343">
        <f>AO343/(AQ343+AO343/AV343)</f>
        <v>0</v>
      </c>
      <c r="BE343" t="s">
        <v>422</v>
      </c>
      <c r="BF343">
        <v>0</v>
      </c>
      <c r="BG343">
        <f>IF(BF343&lt;&gt;0, BF343, BD343)</f>
        <v>0</v>
      </c>
      <c r="BH343">
        <f>1-BG343/AV343</f>
        <v>0</v>
      </c>
      <c r="BI343">
        <f>(AV343-AU343)/(AV343-BG343)</f>
        <v>0</v>
      </c>
      <c r="BJ343">
        <f>(AP343-AV343)/(AP343-BG343)</f>
        <v>0</v>
      </c>
      <c r="BK343">
        <f>(AV343-AU343)/(AV343-AO343)</f>
        <v>0</v>
      </c>
      <c r="BL343">
        <f>(AP343-AV343)/(AP343-AO343)</f>
        <v>0</v>
      </c>
      <c r="BM343">
        <f>(BI343*BG343/AU343)</f>
        <v>0</v>
      </c>
      <c r="BN343">
        <f>(1-BM343)</f>
        <v>0</v>
      </c>
      <c r="CW343">
        <f>$B$11*DU343+$C$11*DV343+$F$11*EG343*(1-EJ343)</f>
        <v>0</v>
      </c>
      <c r="CX343">
        <f>CW343*CY343</f>
        <v>0</v>
      </c>
      <c r="CY343">
        <f>($B$11*$D$9+$C$11*$D$9+$F$11*((ET343+EL343)/MAX(ET343+EL343+EU343, 0.1)*$I$9+EU343/MAX(ET343+EL343+EU343, 0.1)*$J$9))/($B$11+$C$11+$F$11)</f>
        <v>0</v>
      </c>
      <c r="CZ343">
        <f>($B$11*$K$9+$C$11*$K$9+$F$11*((ET343+EL343)/MAX(ET343+EL343+EU343, 0.1)*$P$9+EU343/MAX(ET343+EL343+EU343, 0.1)*$Q$9))/($B$11+$C$11+$F$11)</f>
        <v>0</v>
      </c>
      <c r="DA343">
        <v>2.7</v>
      </c>
      <c r="DB343">
        <v>0.5</v>
      </c>
      <c r="DC343" t="s">
        <v>423</v>
      </c>
      <c r="DD343">
        <v>2</v>
      </c>
      <c r="DE343">
        <v>1758415975.1</v>
      </c>
      <c r="DF343">
        <v>420.09</v>
      </c>
      <c r="DG343">
        <v>420.0004999999999</v>
      </c>
      <c r="DH343">
        <v>24.04809166666666</v>
      </c>
      <c r="DI343">
        <v>23.82346249999999</v>
      </c>
      <c r="DJ343">
        <v>419.5503333333334</v>
      </c>
      <c r="DK343">
        <v>23.8719625</v>
      </c>
      <c r="DL343">
        <v>499.9920416666666</v>
      </c>
      <c r="DM343">
        <v>90.27809166666667</v>
      </c>
      <c r="DN343">
        <v>0.0552966375</v>
      </c>
      <c r="DO343">
        <v>30.3778875</v>
      </c>
      <c r="DP343">
        <v>29.99357916666666</v>
      </c>
      <c r="DQ343">
        <v>999.9</v>
      </c>
      <c r="DR343">
        <v>0</v>
      </c>
      <c r="DS343">
        <v>0</v>
      </c>
      <c r="DT343">
        <v>10000.73291666667</v>
      </c>
      <c r="DU343">
        <v>0</v>
      </c>
      <c r="DV343">
        <v>0.786906</v>
      </c>
      <c r="DW343">
        <v>0.08953090499999999</v>
      </c>
      <c r="DX343">
        <v>430.4412083333333</v>
      </c>
      <c r="DY343">
        <v>430.2504583333333</v>
      </c>
      <c r="DZ343">
        <v>0.2246300833333333</v>
      </c>
      <c r="EA343">
        <v>420.0004999999999</v>
      </c>
      <c r="EB343">
        <v>23.82346249999999</v>
      </c>
      <c r="EC343">
        <v>2.171015833333333</v>
      </c>
      <c r="ED343">
        <v>2.15073625</v>
      </c>
      <c r="EE343">
        <v>18.75001666666667</v>
      </c>
      <c r="EF343">
        <v>18.6</v>
      </c>
      <c r="EG343">
        <v>0.00500097</v>
      </c>
      <c r="EH343">
        <v>0</v>
      </c>
      <c r="EI343">
        <v>0</v>
      </c>
      <c r="EJ343">
        <v>0</v>
      </c>
      <c r="EK343">
        <v>313.8333333333333</v>
      </c>
      <c r="EL343">
        <v>0.00500097</v>
      </c>
      <c r="EM343">
        <v>-9.708333333333334</v>
      </c>
      <c r="EN343">
        <v>-2.283333333333333</v>
      </c>
      <c r="EO343">
        <v>35.83833333333333</v>
      </c>
      <c r="EP343">
        <v>41.20291666666666</v>
      </c>
      <c r="EQ343">
        <v>38.0935</v>
      </c>
      <c r="ER343">
        <v>41.908625</v>
      </c>
      <c r="ES343">
        <v>38.54925</v>
      </c>
      <c r="ET343">
        <v>0</v>
      </c>
      <c r="EU343">
        <v>0</v>
      </c>
      <c r="EV343">
        <v>0</v>
      </c>
      <c r="EW343">
        <v>1758415983.2</v>
      </c>
      <c r="EX343">
        <v>0</v>
      </c>
      <c r="EY343">
        <v>312.8384615384616</v>
      </c>
      <c r="EZ343">
        <v>0.1982904472836732</v>
      </c>
      <c r="FA343">
        <v>-16.08547024975693</v>
      </c>
      <c r="FB343">
        <v>-8.988461538461539</v>
      </c>
      <c r="FC343">
        <v>15</v>
      </c>
      <c r="FD343">
        <v>0</v>
      </c>
      <c r="FE343" t="s">
        <v>424</v>
      </c>
      <c r="FF343">
        <v>1747247426.5</v>
      </c>
      <c r="FG343">
        <v>1747247420.5</v>
      </c>
      <c r="FH343">
        <v>0</v>
      </c>
      <c r="FI343">
        <v>1.027</v>
      </c>
      <c r="FJ343">
        <v>0.031</v>
      </c>
      <c r="FK343">
        <v>0.02</v>
      </c>
      <c r="FL343">
        <v>0.05</v>
      </c>
      <c r="FM343">
        <v>420</v>
      </c>
      <c r="FN343">
        <v>16</v>
      </c>
      <c r="FO343">
        <v>0.01</v>
      </c>
      <c r="FP343">
        <v>0.1</v>
      </c>
      <c r="FQ343">
        <v>0.082886483</v>
      </c>
      <c r="FR343">
        <v>-0.1522443352345217</v>
      </c>
      <c r="FS343">
        <v>0.05045794631734278</v>
      </c>
      <c r="FT343">
        <v>0</v>
      </c>
      <c r="FU343">
        <v>312.4970588235294</v>
      </c>
      <c r="FV343">
        <v>-1.06493503966413</v>
      </c>
      <c r="FW343">
        <v>6.136414228584564</v>
      </c>
      <c r="FX343">
        <v>-1</v>
      </c>
      <c r="FY343">
        <v>0.22565185</v>
      </c>
      <c r="FZ343">
        <v>-0.02277773358348966</v>
      </c>
      <c r="GA343">
        <v>0.002318181944434042</v>
      </c>
      <c r="GB343">
        <v>1</v>
      </c>
      <c r="GC343">
        <v>1</v>
      </c>
      <c r="GD343">
        <v>2</v>
      </c>
      <c r="GE343" t="s">
        <v>433</v>
      </c>
      <c r="GF343">
        <v>3.13649</v>
      </c>
      <c r="GG343">
        <v>2.7156</v>
      </c>
      <c r="GH343">
        <v>0.09368559999999999</v>
      </c>
      <c r="GI343">
        <v>0.0928775</v>
      </c>
      <c r="GJ343">
        <v>0.1061</v>
      </c>
      <c r="GK343">
        <v>0.104182</v>
      </c>
      <c r="GL343">
        <v>28826.9</v>
      </c>
      <c r="GM343">
        <v>28886.8</v>
      </c>
      <c r="GN343">
        <v>29569.1</v>
      </c>
      <c r="GO343">
        <v>29429.4</v>
      </c>
      <c r="GP343">
        <v>34928.9</v>
      </c>
      <c r="GQ343">
        <v>34917.8</v>
      </c>
      <c r="GR343">
        <v>41618.6</v>
      </c>
      <c r="GS343">
        <v>41813.5</v>
      </c>
      <c r="GT343">
        <v>1.92178</v>
      </c>
      <c r="GU343">
        <v>1.87575</v>
      </c>
      <c r="GV343">
        <v>0.0817329</v>
      </c>
      <c r="GW343">
        <v>0</v>
      </c>
      <c r="GX343">
        <v>28.6589</v>
      </c>
      <c r="GY343">
        <v>999.9</v>
      </c>
      <c r="GZ343">
        <v>58.2</v>
      </c>
      <c r="HA343">
        <v>30.8</v>
      </c>
      <c r="HB343">
        <v>28.7571</v>
      </c>
      <c r="HC343">
        <v>62.014</v>
      </c>
      <c r="HD343">
        <v>27.9968</v>
      </c>
      <c r="HE343">
        <v>1</v>
      </c>
      <c r="HF343">
        <v>0.103775</v>
      </c>
      <c r="HG343">
        <v>-1.59423</v>
      </c>
      <c r="HH343">
        <v>20.3517</v>
      </c>
      <c r="HI343">
        <v>5.22717</v>
      </c>
      <c r="HJ343">
        <v>12.0159</v>
      </c>
      <c r="HK343">
        <v>4.99135</v>
      </c>
      <c r="HL343">
        <v>3.289</v>
      </c>
      <c r="HM343">
        <v>9999</v>
      </c>
      <c r="HN343">
        <v>9999</v>
      </c>
      <c r="HO343">
        <v>9999</v>
      </c>
      <c r="HP343">
        <v>999.9</v>
      </c>
      <c r="HQ343">
        <v>1.86752</v>
      </c>
      <c r="HR343">
        <v>1.86661</v>
      </c>
      <c r="HS343">
        <v>1.866</v>
      </c>
      <c r="HT343">
        <v>1.86596</v>
      </c>
      <c r="HU343">
        <v>1.86783</v>
      </c>
      <c r="HV343">
        <v>1.87027</v>
      </c>
      <c r="HW343">
        <v>1.8689</v>
      </c>
      <c r="HX343">
        <v>1.87041</v>
      </c>
      <c r="HY343">
        <v>0</v>
      </c>
      <c r="HZ343">
        <v>0</v>
      </c>
      <c r="IA343">
        <v>0</v>
      </c>
      <c r="IB343">
        <v>0</v>
      </c>
      <c r="IC343" t="s">
        <v>426</v>
      </c>
      <c r="ID343" t="s">
        <v>427</v>
      </c>
      <c r="IE343" t="s">
        <v>428</v>
      </c>
      <c r="IF343" t="s">
        <v>428</v>
      </c>
      <c r="IG343" t="s">
        <v>428</v>
      </c>
      <c r="IH343" t="s">
        <v>428</v>
      </c>
      <c r="II343">
        <v>0</v>
      </c>
      <c r="IJ343">
        <v>100</v>
      </c>
      <c r="IK343">
        <v>100</v>
      </c>
      <c r="IL343">
        <v>0.54</v>
      </c>
      <c r="IM343">
        <v>0.1761</v>
      </c>
      <c r="IN343">
        <v>0.2733293791174444</v>
      </c>
      <c r="IO343">
        <v>0.0008355358253796512</v>
      </c>
      <c r="IP343">
        <v>-4.886686190924696E-07</v>
      </c>
      <c r="IQ343">
        <v>2.414133949906871E-11</v>
      </c>
      <c r="IR343">
        <v>-0.06279029043895908</v>
      </c>
      <c r="IS343">
        <v>-0.001004982055389802</v>
      </c>
      <c r="IT343">
        <v>0.0007271071577586355</v>
      </c>
      <c r="IU343">
        <v>-1.113211564567604E-05</v>
      </c>
      <c r="IV343">
        <v>10</v>
      </c>
      <c r="IW343">
        <v>2306</v>
      </c>
      <c r="IX343">
        <v>1</v>
      </c>
      <c r="IY343">
        <v>28</v>
      </c>
      <c r="IZ343">
        <v>186142.6</v>
      </c>
      <c r="JA343">
        <v>186142.7</v>
      </c>
      <c r="JB343">
        <v>1.04126</v>
      </c>
      <c r="JC343">
        <v>2.26929</v>
      </c>
      <c r="JD343">
        <v>1.39648</v>
      </c>
      <c r="JE343">
        <v>2.34009</v>
      </c>
      <c r="JF343">
        <v>1.49536</v>
      </c>
      <c r="JG343">
        <v>2.69653</v>
      </c>
      <c r="JH343">
        <v>36.1754</v>
      </c>
      <c r="JI343">
        <v>24.1488</v>
      </c>
      <c r="JJ343">
        <v>18</v>
      </c>
      <c r="JK343">
        <v>490.003</v>
      </c>
      <c r="JL343">
        <v>450.867</v>
      </c>
      <c r="JM343">
        <v>31.2371</v>
      </c>
      <c r="JN343">
        <v>28.9245</v>
      </c>
      <c r="JO343">
        <v>30</v>
      </c>
      <c r="JP343">
        <v>28.7327</v>
      </c>
      <c r="JQ343">
        <v>28.6555</v>
      </c>
      <c r="JR343">
        <v>20.8333</v>
      </c>
      <c r="JS343">
        <v>25.2944</v>
      </c>
      <c r="JT343">
        <v>95.90089999999999</v>
      </c>
      <c r="JU343">
        <v>31.2415</v>
      </c>
      <c r="JV343">
        <v>420</v>
      </c>
      <c r="JW343">
        <v>23.7856</v>
      </c>
      <c r="JX343">
        <v>101.072</v>
      </c>
      <c r="JY343">
        <v>100.545</v>
      </c>
    </row>
    <row r="344" spans="1:285">
      <c r="A344">
        <v>328</v>
      </c>
      <c r="B344">
        <v>1758415985.1</v>
      </c>
      <c r="C344">
        <v>3110</v>
      </c>
      <c r="D344" t="s">
        <v>1090</v>
      </c>
      <c r="E344" t="s">
        <v>1091</v>
      </c>
      <c r="F344">
        <v>5</v>
      </c>
      <c r="G344" t="s">
        <v>1037</v>
      </c>
      <c r="H344" t="s">
        <v>420</v>
      </c>
      <c r="I344" t="s">
        <v>421</v>
      </c>
      <c r="J344">
        <v>1758415977.1</v>
      </c>
      <c r="K344">
        <f>(L344)/1000</f>
        <v>0</v>
      </c>
      <c r="L344">
        <f>1000*DL344*AJ344*(DH344-DI344)/(100*DA344*(1000-AJ344*DH344))</f>
        <v>0</v>
      </c>
      <c r="M344">
        <f>DL344*AJ344*(DG344-DF344*(1000-AJ344*DI344)/(1000-AJ344*DH344))/(100*DA344)</f>
        <v>0</v>
      </c>
      <c r="N344">
        <f>DF344 - IF(AJ344&gt;1, M344*DA344*100.0/(AL344), 0)</f>
        <v>0</v>
      </c>
      <c r="O344">
        <f>((U344-K344/2)*N344-M344)/(U344+K344/2)</f>
        <v>0</v>
      </c>
      <c r="P344">
        <f>O344*(DM344+DN344)/1000.0</f>
        <v>0</v>
      </c>
      <c r="Q344">
        <f>(DF344 - IF(AJ344&gt;1, M344*DA344*100.0/(AL344), 0))*(DM344+DN344)/1000.0</f>
        <v>0</v>
      </c>
      <c r="R344">
        <f>2.0/((1/T344-1/S344)+SIGN(T344)*SQRT((1/T344-1/S344)*(1/T344-1/S344) + 4*DB344/((DB344+1)*(DB344+1))*(2*1/T344*1/S344-1/S344*1/S344)))</f>
        <v>0</v>
      </c>
      <c r="S344">
        <f>IF(LEFT(DC344,1)&lt;&gt;"0",IF(LEFT(DC344,1)="1",3.0,DD344),$D$5+$E$5*(DT344*DM344/($K$5*1000))+$F$5*(DT344*DM344/($K$5*1000))*MAX(MIN(DA344,$J$5),$I$5)*MAX(MIN(DA344,$J$5),$I$5)+$G$5*MAX(MIN(DA344,$J$5),$I$5)*(DT344*DM344/($K$5*1000))+$H$5*(DT344*DM344/($K$5*1000))*(DT344*DM344/($K$5*1000)))</f>
        <v>0</v>
      </c>
      <c r="T344">
        <f>K344*(1000-(1000*0.61365*exp(17.502*X344/(240.97+X344))/(DM344+DN344)+DH344)/2)/(1000*0.61365*exp(17.502*X344/(240.97+X344))/(DM344+DN344)-DH344)</f>
        <v>0</v>
      </c>
      <c r="U344">
        <f>1/((DB344+1)/(R344/1.6)+1/(S344/1.37)) + DB344/((DB344+1)/(R344/1.6) + DB344/(S344/1.37))</f>
        <v>0</v>
      </c>
      <c r="V344">
        <f>(CW344*CZ344)</f>
        <v>0</v>
      </c>
      <c r="W344">
        <f>(DO344+(V344+2*0.95*5.67E-8*(((DO344+$B$7)+273)^4-(DO344+273)^4)-44100*K344)/(1.84*29.3*S344+8*0.95*5.67E-8*(DO344+273)^3))</f>
        <v>0</v>
      </c>
      <c r="X344">
        <f>($C$7*DP344+$D$7*DQ344+$E$7*W344)</f>
        <v>0</v>
      </c>
      <c r="Y344">
        <f>0.61365*exp(17.502*X344/(240.97+X344))</f>
        <v>0</v>
      </c>
      <c r="Z344">
        <f>(AA344/AB344*100)</f>
        <v>0</v>
      </c>
      <c r="AA344">
        <f>DH344*(DM344+DN344)/1000</f>
        <v>0</v>
      </c>
      <c r="AB344">
        <f>0.61365*exp(17.502*DO344/(240.97+DO344))</f>
        <v>0</v>
      </c>
      <c r="AC344">
        <f>(Y344-DH344*(DM344+DN344)/1000)</f>
        <v>0</v>
      </c>
      <c r="AD344">
        <f>(-K344*44100)</f>
        <v>0</v>
      </c>
      <c r="AE344">
        <f>2*29.3*S344*0.92*(DO344-X344)</f>
        <v>0</v>
      </c>
      <c r="AF344">
        <f>2*0.95*5.67E-8*(((DO344+$B$7)+273)^4-(X344+273)^4)</f>
        <v>0</v>
      </c>
      <c r="AG344">
        <f>V344+AF344+AD344+AE344</f>
        <v>0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MAX(0,($B$13+$C$13*DT344)/(1+$D$13*DT344)*DM344/(DO344+273)*$E$13)</f>
        <v>0</v>
      </c>
      <c r="AM344" t="s">
        <v>422</v>
      </c>
      <c r="AN344" t="s">
        <v>422</v>
      </c>
      <c r="AO344">
        <v>0</v>
      </c>
      <c r="AP344">
        <v>0</v>
      </c>
      <c r="AQ344">
        <f>1-AO344/AP344</f>
        <v>0</v>
      </c>
      <c r="AR344">
        <v>0</v>
      </c>
      <c r="AS344" t="s">
        <v>422</v>
      </c>
      <c r="AT344" t="s">
        <v>422</v>
      </c>
      <c r="AU344">
        <v>0</v>
      </c>
      <c r="AV344">
        <v>0</v>
      </c>
      <c r="AW344">
        <f>1-AU344/AV344</f>
        <v>0</v>
      </c>
      <c r="AX344">
        <v>0.5</v>
      </c>
      <c r="AY344">
        <f>CX344</f>
        <v>0</v>
      </c>
      <c r="AZ344">
        <f>M344</f>
        <v>0</v>
      </c>
      <c r="BA344">
        <f>AW344*AX344*AY344</f>
        <v>0</v>
      </c>
      <c r="BB344">
        <f>(AZ344-AR344)/AY344</f>
        <v>0</v>
      </c>
      <c r="BC344">
        <f>(AP344-AV344)/AV344</f>
        <v>0</v>
      </c>
      <c r="BD344">
        <f>AO344/(AQ344+AO344/AV344)</f>
        <v>0</v>
      </c>
      <c r="BE344" t="s">
        <v>422</v>
      </c>
      <c r="BF344">
        <v>0</v>
      </c>
      <c r="BG344">
        <f>IF(BF344&lt;&gt;0, BF344, BD344)</f>
        <v>0</v>
      </c>
      <c r="BH344">
        <f>1-BG344/AV344</f>
        <v>0</v>
      </c>
      <c r="BI344">
        <f>(AV344-AU344)/(AV344-BG344)</f>
        <v>0</v>
      </c>
      <c r="BJ344">
        <f>(AP344-AV344)/(AP344-BG344)</f>
        <v>0</v>
      </c>
      <c r="BK344">
        <f>(AV344-AU344)/(AV344-AO344)</f>
        <v>0</v>
      </c>
      <c r="BL344">
        <f>(AP344-AV344)/(AP344-AO344)</f>
        <v>0</v>
      </c>
      <c r="BM344">
        <f>(BI344*BG344/AU344)</f>
        <v>0</v>
      </c>
      <c r="BN344">
        <f>(1-BM344)</f>
        <v>0</v>
      </c>
      <c r="CW344">
        <f>$B$11*DU344+$C$11*DV344+$F$11*EG344*(1-EJ344)</f>
        <v>0</v>
      </c>
      <c r="CX344">
        <f>CW344*CY344</f>
        <v>0</v>
      </c>
      <c r="CY344">
        <f>($B$11*$D$9+$C$11*$D$9+$F$11*((ET344+EL344)/MAX(ET344+EL344+EU344, 0.1)*$I$9+EU344/MAX(ET344+EL344+EU344, 0.1)*$J$9))/($B$11+$C$11+$F$11)</f>
        <v>0</v>
      </c>
      <c r="CZ344">
        <f>($B$11*$K$9+$C$11*$K$9+$F$11*((ET344+EL344)/MAX(ET344+EL344+EU344, 0.1)*$P$9+EU344/MAX(ET344+EL344+EU344, 0.1)*$Q$9))/($B$11+$C$11+$F$11)</f>
        <v>0</v>
      </c>
      <c r="DA344">
        <v>2.7</v>
      </c>
      <c r="DB344">
        <v>0.5</v>
      </c>
      <c r="DC344" t="s">
        <v>423</v>
      </c>
      <c r="DD344">
        <v>2</v>
      </c>
      <c r="DE344">
        <v>1758415977.1</v>
      </c>
      <c r="DF344">
        <v>420.0898333333334</v>
      </c>
      <c r="DG344">
        <v>419.992125</v>
      </c>
      <c r="DH344">
        <v>24.04760416666667</v>
      </c>
      <c r="DI344">
        <v>23.82328333333334</v>
      </c>
      <c r="DJ344">
        <v>419.5502083333333</v>
      </c>
      <c r="DK344">
        <v>23.871475</v>
      </c>
      <c r="DL344">
        <v>499.998</v>
      </c>
      <c r="DM344">
        <v>90.27830833333333</v>
      </c>
      <c r="DN344">
        <v>0.0552847625</v>
      </c>
      <c r="DO344">
        <v>30.37910416666666</v>
      </c>
      <c r="DP344">
        <v>29.99338333333333</v>
      </c>
      <c r="DQ344">
        <v>999.9</v>
      </c>
      <c r="DR344">
        <v>0</v>
      </c>
      <c r="DS344">
        <v>0</v>
      </c>
      <c r="DT344">
        <v>10002.84041666667</v>
      </c>
      <c r="DU344">
        <v>0</v>
      </c>
      <c r="DV344">
        <v>0.786906</v>
      </c>
      <c r="DW344">
        <v>0.09771213416666667</v>
      </c>
      <c r="DX344">
        <v>430.4407916666667</v>
      </c>
      <c r="DY344">
        <v>430.2418333333333</v>
      </c>
      <c r="DZ344">
        <v>0.224320875</v>
      </c>
      <c r="EA344">
        <v>419.992125</v>
      </c>
      <c r="EB344">
        <v>23.82328333333334</v>
      </c>
      <c r="EC344">
        <v>2.170977083333333</v>
      </c>
      <c r="ED344">
        <v>2.150725</v>
      </c>
      <c r="EE344">
        <v>18.74972916666666</v>
      </c>
      <c r="EF344">
        <v>18.59991666666667</v>
      </c>
      <c r="EG344">
        <v>0.00500097</v>
      </c>
      <c r="EH344">
        <v>0</v>
      </c>
      <c r="EI344">
        <v>0</v>
      </c>
      <c r="EJ344">
        <v>0</v>
      </c>
      <c r="EK344">
        <v>314.875</v>
      </c>
      <c r="EL344">
        <v>0.00500097</v>
      </c>
      <c r="EM344">
        <v>-12.19583333333333</v>
      </c>
      <c r="EN344">
        <v>-2.55</v>
      </c>
      <c r="EO344">
        <v>35.859125</v>
      </c>
      <c r="EP344">
        <v>41.22370833333333</v>
      </c>
      <c r="EQ344">
        <v>38.109125</v>
      </c>
      <c r="ER344">
        <v>41.94245833333333</v>
      </c>
      <c r="ES344">
        <v>38.56487499999999</v>
      </c>
      <c r="ET344">
        <v>0</v>
      </c>
      <c r="EU344">
        <v>0</v>
      </c>
      <c r="EV344">
        <v>0</v>
      </c>
      <c r="EW344">
        <v>1758415985</v>
      </c>
      <c r="EX344">
        <v>0</v>
      </c>
      <c r="EY344">
        <v>313.8</v>
      </c>
      <c r="EZ344">
        <v>1.223076562930988</v>
      </c>
      <c r="FA344">
        <v>-50.8461538013857</v>
      </c>
      <c r="FB344">
        <v>-11.156</v>
      </c>
      <c r="FC344">
        <v>15</v>
      </c>
      <c r="FD344">
        <v>0</v>
      </c>
      <c r="FE344" t="s">
        <v>424</v>
      </c>
      <c r="FF344">
        <v>1747247426.5</v>
      </c>
      <c r="FG344">
        <v>1747247420.5</v>
      </c>
      <c r="FH344">
        <v>0</v>
      </c>
      <c r="FI344">
        <v>1.027</v>
      </c>
      <c r="FJ344">
        <v>0.031</v>
      </c>
      <c r="FK344">
        <v>0.02</v>
      </c>
      <c r="FL344">
        <v>0.05</v>
      </c>
      <c r="FM344">
        <v>420</v>
      </c>
      <c r="FN344">
        <v>16</v>
      </c>
      <c r="FO344">
        <v>0.01</v>
      </c>
      <c r="FP344">
        <v>0.1</v>
      </c>
      <c r="FQ344">
        <v>0.09156236146341463</v>
      </c>
      <c r="FR344">
        <v>-0.06847406404181182</v>
      </c>
      <c r="FS344">
        <v>0.05390100124196946</v>
      </c>
      <c r="FT344">
        <v>1</v>
      </c>
      <c r="FU344">
        <v>312.8705882352941</v>
      </c>
      <c r="FV344">
        <v>0.07333838050000969</v>
      </c>
      <c r="FW344">
        <v>6.319741683652654</v>
      </c>
      <c r="FX344">
        <v>-1</v>
      </c>
      <c r="FY344">
        <v>0.2252596341463415</v>
      </c>
      <c r="FZ344">
        <v>-0.01633438327526177</v>
      </c>
      <c r="GA344">
        <v>0.002028570044915064</v>
      </c>
      <c r="GB344">
        <v>1</v>
      </c>
      <c r="GC344">
        <v>2</v>
      </c>
      <c r="GD344">
        <v>2</v>
      </c>
      <c r="GE344" t="s">
        <v>425</v>
      </c>
      <c r="GF344">
        <v>3.1365</v>
      </c>
      <c r="GG344">
        <v>2.71558</v>
      </c>
      <c r="GH344">
        <v>0.0936951</v>
      </c>
      <c r="GI344">
        <v>0.09287280000000001</v>
      </c>
      <c r="GJ344">
        <v>0.106101</v>
      </c>
      <c r="GK344">
        <v>0.104186</v>
      </c>
      <c r="GL344">
        <v>28826.3</v>
      </c>
      <c r="GM344">
        <v>28887.1</v>
      </c>
      <c r="GN344">
        <v>29568.9</v>
      </c>
      <c r="GO344">
        <v>29429.6</v>
      </c>
      <c r="GP344">
        <v>34928.5</v>
      </c>
      <c r="GQ344">
        <v>34917.8</v>
      </c>
      <c r="GR344">
        <v>41618.1</v>
      </c>
      <c r="GS344">
        <v>41813.7</v>
      </c>
      <c r="GT344">
        <v>1.92188</v>
      </c>
      <c r="GU344">
        <v>1.87567</v>
      </c>
      <c r="GV344">
        <v>0.0819638</v>
      </c>
      <c r="GW344">
        <v>0</v>
      </c>
      <c r="GX344">
        <v>28.6602</v>
      </c>
      <c r="GY344">
        <v>999.9</v>
      </c>
      <c r="GZ344">
        <v>58.2</v>
      </c>
      <c r="HA344">
        <v>30.8</v>
      </c>
      <c r="HB344">
        <v>28.7514</v>
      </c>
      <c r="HC344">
        <v>62.144</v>
      </c>
      <c r="HD344">
        <v>27.9087</v>
      </c>
      <c r="HE344">
        <v>1</v>
      </c>
      <c r="HF344">
        <v>0.103801</v>
      </c>
      <c r="HG344">
        <v>-1.60484</v>
      </c>
      <c r="HH344">
        <v>20.3506</v>
      </c>
      <c r="HI344">
        <v>5.22732</v>
      </c>
      <c r="HJ344">
        <v>12.0159</v>
      </c>
      <c r="HK344">
        <v>4.99135</v>
      </c>
      <c r="HL344">
        <v>3.289</v>
      </c>
      <c r="HM344">
        <v>9999</v>
      </c>
      <c r="HN344">
        <v>9999</v>
      </c>
      <c r="HO344">
        <v>9999</v>
      </c>
      <c r="HP344">
        <v>999.9</v>
      </c>
      <c r="HQ344">
        <v>1.86752</v>
      </c>
      <c r="HR344">
        <v>1.86661</v>
      </c>
      <c r="HS344">
        <v>1.866</v>
      </c>
      <c r="HT344">
        <v>1.86595</v>
      </c>
      <c r="HU344">
        <v>1.86783</v>
      </c>
      <c r="HV344">
        <v>1.87027</v>
      </c>
      <c r="HW344">
        <v>1.8689</v>
      </c>
      <c r="HX344">
        <v>1.87042</v>
      </c>
      <c r="HY344">
        <v>0</v>
      </c>
      <c r="HZ344">
        <v>0</v>
      </c>
      <c r="IA344">
        <v>0</v>
      </c>
      <c r="IB344">
        <v>0</v>
      </c>
      <c r="IC344" t="s">
        <v>426</v>
      </c>
      <c r="ID344" t="s">
        <v>427</v>
      </c>
      <c r="IE344" t="s">
        <v>428</v>
      </c>
      <c r="IF344" t="s">
        <v>428</v>
      </c>
      <c r="IG344" t="s">
        <v>428</v>
      </c>
      <c r="IH344" t="s">
        <v>428</v>
      </c>
      <c r="II344">
        <v>0</v>
      </c>
      <c r="IJ344">
        <v>100</v>
      </c>
      <c r="IK344">
        <v>100</v>
      </c>
      <c r="IL344">
        <v>0.54</v>
      </c>
      <c r="IM344">
        <v>0.1761</v>
      </c>
      <c r="IN344">
        <v>0.2733293791174444</v>
      </c>
      <c r="IO344">
        <v>0.0008355358253796512</v>
      </c>
      <c r="IP344">
        <v>-4.886686190924696E-07</v>
      </c>
      <c r="IQ344">
        <v>2.414133949906871E-11</v>
      </c>
      <c r="IR344">
        <v>-0.06279029043895908</v>
      </c>
      <c r="IS344">
        <v>-0.001004982055389802</v>
      </c>
      <c r="IT344">
        <v>0.0007271071577586355</v>
      </c>
      <c r="IU344">
        <v>-1.113211564567604E-05</v>
      </c>
      <c r="IV344">
        <v>10</v>
      </c>
      <c r="IW344">
        <v>2306</v>
      </c>
      <c r="IX344">
        <v>1</v>
      </c>
      <c r="IY344">
        <v>28</v>
      </c>
      <c r="IZ344">
        <v>186142.6</v>
      </c>
      <c r="JA344">
        <v>186142.7</v>
      </c>
      <c r="JB344">
        <v>1.04004</v>
      </c>
      <c r="JC344">
        <v>2.27783</v>
      </c>
      <c r="JD344">
        <v>1.39648</v>
      </c>
      <c r="JE344">
        <v>2.34009</v>
      </c>
      <c r="JF344">
        <v>1.49536</v>
      </c>
      <c r="JG344">
        <v>2.63306</v>
      </c>
      <c r="JH344">
        <v>36.1754</v>
      </c>
      <c r="JI344">
        <v>24.14</v>
      </c>
      <c r="JJ344">
        <v>18</v>
      </c>
      <c r="JK344">
        <v>490.076</v>
      </c>
      <c r="JL344">
        <v>450.829</v>
      </c>
      <c r="JM344">
        <v>31.2376</v>
      </c>
      <c r="JN344">
        <v>28.9245</v>
      </c>
      <c r="JO344">
        <v>30.0001</v>
      </c>
      <c r="JP344">
        <v>28.7339</v>
      </c>
      <c r="JQ344">
        <v>28.6567</v>
      </c>
      <c r="JR344">
        <v>20.8322</v>
      </c>
      <c r="JS344">
        <v>25.2944</v>
      </c>
      <c r="JT344">
        <v>95.90089999999999</v>
      </c>
      <c r="JU344">
        <v>31.2415</v>
      </c>
      <c r="JV344">
        <v>420</v>
      </c>
      <c r="JW344">
        <v>23.7856</v>
      </c>
      <c r="JX344">
        <v>101.071</v>
      </c>
      <c r="JY344">
        <v>100.545</v>
      </c>
    </row>
    <row r="345" spans="1:285">
      <c r="A345">
        <v>329</v>
      </c>
      <c r="B345">
        <v>1758415987.1</v>
      </c>
      <c r="C345">
        <v>3112</v>
      </c>
      <c r="D345" t="s">
        <v>1092</v>
      </c>
      <c r="E345" t="s">
        <v>1093</v>
      </c>
      <c r="F345">
        <v>5</v>
      </c>
      <c r="G345" t="s">
        <v>1037</v>
      </c>
      <c r="H345" t="s">
        <v>420</v>
      </c>
      <c r="I345" t="s">
        <v>421</v>
      </c>
      <c r="J345">
        <v>1758415979.1</v>
      </c>
      <c r="K345">
        <f>(L345)/1000</f>
        <v>0</v>
      </c>
      <c r="L345">
        <f>1000*DL345*AJ345*(DH345-DI345)/(100*DA345*(1000-AJ345*DH345))</f>
        <v>0</v>
      </c>
      <c r="M345">
        <f>DL345*AJ345*(DG345-DF345*(1000-AJ345*DI345)/(1000-AJ345*DH345))/(100*DA345)</f>
        <v>0</v>
      </c>
      <c r="N345">
        <f>DF345 - IF(AJ345&gt;1, M345*DA345*100.0/(AL345), 0)</f>
        <v>0</v>
      </c>
      <c r="O345">
        <f>((U345-K345/2)*N345-M345)/(U345+K345/2)</f>
        <v>0</v>
      </c>
      <c r="P345">
        <f>O345*(DM345+DN345)/1000.0</f>
        <v>0</v>
      </c>
      <c r="Q345">
        <f>(DF345 - IF(AJ345&gt;1, M345*DA345*100.0/(AL345), 0))*(DM345+DN345)/1000.0</f>
        <v>0</v>
      </c>
      <c r="R345">
        <f>2.0/((1/T345-1/S345)+SIGN(T345)*SQRT((1/T345-1/S345)*(1/T345-1/S345) + 4*DB345/((DB345+1)*(DB345+1))*(2*1/T345*1/S345-1/S345*1/S345)))</f>
        <v>0</v>
      </c>
      <c r="S345">
        <f>IF(LEFT(DC345,1)&lt;&gt;"0",IF(LEFT(DC345,1)="1",3.0,DD345),$D$5+$E$5*(DT345*DM345/($K$5*1000))+$F$5*(DT345*DM345/($K$5*1000))*MAX(MIN(DA345,$J$5),$I$5)*MAX(MIN(DA345,$J$5),$I$5)+$G$5*MAX(MIN(DA345,$J$5),$I$5)*(DT345*DM345/($K$5*1000))+$H$5*(DT345*DM345/($K$5*1000))*(DT345*DM345/($K$5*1000)))</f>
        <v>0</v>
      </c>
      <c r="T345">
        <f>K345*(1000-(1000*0.61365*exp(17.502*X345/(240.97+X345))/(DM345+DN345)+DH345)/2)/(1000*0.61365*exp(17.502*X345/(240.97+X345))/(DM345+DN345)-DH345)</f>
        <v>0</v>
      </c>
      <c r="U345">
        <f>1/((DB345+1)/(R345/1.6)+1/(S345/1.37)) + DB345/((DB345+1)/(R345/1.6) + DB345/(S345/1.37))</f>
        <v>0</v>
      </c>
      <c r="V345">
        <f>(CW345*CZ345)</f>
        <v>0</v>
      </c>
      <c r="W345">
        <f>(DO345+(V345+2*0.95*5.67E-8*(((DO345+$B$7)+273)^4-(DO345+273)^4)-44100*K345)/(1.84*29.3*S345+8*0.95*5.67E-8*(DO345+273)^3))</f>
        <v>0</v>
      </c>
      <c r="X345">
        <f>($C$7*DP345+$D$7*DQ345+$E$7*W345)</f>
        <v>0</v>
      </c>
      <c r="Y345">
        <f>0.61365*exp(17.502*X345/(240.97+X345))</f>
        <v>0</v>
      </c>
      <c r="Z345">
        <f>(AA345/AB345*100)</f>
        <v>0</v>
      </c>
      <c r="AA345">
        <f>DH345*(DM345+DN345)/1000</f>
        <v>0</v>
      </c>
      <c r="AB345">
        <f>0.61365*exp(17.502*DO345/(240.97+DO345))</f>
        <v>0</v>
      </c>
      <c r="AC345">
        <f>(Y345-DH345*(DM345+DN345)/1000)</f>
        <v>0</v>
      </c>
      <c r="AD345">
        <f>(-K345*44100)</f>
        <v>0</v>
      </c>
      <c r="AE345">
        <f>2*29.3*S345*0.92*(DO345-X345)</f>
        <v>0</v>
      </c>
      <c r="AF345">
        <f>2*0.95*5.67E-8*(((DO345+$B$7)+273)^4-(X345+273)^4)</f>
        <v>0</v>
      </c>
      <c r="AG345">
        <f>V345+AF345+AD345+AE345</f>
        <v>0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MAX(0,($B$13+$C$13*DT345)/(1+$D$13*DT345)*DM345/(DO345+273)*$E$13)</f>
        <v>0</v>
      </c>
      <c r="AM345" t="s">
        <v>422</v>
      </c>
      <c r="AN345" t="s">
        <v>422</v>
      </c>
      <c r="AO345">
        <v>0</v>
      </c>
      <c r="AP345">
        <v>0</v>
      </c>
      <c r="AQ345">
        <f>1-AO345/AP345</f>
        <v>0</v>
      </c>
      <c r="AR345">
        <v>0</v>
      </c>
      <c r="AS345" t="s">
        <v>422</v>
      </c>
      <c r="AT345" t="s">
        <v>422</v>
      </c>
      <c r="AU345">
        <v>0</v>
      </c>
      <c r="AV345">
        <v>0</v>
      </c>
      <c r="AW345">
        <f>1-AU345/AV345</f>
        <v>0</v>
      </c>
      <c r="AX345">
        <v>0.5</v>
      </c>
      <c r="AY345">
        <f>CX345</f>
        <v>0</v>
      </c>
      <c r="AZ345">
        <f>M345</f>
        <v>0</v>
      </c>
      <c r="BA345">
        <f>AW345*AX345*AY345</f>
        <v>0</v>
      </c>
      <c r="BB345">
        <f>(AZ345-AR345)/AY345</f>
        <v>0</v>
      </c>
      <c r="BC345">
        <f>(AP345-AV345)/AV345</f>
        <v>0</v>
      </c>
      <c r="BD345">
        <f>AO345/(AQ345+AO345/AV345)</f>
        <v>0</v>
      </c>
      <c r="BE345" t="s">
        <v>422</v>
      </c>
      <c r="BF345">
        <v>0</v>
      </c>
      <c r="BG345">
        <f>IF(BF345&lt;&gt;0, BF345, BD345)</f>
        <v>0</v>
      </c>
      <c r="BH345">
        <f>1-BG345/AV345</f>
        <v>0</v>
      </c>
      <c r="BI345">
        <f>(AV345-AU345)/(AV345-BG345)</f>
        <v>0</v>
      </c>
      <c r="BJ345">
        <f>(AP345-AV345)/(AP345-BG345)</f>
        <v>0</v>
      </c>
      <c r="BK345">
        <f>(AV345-AU345)/(AV345-AO345)</f>
        <v>0</v>
      </c>
      <c r="BL345">
        <f>(AP345-AV345)/(AP345-AO345)</f>
        <v>0</v>
      </c>
      <c r="BM345">
        <f>(BI345*BG345/AU345)</f>
        <v>0</v>
      </c>
      <c r="BN345">
        <f>(1-BM345)</f>
        <v>0</v>
      </c>
      <c r="CW345">
        <f>$B$11*DU345+$C$11*DV345+$F$11*EG345*(1-EJ345)</f>
        <v>0</v>
      </c>
      <c r="CX345">
        <f>CW345*CY345</f>
        <v>0</v>
      </c>
      <c r="CY345">
        <f>($B$11*$D$9+$C$11*$D$9+$F$11*((ET345+EL345)/MAX(ET345+EL345+EU345, 0.1)*$I$9+EU345/MAX(ET345+EL345+EU345, 0.1)*$J$9))/($B$11+$C$11+$F$11)</f>
        <v>0</v>
      </c>
      <c r="CZ345">
        <f>($B$11*$K$9+$C$11*$K$9+$F$11*((ET345+EL345)/MAX(ET345+EL345+EU345, 0.1)*$P$9+EU345/MAX(ET345+EL345+EU345, 0.1)*$Q$9))/($B$11+$C$11+$F$11)</f>
        <v>0</v>
      </c>
      <c r="DA345">
        <v>2.7</v>
      </c>
      <c r="DB345">
        <v>0.5</v>
      </c>
      <c r="DC345" t="s">
        <v>423</v>
      </c>
      <c r="DD345">
        <v>2</v>
      </c>
      <c r="DE345">
        <v>1758415979.1</v>
      </c>
      <c r="DF345">
        <v>420.08575</v>
      </c>
      <c r="DG345">
        <v>419.9935</v>
      </c>
      <c r="DH345">
        <v>24.04695</v>
      </c>
      <c r="DI345">
        <v>23.8230625</v>
      </c>
      <c r="DJ345">
        <v>419.5460833333333</v>
      </c>
      <c r="DK345">
        <v>23.87083333333333</v>
      </c>
      <c r="DL345">
        <v>500.0037083333333</v>
      </c>
      <c r="DM345">
        <v>90.27855416666667</v>
      </c>
      <c r="DN345">
        <v>0.05527227083333334</v>
      </c>
      <c r="DO345">
        <v>30.38029583333333</v>
      </c>
      <c r="DP345">
        <v>29.9938875</v>
      </c>
      <c r="DQ345">
        <v>999.9</v>
      </c>
      <c r="DR345">
        <v>0</v>
      </c>
      <c r="DS345">
        <v>0</v>
      </c>
      <c r="DT345">
        <v>10002.78708333333</v>
      </c>
      <c r="DU345">
        <v>0</v>
      </c>
      <c r="DV345">
        <v>0.786906</v>
      </c>
      <c r="DW345">
        <v>0.09224950916666667</v>
      </c>
      <c r="DX345">
        <v>430.4363333333334</v>
      </c>
      <c r="DY345">
        <v>430.2431666666666</v>
      </c>
      <c r="DZ345">
        <v>0.22388625</v>
      </c>
      <c r="EA345">
        <v>419.9935</v>
      </c>
      <c r="EB345">
        <v>23.8230625</v>
      </c>
      <c r="EC345">
        <v>2.17092375</v>
      </c>
      <c r="ED345">
        <v>2.15071125</v>
      </c>
      <c r="EE345">
        <v>18.74934166666667</v>
      </c>
      <c r="EF345">
        <v>18.59981666666667</v>
      </c>
      <c r="EG345">
        <v>0.00500097</v>
      </c>
      <c r="EH345">
        <v>0</v>
      </c>
      <c r="EI345">
        <v>0</v>
      </c>
      <c r="EJ345">
        <v>0</v>
      </c>
      <c r="EK345">
        <v>314.5208333333333</v>
      </c>
      <c r="EL345">
        <v>0.00500097</v>
      </c>
      <c r="EM345">
        <v>-10.97916666666667</v>
      </c>
      <c r="EN345">
        <v>-2.5875</v>
      </c>
      <c r="EO345">
        <v>35.87475</v>
      </c>
      <c r="EP345">
        <v>41.234125</v>
      </c>
      <c r="EQ345">
        <v>38.117</v>
      </c>
      <c r="ER345">
        <v>41.94770833333333</v>
      </c>
      <c r="ES345">
        <v>38.572625</v>
      </c>
      <c r="ET345">
        <v>0</v>
      </c>
      <c r="EU345">
        <v>0</v>
      </c>
      <c r="EV345">
        <v>0</v>
      </c>
      <c r="EW345">
        <v>1758415986.8</v>
      </c>
      <c r="EX345">
        <v>0</v>
      </c>
      <c r="EY345">
        <v>314.0153846153846</v>
      </c>
      <c r="EZ345">
        <v>2.222222057411559</v>
      </c>
      <c r="FA345">
        <v>-25.34358996125095</v>
      </c>
      <c r="FB345">
        <v>-9.91923076923077</v>
      </c>
      <c r="FC345">
        <v>15</v>
      </c>
      <c r="FD345">
        <v>0</v>
      </c>
      <c r="FE345" t="s">
        <v>424</v>
      </c>
      <c r="FF345">
        <v>1747247426.5</v>
      </c>
      <c r="FG345">
        <v>1747247420.5</v>
      </c>
      <c r="FH345">
        <v>0</v>
      </c>
      <c r="FI345">
        <v>1.027</v>
      </c>
      <c r="FJ345">
        <v>0.031</v>
      </c>
      <c r="FK345">
        <v>0.02</v>
      </c>
      <c r="FL345">
        <v>0.05</v>
      </c>
      <c r="FM345">
        <v>420</v>
      </c>
      <c r="FN345">
        <v>16</v>
      </c>
      <c r="FO345">
        <v>0.01</v>
      </c>
      <c r="FP345">
        <v>0.1</v>
      </c>
      <c r="FQ345">
        <v>0.0997588705</v>
      </c>
      <c r="FR345">
        <v>-0.06179627617260827</v>
      </c>
      <c r="FS345">
        <v>0.05631885854233567</v>
      </c>
      <c r="FT345">
        <v>1</v>
      </c>
      <c r="FU345">
        <v>313.1705882352941</v>
      </c>
      <c r="FV345">
        <v>7.92666151787413</v>
      </c>
      <c r="FW345">
        <v>6.649746983765388</v>
      </c>
      <c r="FX345">
        <v>-1</v>
      </c>
      <c r="FY345">
        <v>0.2247594</v>
      </c>
      <c r="FZ345">
        <v>-0.01184024015009441</v>
      </c>
      <c r="GA345">
        <v>0.001624237494949553</v>
      </c>
      <c r="GB345">
        <v>1</v>
      </c>
      <c r="GC345">
        <v>2</v>
      </c>
      <c r="GD345">
        <v>2</v>
      </c>
      <c r="GE345" t="s">
        <v>425</v>
      </c>
      <c r="GF345">
        <v>3.13655</v>
      </c>
      <c r="GG345">
        <v>2.71559</v>
      </c>
      <c r="GH345">
        <v>0.0936907</v>
      </c>
      <c r="GI345">
        <v>0.0928858</v>
      </c>
      <c r="GJ345">
        <v>0.106093</v>
      </c>
      <c r="GK345">
        <v>0.104186</v>
      </c>
      <c r="GL345">
        <v>28826.8</v>
      </c>
      <c r="GM345">
        <v>28886.7</v>
      </c>
      <c r="GN345">
        <v>29569.2</v>
      </c>
      <c r="GO345">
        <v>29429.6</v>
      </c>
      <c r="GP345">
        <v>34929.2</v>
      </c>
      <c r="GQ345">
        <v>34917.7</v>
      </c>
      <c r="GR345">
        <v>41618.6</v>
      </c>
      <c r="GS345">
        <v>41813.6</v>
      </c>
      <c r="GT345">
        <v>1.92188</v>
      </c>
      <c r="GU345">
        <v>1.87547</v>
      </c>
      <c r="GV345">
        <v>0.0819862</v>
      </c>
      <c r="GW345">
        <v>0</v>
      </c>
      <c r="GX345">
        <v>28.662</v>
      </c>
      <c r="GY345">
        <v>999.9</v>
      </c>
      <c r="GZ345">
        <v>58.2</v>
      </c>
      <c r="HA345">
        <v>30.8</v>
      </c>
      <c r="HB345">
        <v>28.7538</v>
      </c>
      <c r="HC345">
        <v>62.124</v>
      </c>
      <c r="HD345">
        <v>27.8806</v>
      </c>
      <c r="HE345">
        <v>1</v>
      </c>
      <c r="HF345">
        <v>0.103753</v>
      </c>
      <c r="HG345">
        <v>-1.61217</v>
      </c>
      <c r="HH345">
        <v>20.35</v>
      </c>
      <c r="HI345">
        <v>5.22717</v>
      </c>
      <c r="HJ345">
        <v>12.0159</v>
      </c>
      <c r="HK345">
        <v>4.9913</v>
      </c>
      <c r="HL345">
        <v>3.289</v>
      </c>
      <c r="HM345">
        <v>9999</v>
      </c>
      <c r="HN345">
        <v>9999</v>
      </c>
      <c r="HO345">
        <v>9999</v>
      </c>
      <c r="HP345">
        <v>999.9</v>
      </c>
      <c r="HQ345">
        <v>1.86752</v>
      </c>
      <c r="HR345">
        <v>1.86661</v>
      </c>
      <c r="HS345">
        <v>1.866</v>
      </c>
      <c r="HT345">
        <v>1.86594</v>
      </c>
      <c r="HU345">
        <v>1.86783</v>
      </c>
      <c r="HV345">
        <v>1.87027</v>
      </c>
      <c r="HW345">
        <v>1.8689</v>
      </c>
      <c r="HX345">
        <v>1.87042</v>
      </c>
      <c r="HY345">
        <v>0</v>
      </c>
      <c r="HZ345">
        <v>0</v>
      </c>
      <c r="IA345">
        <v>0</v>
      </c>
      <c r="IB345">
        <v>0</v>
      </c>
      <c r="IC345" t="s">
        <v>426</v>
      </c>
      <c r="ID345" t="s">
        <v>427</v>
      </c>
      <c r="IE345" t="s">
        <v>428</v>
      </c>
      <c r="IF345" t="s">
        <v>428</v>
      </c>
      <c r="IG345" t="s">
        <v>428</v>
      </c>
      <c r="IH345" t="s">
        <v>428</v>
      </c>
      <c r="II345">
        <v>0</v>
      </c>
      <c r="IJ345">
        <v>100</v>
      </c>
      <c r="IK345">
        <v>100</v>
      </c>
      <c r="IL345">
        <v>0.54</v>
      </c>
      <c r="IM345">
        <v>0.176</v>
      </c>
      <c r="IN345">
        <v>0.2733293791174444</v>
      </c>
      <c r="IO345">
        <v>0.0008355358253796512</v>
      </c>
      <c r="IP345">
        <v>-4.886686190924696E-07</v>
      </c>
      <c r="IQ345">
        <v>2.414133949906871E-11</v>
      </c>
      <c r="IR345">
        <v>-0.06279029043895908</v>
      </c>
      <c r="IS345">
        <v>-0.001004982055389802</v>
      </c>
      <c r="IT345">
        <v>0.0007271071577586355</v>
      </c>
      <c r="IU345">
        <v>-1.113211564567604E-05</v>
      </c>
      <c r="IV345">
        <v>10</v>
      </c>
      <c r="IW345">
        <v>2306</v>
      </c>
      <c r="IX345">
        <v>1</v>
      </c>
      <c r="IY345">
        <v>28</v>
      </c>
      <c r="IZ345">
        <v>186142.7</v>
      </c>
      <c r="JA345">
        <v>186142.8</v>
      </c>
      <c r="JB345">
        <v>1.04004</v>
      </c>
      <c r="JC345">
        <v>2.28027</v>
      </c>
      <c r="JD345">
        <v>1.39648</v>
      </c>
      <c r="JE345">
        <v>2.34009</v>
      </c>
      <c r="JF345">
        <v>1.49536</v>
      </c>
      <c r="JG345">
        <v>2.55249</v>
      </c>
      <c r="JH345">
        <v>36.1754</v>
      </c>
      <c r="JI345">
        <v>24.14</v>
      </c>
      <c r="JJ345">
        <v>18</v>
      </c>
      <c r="JK345">
        <v>490.086</v>
      </c>
      <c r="JL345">
        <v>450.71</v>
      </c>
      <c r="JM345">
        <v>31.2396</v>
      </c>
      <c r="JN345">
        <v>28.9245</v>
      </c>
      <c r="JO345">
        <v>30</v>
      </c>
      <c r="JP345">
        <v>28.7351</v>
      </c>
      <c r="JQ345">
        <v>28.6574</v>
      </c>
      <c r="JR345">
        <v>20.8312</v>
      </c>
      <c r="JS345">
        <v>25.2944</v>
      </c>
      <c r="JT345">
        <v>95.90089999999999</v>
      </c>
      <c r="JU345">
        <v>31.2415</v>
      </c>
      <c r="JV345">
        <v>420</v>
      </c>
      <c r="JW345">
        <v>23.7856</v>
      </c>
      <c r="JX345">
        <v>101.072</v>
      </c>
      <c r="JY345">
        <v>100.545</v>
      </c>
    </row>
    <row r="346" spans="1:285">
      <c r="A346">
        <v>330</v>
      </c>
      <c r="B346">
        <v>1758415989.1</v>
      </c>
      <c r="C346">
        <v>3114</v>
      </c>
      <c r="D346" t="s">
        <v>1094</v>
      </c>
      <c r="E346" t="s">
        <v>1095</v>
      </c>
      <c r="F346">
        <v>5</v>
      </c>
      <c r="G346" t="s">
        <v>1037</v>
      </c>
      <c r="H346" t="s">
        <v>420</v>
      </c>
      <c r="I346" t="s">
        <v>421</v>
      </c>
      <c r="J346">
        <v>1758415981.1</v>
      </c>
      <c r="K346">
        <f>(L346)/1000</f>
        <v>0</v>
      </c>
      <c r="L346">
        <f>1000*DL346*AJ346*(DH346-DI346)/(100*DA346*(1000-AJ346*DH346))</f>
        <v>0</v>
      </c>
      <c r="M346">
        <f>DL346*AJ346*(DG346-DF346*(1000-AJ346*DI346)/(1000-AJ346*DH346))/(100*DA346)</f>
        <v>0</v>
      </c>
      <c r="N346">
        <f>DF346 - IF(AJ346&gt;1, M346*DA346*100.0/(AL346), 0)</f>
        <v>0</v>
      </c>
      <c r="O346">
        <f>((U346-K346/2)*N346-M346)/(U346+K346/2)</f>
        <v>0</v>
      </c>
      <c r="P346">
        <f>O346*(DM346+DN346)/1000.0</f>
        <v>0</v>
      </c>
      <c r="Q346">
        <f>(DF346 - IF(AJ346&gt;1, M346*DA346*100.0/(AL346), 0))*(DM346+DN346)/1000.0</f>
        <v>0</v>
      </c>
      <c r="R346">
        <f>2.0/((1/T346-1/S346)+SIGN(T346)*SQRT((1/T346-1/S346)*(1/T346-1/S346) + 4*DB346/((DB346+1)*(DB346+1))*(2*1/T346*1/S346-1/S346*1/S346)))</f>
        <v>0</v>
      </c>
      <c r="S346">
        <f>IF(LEFT(DC346,1)&lt;&gt;"0",IF(LEFT(DC346,1)="1",3.0,DD346),$D$5+$E$5*(DT346*DM346/($K$5*1000))+$F$5*(DT346*DM346/($K$5*1000))*MAX(MIN(DA346,$J$5),$I$5)*MAX(MIN(DA346,$J$5),$I$5)+$G$5*MAX(MIN(DA346,$J$5),$I$5)*(DT346*DM346/($K$5*1000))+$H$5*(DT346*DM346/($K$5*1000))*(DT346*DM346/($K$5*1000)))</f>
        <v>0</v>
      </c>
      <c r="T346">
        <f>K346*(1000-(1000*0.61365*exp(17.502*X346/(240.97+X346))/(DM346+DN346)+DH346)/2)/(1000*0.61365*exp(17.502*X346/(240.97+X346))/(DM346+DN346)-DH346)</f>
        <v>0</v>
      </c>
      <c r="U346">
        <f>1/((DB346+1)/(R346/1.6)+1/(S346/1.37)) + DB346/((DB346+1)/(R346/1.6) + DB346/(S346/1.37))</f>
        <v>0</v>
      </c>
      <c r="V346">
        <f>(CW346*CZ346)</f>
        <v>0</v>
      </c>
      <c r="W346">
        <f>(DO346+(V346+2*0.95*5.67E-8*(((DO346+$B$7)+273)^4-(DO346+273)^4)-44100*K346)/(1.84*29.3*S346+8*0.95*5.67E-8*(DO346+273)^3))</f>
        <v>0</v>
      </c>
      <c r="X346">
        <f>($C$7*DP346+$D$7*DQ346+$E$7*W346)</f>
        <v>0</v>
      </c>
      <c r="Y346">
        <f>0.61365*exp(17.502*X346/(240.97+X346))</f>
        <v>0</v>
      </c>
      <c r="Z346">
        <f>(AA346/AB346*100)</f>
        <v>0</v>
      </c>
      <c r="AA346">
        <f>DH346*(DM346+DN346)/1000</f>
        <v>0</v>
      </c>
      <c r="AB346">
        <f>0.61365*exp(17.502*DO346/(240.97+DO346))</f>
        <v>0</v>
      </c>
      <c r="AC346">
        <f>(Y346-DH346*(DM346+DN346)/1000)</f>
        <v>0</v>
      </c>
      <c r="AD346">
        <f>(-K346*44100)</f>
        <v>0</v>
      </c>
      <c r="AE346">
        <f>2*29.3*S346*0.92*(DO346-X346)</f>
        <v>0</v>
      </c>
      <c r="AF346">
        <f>2*0.95*5.67E-8*(((DO346+$B$7)+273)^4-(X346+273)^4)</f>
        <v>0</v>
      </c>
      <c r="AG346">
        <f>V346+AF346+AD346+AE346</f>
        <v>0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MAX(0,($B$13+$C$13*DT346)/(1+$D$13*DT346)*DM346/(DO346+273)*$E$13)</f>
        <v>0</v>
      </c>
      <c r="AM346" t="s">
        <v>422</v>
      </c>
      <c r="AN346" t="s">
        <v>422</v>
      </c>
      <c r="AO346">
        <v>0</v>
      </c>
      <c r="AP346">
        <v>0</v>
      </c>
      <c r="AQ346">
        <f>1-AO346/AP346</f>
        <v>0</v>
      </c>
      <c r="AR346">
        <v>0</v>
      </c>
      <c r="AS346" t="s">
        <v>422</v>
      </c>
      <c r="AT346" t="s">
        <v>422</v>
      </c>
      <c r="AU346">
        <v>0</v>
      </c>
      <c r="AV346">
        <v>0</v>
      </c>
      <c r="AW346">
        <f>1-AU346/AV346</f>
        <v>0</v>
      </c>
      <c r="AX346">
        <v>0.5</v>
      </c>
      <c r="AY346">
        <f>CX346</f>
        <v>0</v>
      </c>
      <c r="AZ346">
        <f>M346</f>
        <v>0</v>
      </c>
      <c r="BA346">
        <f>AW346*AX346*AY346</f>
        <v>0</v>
      </c>
      <c r="BB346">
        <f>(AZ346-AR346)/AY346</f>
        <v>0</v>
      </c>
      <c r="BC346">
        <f>(AP346-AV346)/AV346</f>
        <v>0</v>
      </c>
      <c r="BD346">
        <f>AO346/(AQ346+AO346/AV346)</f>
        <v>0</v>
      </c>
      <c r="BE346" t="s">
        <v>422</v>
      </c>
      <c r="BF346">
        <v>0</v>
      </c>
      <c r="BG346">
        <f>IF(BF346&lt;&gt;0, BF346, BD346)</f>
        <v>0</v>
      </c>
      <c r="BH346">
        <f>1-BG346/AV346</f>
        <v>0</v>
      </c>
      <c r="BI346">
        <f>(AV346-AU346)/(AV346-BG346)</f>
        <v>0</v>
      </c>
      <c r="BJ346">
        <f>(AP346-AV346)/(AP346-BG346)</f>
        <v>0</v>
      </c>
      <c r="BK346">
        <f>(AV346-AU346)/(AV346-AO346)</f>
        <v>0</v>
      </c>
      <c r="BL346">
        <f>(AP346-AV346)/(AP346-AO346)</f>
        <v>0</v>
      </c>
      <c r="BM346">
        <f>(BI346*BG346/AU346)</f>
        <v>0</v>
      </c>
      <c r="BN346">
        <f>(1-BM346)</f>
        <v>0</v>
      </c>
      <c r="CW346">
        <f>$B$11*DU346+$C$11*DV346+$F$11*EG346*(1-EJ346)</f>
        <v>0</v>
      </c>
      <c r="CX346">
        <f>CW346*CY346</f>
        <v>0</v>
      </c>
      <c r="CY346">
        <f>($B$11*$D$9+$C$11*$D$9+$F$11*((ET346+EL346)/MAX(ET346+EL346+EU346, 0.1)*$I$9+EU346/MAX(ET346+EL346+EU346, 0.1)*$J$9))/($B$11+$C$11+$F$11)</f>
        <v>0</v>
      </c>
      <c r="CZ346">
        <f>($B$11*$K$9+$C$11*$K$9+$F$11*((ET346+EL346)/MAX(ET346+EL346+EU346, 0.1)*$P$9+EU346/MAX(ET346+EL346+EU346, 0.1)*$Q$9))/($B$11+$C$11+$F$11)</f>
        <v>0</v>
      </c>
      <c r="DA346">
        <v>2.7</v>
      </c>
      <c r="DB346">
        <v>0.5</v>
      </c>
      <c r="DC346" t="s">
        <v>423</v>
      </c>
      <c r="DD346">
        <v>2</v>
      </c>
      <c r="DE346">
        <v>1758415981.1</v>
      </c>
      <c r="DF346">
        <v>420.0862083333333</v>
      </c>
      <c r="DG346">
        <v>420.003125</v>
      </c>
      <c r="DH346">
        <v>24.04612083333333</v>
      </c>
      <c r="DI346">
        <v>23.82270416666667</v>
      </c>
      <c r="DJ346">
        <v>419.5465833333333</v>
      </c>
      <c r="DK346">
        <v>23.87001666666667</v>
      </c>
      <c r="DL346">
        <v>499.9972083333334</v>
      </c>
      <c r="DM346">
        <v>90.27880416666669</v>
      </c>
      <c r="DN346">
        <v>0.055276375</v>
      </c>
      <c r="DO346">
        <v>30.38181666666667</v>
      </c>
      <c r="DP346">
        <v>29.99531666666667</v>
      </c>
      <c r="DQ346">
        <v>999.9</v>
      </c>
      <c r="DR346">
        <v>0</v>
      </c>
      <c r="DS346">
        <v>0</v>
      </c>
      <c r="DT346">
        <v>10000.44208333333</v>
      </c>
      <c r="DU346">
        <v>0</v>
      </c>
      <c r="DV346">
        <v>0.786906</v>
      </c>
      <c r="DW346">
        <v>0.08309806333333335</v>
      </c>
      <c r="DX346">
        <v>430.4365</v>
      </c>
      <c r="DY346">
        <v>430.2529583333333</v>
      </c>
      <c r="DZ346">
        <v>0.2234178333333333</v>
      </c>
      <c r="EA346">
        <v>420.003125</v>
      </c>
      <c r="EB346">
        <v>23.82270416666667</v>
      </c>
      <c r="EC346">
        <v>2.170855416666667</v>
      </c>
      <c r="ED346">
        <v>2.150684583333333</v>
      </c>
      <c r="EE346">
        <v>18.7488375</v>
      </c>
      <c r="EF346">
        <v>18.59962083333333</v>
      </c>
      <c r="EG346">
        <v>0.00500097</v>
      </c>
      <c r="EH346">
        <v>0</v>
      </c>
      <c r="EI346">
        <v>0</v>
      </c>
      <c r="EJ346">
        <v>0</v>
      </c>
      <c r="EK346">
        <v>315.0583333333333</v>
      </c>
      <c r="EL346">
        <v>0.00500097</v>
      </c>
      <c r="EM346">
        <v>-12.20416666666667</v>
      </c>
      <c r="EN346">
        <v>-2.841666666666666</v>
      </c>
      <c r="EO346">
        <v>35.890375</v>
      </c>
      <c r="EP346">
        <v>41.226375</v>
      </c>
      <c r="EQ346">
        <v>38.124875</v>
      </c>
      <c r="ER346">
        <v>41.92945833333334</v>
      </c>
      <c r="ES346">
        <v>38.57</v>
      </c>
      <c r="ET346">
        <v>0</v>
      </c>
      <c r="EU346">
        <v>0</v>
      </c>
      <c r="EV346">
        <v>0</v>
      </c>
      <c r="EW346">
        <v>1758415989.2</v>
      </c>
      <c r="EX346">
        <v>0</v>
      </c>
      <c r="EY346">
        <v>314.5307692307692</v>
      </c>
      <c r="EZ346">
        <v>19.54871771699021</v>
      </c>
      <c r="FA346">
        <v>-28.12991474477745</v>
      </c>
      <c r="FB346">
        <v>-11.69230769230769</v>
      </c>
      <c r="FC346">
        <v>15</v>
      </c>
      <c r="FD346">
        <v>0</v>
      </c>
      <c r="FE346" t="s">
        <v>424</v>
      </c>
      <c r="FF346">
        <v>1747247426.5</v>
      </c>
      <c r="FG346">
        <v>1747247420.5</v>
      </c>
      <c r="FH346">
        <v>0</v>
      </c>
      <c r="FI346">
        <v>1.027</v>
      </c>
      <c r="FJ346">
        <v>0.031</v>
      </c>
      <c r="FK346">
        <v>0.02</v>
      </c>
      <c r="FL346">
        <v>0.05</v>
      </c>
      <c r="FM346">
        <v>420</v>
      </c>
      <c r="FN346">
        <v>16</v>
      </c>
      <c r="FO346">
        <v>0.01</v>
      </c>
      <c r="FP346">
        <v>0.1</v>
      </c>
      <c r="FQ346">
        <v>0.1018252029268293</v>
      </c>
      <c r="FR346">
        <v>-0.1128414018815331</v>
      </c>
      <c r="FS346">
        <v>0.05492402447047284</v>
      </c>
      <c r="FT346">
        <v>0</v>
      </c>
      <c r="FU346">
        <v>314.1676470588235</v>
      </c>
      <c r="FV346">
        <v>12.42627945926606</v>
      </c>
      <c r="FW346">
        <v>6.849419064598933</v>
      </c>
      <c r="FX346">
        <v>-1</v>
      </c>
      <c r="FY346">
        <v>0.2240546829268292</v>
      </c>
      <c r="FZ346">
        <v>-0.01070521254355416</v>
      </c>
      <c r="GA346">
        <v>0.00149285234332696</v>
      </c>
      <c r="GB346">
        <v>1</v>
      </c>
      <c r="GC346">
        <v>1</v>
      </c>
      <c r="GD346">
        <v>2</v>
      </c>
      <c r="GE346" t="s">
        <v>433</v>
      </c>
      <c r="GF346">
        <v>3.1364</v>
      </c>
      <c r="GG346">
        <v>2.71551</v>
      </c>
      <c r="GH346">
        <v>0.0936876</v>
      </c>
      <c r="GI346">
        <v>0.0928795</v>
      </c>
      <c r="GJ346">
        <v>0.106091</v>
      </c>
      <c r="GK346">
        <v>0.104182</v>
      </c>
      <c r="GL346">
        <v>28827.4</v>
      </c>
      <c r="GM346">
        <v>28886.8</v>
      </c>
      <c r="GN346">
        <v>29569.7</v>
      </c>
      <c r="GO346">
        <v>29429.5</v>
      </c>
      <c r="GP346">
        <v>34929.9</v>
      </c>
      <c r="GQ346">
        <v>34917.8</v>
      </c>
      <c r="GR346">
        <v>41619.3</v>
      </c>
      <c r="GS346">
        <v>41813.5</v>
      </c>
      <c r="GT346">
        <v>1.92178</v>
      </c>
      <c r="GU346">
        <v>1.8755</v>
      </c>
      <c r="GV346">
        <v>0.0822507</v>
      </c>
      <c r="GW346">
        <v>0</v>
      </c>
      <c r="GX346">
        <v>28.6637</v>
      </c>
      <c r="GY346">
        <v>999.9</v>
      </c>
      <c r="GZ346">
        <v>58.2</v>
      </c>
      <c r="HA346">
        <v>30.8</v>
      </c>
      <c r="HB346">
        <v>28.7529</v>
      </c>
      <c r="HC346">
        <v>62.134</v>
      </c>
      <c r="HD346">
        <v>28.109</v>
      </c>
      <c r="HE346">
        <v>1</v>
      </c>
      <c r="HF346">
        <v>0.103653</v>
      </c>
      <c r="HG346">
        <v>-1.60837</v>
      </c>
      <c r="HH346">
        <v>20.3501</v>
      </c>
      <c r="HI346">
        <v>5.22687</v>
      </c>
      <c r="HJ346">
        <v>12.0159</v>
      </c>
      <c r="HK346">
        <v>4.9913</v>
      </c>
      <c r="HL346">
        <v>3.289</v>
      </c>
      <c r="HM346">
        <v>9999</v>
      </c>
      <c r="HN346">
        <v>9999</v>
      </c>
      <c r="HO346">
        <v>9999</v>
      </c>
      <c r="HP346">
        <v>999.9</v>
      </c>
      <c r="HQ346">
        <v>1.86752</v>
      </c>
      <c r="HR346">
        <v>1.86661</v>
      </c>
      <c r="HS346">
        <v>1.866</v>
      </c>
      <c r="HT346">
        <v>1.86593</v>
      </c>
      <c r="HU346">
        <v>1.86783</v>
      </c>
      <c r="HV346">
        <v>1.87027</v>
      </c>
      <c r="HW346">
        <v>1.8689</v>
      </c>
      <c r="HX346">
        <v>1.87041</v>
      </c>
      <c r="HY346">
        <v>0</v>
      </c>
      <c r="HZ346">
        <v>0</v>
      </c>
      <c r="IA346">
        <v>0</v>
      </c>
      <c r="IB346">
        <v>0</v>
      </c>
      <c r="IC346" t="s">
        <v>426</v>
      </c>
      <c r="ID346" t="s">
        <v>427</v>
      </c>
      <c r="IE346" t="s">
        <v>428</v>
      </c>
      <c r="IF346" t="s">
        <v>428</v>
      </c>
      <c r="IG346" t="s">
        <v>428</v>
      </c>
      <c r="IH346" t="s">
        <v>428</v>
      </c>
      <c r="II346">
        <v>0</v>
      </c>
      <c r="IJ346">
        <v>100</v>
      </c>
      <c r="IK346">
        <v>100</v>
      </c>
      <c r="IL346">
        <v>0.54</v>
      </c>
      <c r="IM346">
        <v>0.1761</v>
      </c>
      <c r="IN346">
        <v>0.2733293791174444</v>
      </c>
      <c r="IO346">
        <v>0.0008355358253796512</v>
      </c>
      <c r="IP346">
        <v>-4.886686190924696E-07</v>
      </c>
      <c r="IQ346">
        <v>2.414133949906871E-11</v>
      </c>
      <c r="IR346">
        <v>-0.06279029043895908</v>
      </c>
      <c r="IS346">
        <v>-0.001004982055389802</v>
      </c>
      <c r="IT346">
        <v>0.0007271071577586355</v>
      </c>
      <c r="IU346">
        <v>-1.113211564567604E-05</v>
      </c>
      <c r="IV346">
        <v>10</v>
      </c>
      <c r="IW346">
        <v>2306</v>
      </c>
      <c r="IX346">
        <v>1</v>
      </c>
      <c r="IY346">
        <v>28</v>
      </c>
      <c r="IZ346">
        <v>186142.7</v>
      </c>
      <c r="JA346">
        <v>186142.8</v>
      </c>
      <c r="JB346">
        <v>1.04004</v>
      </c>
      <c r="JC346">
        <v>2.26196</v>
      </c>
      <c r="JD346">
        <v>1.39648</v>
      </c>
      <c r="JE346">
        <v>2.34253</v>
      </c>
      <c r="JF346">
        <v>1.49536</v>
      </c>
      <c r="JG346">
        <v>2.69043</v>
      </c>
      <c r="JH346">
        <v>36.1754</v>
      </c>
      <c r="JI346">
        <v>24.1575</v>
      </c>
      <c r="JJ346">
        <v>18</v>
      </c>
      <c r="JK346">
        <v>490.023</v>
      </c>
      <c r="JL346">
        <v>450.726</v>
      </c>
      <c r="JM346">
        <v>31.2415</v>
      </c>
      <c r="JN346">
        <v>28.9245</v>
      </c>
      <c r="JO346">
        <v>30</v>
      </c>
      <c r="JP346">
        <v>28.7351</v>
      </c>
      <c r="JQ346">
        <v>28.6574</v>
      </c>
      <c r="JR346">
        <v>20.8324</v>
      </c>
      <c r="JS346">
        <v>25.2944</v>
      </c>
      <c r="JT346">
        <v>95.90089999999999</v>
      </c>
      <c r="JU346">
        <v>31.2441</v>
      </c>
      <c r="JV346">
        <v>420</v>
      </c>
      <c r="JW346">
        <v>23.7856</v>
      </c>
      <c r="JX346">
        <v>101.073</v>
      </c>
      <c r="JY346">
        <v>100.545</v>
      </c>
    </row>
    <row r="347" spans="1:285">
      <c r="A347">
        <v>331</v>
      </c>
      <c r="B347">
        <v>1758416344.1</v>
      </c>
      <c r="C347">
        <v>3469</v>
      </c>
      <c r="D347" t="s">
        <v>1096</v>
      </c>
      <c r="E347" t="s">
        <v>1097</v>
      </c>
      <c r="F347">
        <v>5</v>
      </c>
      <c r="G347" t="s">
        <v>1098</v>
      </c>
      <c r="H347" t="s">
        <v>420</v>
      </c>
      <c r="I347" t="s">
        <v>421</v>
      </c>
      <c r="J347">
        <v>1758416336.099999</v>
      </c>
      <c r="K347">
        <f>(L347)/1000</f>
        <v>0</v>
      </c>
      <c r="L347">
        <f>1000*DL347*AJ347*(DH347-DI347)/(100*DA347*(1000-AJ347*DH347))</f>
        <v>0</v>
      </c>
      <c r="M347">
        <f>DL347*AJ347*(DG347-DF347*(1000-AJ347*DI347)/(1000-AJ347*DH347))/(100*DA347)</f>
        <v>0</v>
      </c>
      <c r="N347">
        <f>DF347 - IF(AJ347&gt;1, M347*DA347*100.0/(AL347), 0)</f>
        <v>0</v>
      </c>
      <c r="O347">
        <f>((U347-K347/2)*N347-M347)/(U347+K347/2)</f>
        <v>0</v>
      </c>
      <c r="P347">
        <f>O347*(DM347+DN347)/1000.0</f>
        <v>0</v>
      </c>
      <c r="Q347">
        <f>(DF347 - IF(AJ347&gt;1, M347*DA347*100.0/(AL347), 0))*(DM347+DN347)/1000.0</f>
        <v>0</v>
      </c>
      <c r="R347">
        <f>2.0/((1/T347-1/S347)+SIGN(T347)*SQRT((1/T347-1/S347)*(1/T347-1/S347) + 4*DB347/((DB347+1)*(DB347+1))*(2*1/T347*1/S347-1/S347*1/S347)))</f>
        <v>0</v>
      </c>
      <c r="S347">
        <f>IF(LEFT(DC347,1)&lt;&gt;"0",IF(LEFT(DC347,1)="1",3.0,DD347),$D$5+$E$5*(DT347*DM347/($K$5*1000))+$F$5*(DT347*DM347/($K$5*1000))*MAX(MIN(DA347,$J$5),$I$5)*MAX(MIN(DA347,$J$5),$I$5)+$G$5*MAX(MIN(DA347,$J$5),$I$5)*(DT347*DM347/($K$5*1000))+$H$5*(DT347*DM347/($K$5*1000))*(DT347*DM347/($K$5*1000)))</f>
        <v>0</v>
      </c>
      <c r="T347">
        <f>K347*(1000-(1000*0.61365*exp(17.502*X347/(240.97+X347))/(DM347+DN347)+DH347)/2)/(1000*0.61365*exp(17.502*X347/(240.97+X347))/(DM347+DN347)-DH347)</f>
        <v>0</v>
      </c>
      <c r="U347">
        <f>1/((DB347+1)/(R347/1.6)+1/(S347/1.37)) + DB347/((DB347+1)/(R347/1.6) + DB347/(S347/1.37))</f>
        <v>0</v>
      </c>
      <c r="V347">
        <f>(CW347*CZ347)</f>
        <v>0</v>
      </c>
      <c r="W347">
        <f>(DO347+(V347+2*0.95*5.67E-8*(((DO347+$B$7)+273)^4-(DO347+273)^4)-44100*K347)/(1.84*29.3*S347+8*0.95*5.67E-8*(DO347+273)^3))</f>
        <v>0</v>
      </c>
      <c r="X347">
        <f>($C$7*DP347+$D$7*DQ347+$E$7*W347)</f>
        <v>0</v>
      </c>
      <c r="Y347">
        <f>0.61365*exp(17.502*X347/(240.97+X347))</f>
        <v>0</v>
      </c>
      <c r="Z347">
        <f>(AA347/AB347*100)</f>
        <v>0</v>
      </c>
      <c r="AA347">
        <f>DH347*(DM347+DN347)/1000</f>
        <v>0</v>
      </c>
      <c r="AB347">
        <f>0.61365*exp(17.502*DO347/(240.97+DO347))</f>
        <v>0</v>
      </c>
      <c r="AC347">
        <f>(Y347-DH347*(DM347+DN347)/1000)</f>
        <v>0</v>
      </c>
      <c r="AD347">
        <f>(-K347*44100)</f>
        <v>0</v>
      </c>
      <c r="AE347">
        <f>2*29.3*S347*0.92*(DO347-X347)</f>
        <v>0</v>
      </c>
      <c r="AF347">
        <f>2*0.95*5.67E-8*(((DO347+$B$7)+273)^4-(X347+273)^4)</f>
        <v>0</v>
      </c>
      <c r="AG347">
        <f>V347+AF347+AD347+AE347</f>
        <v>0</v>
      </c>
      <c r="AH347">
        <v>0</v>
      </c>
      <c r="AI347">
        <v>0</v>
      </c>
      <c r="AJ347">
        <f>IF(AH347*$H$13&gt;=AL347,1.0,(AL347/(AL347-AH347*$H$13)))</f>
        <v>0</v>
      </c>
      <c r="AK347">
        <f>(AJ347-1)*100</f>
        <v>0</v>
      </c>
      <c r="AL347">
        <f>MAX(0,($B$13+$C$13*DT347)/(1+$D$13*DT347)*DM347/(DO347+273)*$E$13)</f>
        <v>0</v>
      </c>
      <c r="AM347" t="s">
        <v>422</v>
      </c>
      <c r="AN347" t="s">
        <v>422</v>
      </c>
      <c r="AO347">
        <v>0</v>
      </c>
      <c r="AP347">
        <v>0</v>
      </c>
      <c r="AQ347">
        <f>1-AO347/AP347</f>
        <v>0</v>
      </c>
      <c r="AR347">
        <v>0</v>
      </c>
      <c r="AS347" t="s">
        <v>422</v>
      </c>
      <c r="AT347" t="s">
        <v>422</v>
      </c>
      <c r="AU347">
        <v>0</v>
      </c>
      <c r="AV347">
        <v>0</v>
      </c>
      <c r="AW347">
        <f>1-AU347/AV347</f>
        <v>0</v>
      </c>
      <c r="AX347">
        <v>0.5</v>
      </c>
      <c r="AY347">
        <f>CX347</f>
        <v>0</v>
      </c>
      <c r="AZ347">
        <f>M347</f>
        <v>0</v>
      </c>
      <c r="BA347">
        <f>AW347*AX347*AY347</f>
        <v>0</v>
      </c>
      <c r="BB347">
        <f>(AZ347-AR347)/AY347</f>
        <v>0</v>
      </c>
      <c r="BC347">
        <f>(AP347-AV347)/AV347</f>
        <v>0</v>
      </c>
      <c r="BD347">
        <f>AO347/(AQ347+AO347/AV347)</f>
        <v>0</v>
      </c>
      <c r="BE347" t="s">
        <v>422</v>
      </c>
      <c r="BF347">
        <v>0</v>
      </c>
      <c r="BG347">
        <f>IF(BF347&lt;&gt;0, BF347, BD347)</f>
        <v>0</v>
      </c>
      <c r="BH347">
        <f>1-BG347/AV347</f>
        <v>0</v>
      </c>
      <c r="BI347">
        <f>(AV347-AU347)/(AV347-BG347)</f>
        <v>0</v>
      </c>
      <c r="BJ347">
        <f>(AP347-AV347)/(AP347-BG347)</f>
        <v>0</v>
      </c>
      <c r="BK347">
        <f>(AV347-AU347)/(AV347-AO347)</f>
        <v>0</v>
      </c>
      <c r="BL347">
        <f>(AP347-AV347)/(AP347-AO347)</f>
        <v>0</v>
      </c>
      <c r="BM347">
        <f>(BI347*BG347/AU347)</f>
        <v>0</v>
      </c>
      <c r="BN347">
        <f>(1-BM347)</f>
        <v>0</v>
      </c>
      <c r="CW347">
        <f>$B$11*DU347+$C$11*DV347+$F$11*EG347*(1-EJ347)</f>
        <v>0</v>
      </c>
      <c r="CX347">
        <f>CW347*CY347</f>
        <v>0</v>
      </c>
      <c r="CY347">
        <f>($B$11*$D$9+$C$11*$D$9+$F$11*((ET347+EL347)/MAX(ET347+EL347+EU347, 0.1)*$I$9+EU347/MAX(ET347+EL347+EU347, 0.1)*$J$9))/($B$11+$C$11+$F$11)</f>
        <v>0</v>
      </c>
      <c r="CZ347">
        <f>($B$11*$K$9+$C$11*$K$9+$F$11*((ET347+EL347)/MAX(ET347+EL347+EU347, 0.1)*$P$9+EU347/MAX(ET347+EL347+EU347, 0.1)*$Q$9))/($B$11+$C$11+$F$11)</f>
        <v>0</v>
      </c>
      <c r="DA347">
        <v>1.65</v>
      </c>
      <c r="DB347">
        <v>0.5</v>
      </c>
      <c r="DC347" t="s">
        <v>423</v>
      </c>
      <c r="DD347">
        <v>2</v>
      </c>
      <c r="DE347">
        <v>1758416336.099999</v>
      </c>
      <c r="DF347">
        <v>420.0539032258064</v>
      </c>
      <c r="DG347">
        <v>419.9932580645161</v>
      </c>
      <c r="DH347">
        <v>23.72240967741936</v>
      </c>
      <c r="DI347">
        <v>23.59903548387097</v>
      </c>
      <c r="DJ347">
        <v>419.5142580645162</v>
      </c>
      <c r="DK347">
        <v>23.55099677419355</v>
      </c>
      <c r="DL347">
        <v>500.0019677419355</v>
      </c>
      <c r="DM347">
        <v>90.27616451612906</v>
      </c>
      <c r="DN347">
        <v>0.0549023870967742</v>
      </c>
      <c r="DO347">
        <v>30.17085161290323</v>
      </c>
      <c r="DP347">
        <v>29.99528064516129</v>
      </c>
      <c r="DQ347">
        <v>999.9000000000003</v>
      </c>
      <c r="DR347">
        <v>0</v>
      </c>
      <c r="DS347">
        <v>0</v>
      </c>
      <c r="DT347">
        <v>9998.788387096773</v>
      </c>
      <c r="DU347">
        <v>0</v>
      </c>
      <c r="DV347">
        <v>0.6182830000000004</v>
      </c>
      <c r="DW347">
        <v>0.0606315306451613</v>
      </c>
      <c r="DX347">
        <v>430.2607096774193</v>
      </c>
      <c r="DY347">
        <v>430.1441935483871</v>
      </c>
      <c r="DZ347">
        <v>0.1233696451612903</v>
      </c>
      <c r="EA347">
        <v>419.9932580645161</v>
      </c>
      <c r="EB347">
        <v>23.59903548387097</v>
      </c>
      <c r="EC347">
        <v>2.141567741935484</v>
      </c>
      <c r="ED347">
        <v>2.130430967741936</v>
      </c>
      <c r="EE347">
        <v>18.53177096774193</v>
      </c>
      <c r="EF347">
        <v>18.44853870967743</v>
      </c>
      <c r="EG347">
        <v>0.005000969999999999</v>
      </c>
      <c r="EH347">
        <v>0</v>
      </c>
      <c r="EI347">
        <v>0</v>
      </c>
      <c r="EJ347">
        <v>0</v>
      </c>
      <c r="EK347">
        <v>153.6387096774194</v>
      </c>
      <c r="EL347">
        <v>0.005000969999999999</v>
      </c>
      <c r="EM347">
        <v>-6.070967741935483</v>
      </c>
      <c r="EN347">
        <v>-1.141935483870968</v>
      </c>
      <c r="EO347">
        <v>34.99374193548387</v>
      </c>
      <c r="EP347">
        <v>39.12270967741934</v>
      </c>
      <c r="EQ347">
        <v>36.90296774193548</v>
      </c>
      <c r="ER347">
        <v>39.04412903225806</v>
      </c>
      <c r="ES347">
        <v>37.34048387096773</v>
      </c>
      <c r="ET347">
        <v>0</v>
      </c>
      <c r="EU347">
        <v>0</v>
      </c>
      <c r="EV347">
        <v>0</v>
      </c>
      <c r="EW347">
        <v>1758416343.8</v>
      </c>
      <c r="EX347">
        <v>0</v>
      </c>
      <c r="EY347">
        <v>152.68</v>
      </c>
      <c r="EZ347">
        <v>13.54615363874836</v>
      </c>
      <c r="FA347">
        <v>-15.21538482328372</v>
      </c>
      <c r="FB347">
        <v>-7.179999999999999</v>
      </c>
      <c r="FC347">
        <v>15</v>
      </c>
      <c r="FD347">
        <v>0</v>
      </c>
      <c r="FE347" t="s">
        <v>424</v>
      </c>
      <c r="FF347">
        <v>1747247426.5</v>
      </c>
      <c r="FG347">
        <v>1747247420.5</v>
      </c>
      <c r="FH347">
        <v>0</v>
      </c>
      <c r="FI347">
        <v>1.027</v>
      </c>
      <c r="FJ347">
        <v>0.031</v>
      </c>
      <c r="FK347">
        <v>0.02</v>
      </c>
      <c r="FL347">
        <v>0.05</v>
      </c>
      <c r="FM347">
        <v>420</v>
      </c>
      <c r="FN347">
        <v>16</v>
      </c>
      <c r="FO347">
        <v>0.01</v>
      </c>
      <c r="FP347">
        <v>0.1</v>
      </c>
      <c r="FQ347">
        <v>0.03992691175</v>
      </c>
      <c r="FR347">
        <v>0.2325150982739212</v>
      </c>
      <c r="FS347">
        <v>0.05334848126321352</v>
      </c>
      <c r="FT347">
        <v>0</v>
      </c>
      <c r="FU347">
        <v>154.2147058823529</v>
      </c>
      <c r="FV347">
        <v>-7.399541684145976</v>
      </c>
      <c r="FW347">
        <v>6.695131345763441</v>
      </c>
      <c r="FX347">
        <v>-1</v>
      </c>
      <c r="FY347">
        <v>0.123465075</v>
      </c>
      <c r="FZ347">
        <v>-2.203001876196251E-05</v>
      </c>
      <c r="GA347">
        <v>0.001482843912680967</v>
      </c>
      <c r="GB347">
        <v>1</v>
      </c>
      <c r="GC347">
        <v>1</v>
      </c>
      <c r="GD347">
        <v>2</v>
      </c>
      <c r="GE347" t="s">
        <v>433</v>
      </c>
      <c r="GF347">
        <v>3.1363</v>
      </c>
      <c r="GG347">
        <v>2.71541</v>
      </c>
      <c r="GH347">
        <v>0.0936564</v>
      </c>
      <c r="GI347">
        <v>0.0928544</v>
      </c>
      <c r="GJ347">
        <v>0.10509</v>
      </c>
      <c r="GK347">
        <v>0.103486</v>
      </c>
      <c r="GL347">
        <v>28824.1</v>
      </c>
      <c r="GM347">
        <v>28882.9</v>
      </c>
      <c r="GN347">
        <v>29565.7</v>
      </c>
      <c r="GO347">
        <v>29424.9</v>
      </c>
      <c r="GP347">
        <v>34964.4</v>
      </c>
      <c r="GQ347">
        <v>34940.4</v>
      </c>
      <c r="GR347">
        <v>41613.1</v>
      </c>
      <c r="GS347">
        <v>41807.6</v>
      </c>
      <c r="GT347">
        <v>1.9203</v>
      </c>
      <c r="GU347">
        <v>1.87482</v>
      </c>
      <c r="GV347">
        <v>0.0898056</v>
      </c>
      <c r="GW347">
        <v>0</v>
      </c>
      <c r="GX347">
        <v>28.5336</v>
      </c>
      <c r="GY347">
        <v>999.9</v>
      </c>
      <c r="GZ347">
        <v>58</v>
      </c>
      <c r="HA347">
        <v>30.9</v>
      </c>
      <c r="HB347">
        <v>28.8207</v>
      </c>
      <c r="HC347">
        <v>62.0641</v>
      </c>
      <c r="HD347">
        <v>28.109</v>
      </c>
      <c r="HE347">
        <v>1</v>
      </c>
      <c r="HF347">
        <v>0.108542</v>
      </c>
      <c r="HG347">
        <v>-1.50979</v>
      </c>
      <c r="HH347">
        <v>20.3534</v>
      </c>
      <c r="HI347">
        <v>5.22837</v>
      </c>
      <c r="HJ347">
        <v>12.0159</v>
      </c>
      <c r="HK347">
        <v>4.99145</v>
      </c>
      <c r="HL347">
        <v>3.28908</v>
      </c>
      <c r="HM347">
        <v>9999</v>
      </c>
      <c r="HN347">
        <v>9999</v>
      </c>
      <c r="HO347">
        <v>9999</v>
      </c>
      <c r="HP347">
        <v>999.9</v>
      </c>
      <c r="HQ347">
        <v>1.86752</v>
      </c>
      <c r="HR347">
        <v>1.86664</v>
      </c>
      <c r="HS347">
        <v>1.866</v>
      </c>
      <c r="HT347">
        <v>1.86598</v>
      </c>
      <c r="HU347">
        <v>1.86783</v>
      </c>
      <c r="HV347">
        <v>1.87027</v>
      </c>
      <c r="HW347">
        <v>1.86889</v>
      </c>
      <c r="HX347">
        <v>1.8704</v>
      </c>
      <c r="HY347">
        <v>0</v>
      </c>
      <c r="HZ347">
        <v>0</v>
      </c>
      <c r="IA347">
        <v>0</v>
      </c>
      <c r="IB347">
        <v>0</v>
      </c>
      <c r="IC347" t="s">
        <v>426</v>
      </c>
      <c r="ID347" t="s">
        <v>427</v>
      </c>
      <c r="IE347" t="s">
        <v>428</v>
      </c>
      <c r="IF347" t="s">
        <v>428</v>
      </c>
      <c r="IG347" t="s">
        <v>428</v>
      </c>
      <c r="IH347" t="s">
        <v>428</v>
      </c>
      <c r="II347">
        <v>0</v>
      </c>
      <c r="IJ347">
        <v>100</v>
      </c>
      <c r="IK347">
        <v>100</v>
      </c>
      <c r="IL347">
        <v>0.539</v>
      </c>
      <c r="IM347">
        <v>0.1714</v>
      </c>
      <c r="IN347">
        <v>0.2733293791174444</v>
      </c>
      <c r="IO347">
        <v>0.0008355358253796512</v>
      </c>
      <c r="IP347">
        <v>-4.886686190924696E-07</v>
      </c>
      <c r="IQ347">
        <v>2.414133949906871E-11</v>
      </c>
      <c r="IR347">
        <v>-0.06279029043895908</v>
      </c>
      <c r="IS347">
        <v>-0.001004982055389802</v>
      </c>
      <c r="IT347">
        <v>0.0007271071577586355</v>
      </c>
      <c r="IU347">
        <v>-1.113211564567604E-05</v>
      </c>
      <c r="IV347">
        <v>10</v>
      </c>
      <c r="IW347">
        <v>2306</v>
      </c>
      <c r="IX347">
        <v>1</v>
      </c>
      <c r="IY347">
        <v>28</v>
      </c>
      <c r="IZ347">
        <v>186148.6</v>
      </c>
      <c r="JA347">
        <v>186148.7</v>
      </c>
      <c r="JB347">
        <v>1.04004</v>
      </c>
      <c r="JC347">
        <v>2.26562</v>
      </c>
      <c r="JD347">
        <v>1.39648</v>
      </c>
      <c r="JE347">
        <v>2.34253</v>
      </c>
      <c r="JF347">
        <v>1.49536</v>
      </c>
      <c r="JG347">
        <v>2.69775</v>
      </c>
      <c r="JH347">
        <v>36.2224</v>
      </c>
      <c r="JI347">
        <v>24.1575</v>
      </c>
      <c r="JJ347">
        <v>18</v>
      </c>
      <c r="JK347">
        <v>489.573</v>
      </c>
      <c r="JL347">
        <v>450.788</v>
      </c>
      <c r="JM347">
        <v>30.9156</v>
      </c>
      <c r="JN347">
        <v>28.9729</v>
      </c>
      <c r="JO347">
        <v>30.0002</v>
      </c>
      <c r="JP347">
        <v>28.7951</v>
      </c>
      <c r="JQ347">
        <v>28.7206</v>
      </c>
      <c r="JR347">
        <v>20.8266</v>
      </c>
      <c r="JS347">
        <v>25.4628</v>
      </c>
      <c r="JT347">
        <v>95.9516</v>
      </c>
      <c r="JU347">
        <v>30.919</v>
      </c>
      <c r="JV347">
        <v>420</v>
      </c>
      <c r="JW347">
        <v>23.6611</v>
      </c>
      <c r="JX347">
        <v>101.059</v>
      </c>
      <c r="JY347">
        <v>100.53</v>
      </c>
    </row>
    <row r="348" spans="1:285">
      <c r="A348">
        <v>332</v>
      </c>
      <c r="B348">
        <v>1758416346.1</v>
      </c>
      <c r="C348">
        <v>3471</v>
      </c>
      <c r="D348" t="s">
        <v>1099</v>
      </c>
      <c r="E348" t="s">
        <v>1100</v>
      </c>
      <c r="F348">
        <v>5</v>
      </c>
      <c r="G348" t="s">
        <v>1098</v>
      </c>
      <c r="H348" t="s">
        <v>420</v>
      </c>
      <c r="I348" t="s">
        <v>421</v>
      </c>
      <c r="J348">
        <v>1758416338.151724</v>
      </c>
      <c r="K348">
        <f>(L348)/1000</f>
        <v>0</v>
      </c>
      <c r="L348">
        <f>1000*DL348*AJ348*(DH348-DI348)/(100*DA348*(1000-AJ348*DH348))</f>
        <v>0</v>
      </c>
      <c r="M348">
        <f>DL348*AJ348*(DG348-DF348*(1000-AJ348*DI348)/(1000-AJ348*DH348))/(100*DA348)</f>
        <v>0</v>
      </c>
      <c r="N348">
        <f>DF348 - IF(AJ348&gt;1, M348*DA348*100.0/(AL348), 0)</f>
        <v>0</v>
      </c>
      <c r="O348">
        <f>((U348-K348/2)*N348-M348)/(U348+K348/2)</f>
        <v>0</v>
      </c>
      <c r="P348">
        <f>O348*(DM348+DN348)/1000.0</f>
        <v>0</v>
      </c>
      <c r="Q348">
        <f>(DF348 - IF(AJ348&gt;1, M348*DA348*100.0/(AL348), 0))*(DM348+DN348)/1000.0</f>
        <v>0</v>
      </c>
      <c r="R348">
        <f>2.0/((1/T348-1/S348)+SIGN(T348)*SQRT((1/T348-1/S348)*(1/T348-1/S348) + 4*DB348/((DB348+1)*(DB348+1))*(2*1/T348*1/S348-1/S348*1/S348)))</f>
        <v>0</v>
      </c>
      <c r="S348">
        <f>IF(LEFT(DC348,1)&lt;&gt;"0",IF(LEFT(DC348,1)="1",3.0,DD348),$D$5+$E$5*(DT348*DM348/($K$5*1000))+$F$5*(DT348*DM348/($K$5*1000))*MAX(MIN(DA348,$J$5),$I$5)*MAX(MIN(DA348,$J$5),$I$5)+$G$5*MAX(MIN(DA348,$J$5),$I$5)*(DT348*DM348/($K$5*1000))+$H$5*(DT348*DM348/($K$5*1000))*(DT348*DM348/($K$5*1000)))</f>
        <v>0</v>
      </c>
      <c r="T348">
        <f>K348*(1000-(1000*0.61365*exp(17.502*X348/(240.97+X348))/(DM348+DN348)+DH348)/2)/(1000*0.61365*exp(17.502*X348/(240.97+X348))/(DM348+DN348)-DH348)</f>
        <v>0</v>
      </c>
      <c r="U348">
        <f>1/((DB348+1)/(R348/1.6)+1/(S348/1.37)) + DB348/((DB348+1)/(R348/1.6) + DB348/(S348/1.37))</f>
        <v>0</v>
      </c>
      <c r="V348">
        <f>(CW348*CZ348)</f>
        <v>0</v>
      </c>
      <c r="W348">
        <f>(DO348+(V348+2*0.95*5.67E-8*(((DO348+$B$7)+273)^4-(DO348+273)^4)-44100*K348)/(1.84*29.3*S348+8*0.95*5.67E-8*(DO348+273)^3))</f>
        <v>0</v>
      </c>
      <c r="X348">
        <f>($C$7*DP348+$D$7*DQ348+$E$7*W348)</f>
        <v>0</v>
      </c>
      <c r="Y348">
        <f>0.61365*exp(17.502*X348/(240.97+X348))</f>
        <v>0</v>
      </c>
      <c r="Z348">
        <f>(AA348/AB348*100)</f>
        <v>0</v>
      </c>
      <c r="AA348">
        <f>DH348*(DM348+DN348)/1000</f>
        <v>0</v>
      </c>
      <c r="AB348">
        <f>0.61365*exp(17.502*DO348/(240.97+DO348))</f>
        <v>0</v>
      </c>
      <c r="AC348">
        <f>(Y348-DH348*(DM348+DN348)/1000)</f>
        <v>0</v>
      </c>
      <c r="AD348">
        <f>(-K348*44100)</f>
        <v>0</v>
      </c>
      <c r="AE348">
        <f>2*29.3*S348*0.92*(DO348-X348)</f>
        <v>0</v>
      </c>
      <c r="AF348">
        <f>2*0.95*5.67E-8*(((DO348+$B$7)+273)^4-(X348+273)^4)</f>
        <v>0</v>
      </c>
      <c r="AG348">
        <f>V348+AF348+AD348+AE348</f>
        <v>0</v>
      </c>
      <c r="AH348">
        <v>0</v>
      </c>
      <c r="AI348">
        <v>0</v>
      </c>
      <c r="AJ348">
        <f>IF(AH348*$H$13&gt;=AL348,1.0,(AL348/(AL348-AH348*$H$13)))</f>
        <v>0</v>
      </c>
      <c r="AK348">
        <f>(AJ348-1)*100</f>
        <v>0</v>
      </c>
      <c r="AL348">
        <f>MAX(0,($B$13+$C$13*DT348)/(1+$D$13*DT348)*DM348/(DO348+273)*$E$13)</f>
        <v>0</v>
      </c>
      <c r="AM348" t="s">
        <v>422</v>
      </c>
      <c r="AN348" t="s">
        <v>422</v>
      </c>
      <c r="AO348">
        <v>0</v>
      </c>
      <c r="AP348">
        <v>0</v>
      </c>
      <c r="AQ348">
        <f>1-AO348/AP348</f>
        <v>0</v>
      </c>
      <c r="AR348">
        <v>0</v>
      </c>
      <c r="AS348" t="s">
        <v>422</v>
      </c>
      <c r="AT348" t="s">
        <v>422</v>
      </c>
      <c r="AU348">
        <v>0</v>
      </c>
      <c r="AV348">
        <v>0</v>
      </c>
      <c r="AW348">
        <f>1-AU348/AV348</f>
        <v>0</v>
      </c>
      <c r="AX348">
        <v>0.5</v>
      </c>
      <c r="AY348">
        <f>CX348</f>
        <v>0</v>
      </c>
      <c r="AZ348">
        <f>M348</f>
        <v>0</v>
      </c>
      <c r="BA348">
        <f>AW348*AX348*AY348</f>
        <v>0</v>
      </c>
      <c r="BB348">
        <f>(AZ348-AR348)/AY348</f>
        <v>0</v>
      </c>
      <c r="BC348">
        <f>(AP348-AV348)/AV348</f>
        <v>0</v>
      </c>
      <c r="BD348">
        <f>AO348/(AQ348+AO348/AV348)</f>
        <v>0</v>
      </c>
      <c r="BE348" t="s">
        <v>422</v>
      </c>
      <c r="BF348">
        <v>0</v>
      </c>
      <c r="BG348">
        <f>IF(BF348&lt;&gt;0, BF348, BD348)</f>
        <v>0</v>
      </c>
      <c r="BH348">
        <f>1-BG348/AV348</f>
        <v>0</v>
      </c>
      <c r="BI348">
        <f>(AV348-AU348)/(AV348-BG348)</f>
        <v>0</v>
      </c>
      <c r="BJ348">
        <f>(AP348-AV348)/(AP348-BG348)</f>
        <v>0</v>
      </c>
      <c r="BK348">
        <f>(AV348-AU348)/(AV348-AO348)</f>
        <v>0</v>
      </c>
      <c r="BL348">
        <f>(AP348-AV348)/(AP348-AO348)</f>
        <v>0</v>
      </c>
      <c r="BM348">
        <f>(BI348*BG348/AU348)</f>
        <v>0</v>
      </c>
      <c r="BN348">
        <f>(1-BM348)</f>
        <v>0</v>
      </c>
      <c r="CW348">
        <f>$B$11*DU348+$C$11*DV348+$F$11*EG348*(1-EJ348)</f>
        <v>0</v>
      </c>
      <c r="CX348">
        <f>CW348*CY348</f>
        <v>0</v>
      </c>
      <c r="CY348">
        <f>($B$11*$D$9+$C$11*$D$9+$F$11*((ET348+EL348)/MAX(ET348+EL348+EU348, 0.1)*$I$9+EU348/MAX(ET348+EL348+EU348, 0.1)*$J$9))/($B$11+$C$11+$F$11)</f>
        <v>0</v>
      </c>
      <c r="CZ348">
        <f>($B$11*$K$9+$C$11*$K$9+$F$11*((ET348+EL348)/MAX(ET348+EL348+EU348, 0.1)*$P$9+EU348/MAX(ET348+EL348+EU348, 0.1)*$Q$9))/($B$11+$C$11+$F$11)</f>
        <v>0</v>
      </c>
      <c r="DA348">
        <v>1.65</v>
      </c>
      <c r="DB348">
        <v>0.5</v>
      </c>
      <c r="DC348" t="s">
        <v>423</v>
      </c>
      <c r="DD348">
        <v>2</v>
      </c>
      <c r="DE348">
        <v>1758416338.151724</v>
      </c>
      <c r="DF348">
        <v>420.0498965517242</v>
      </c>
      <c r="DG348">
        <v>419.9946896551725</v>
      </c>
      <c r="DH348">
        <v>23.72222413793103</v>
      </c>
      <c r="DI348">
        <v>23.59873103448276</v>
      </c>
      <c r="DJ348">
        <v>419.5101724137931</v>
      </c>
      <c r="DK348">
        <v>23.55081379310345</v>
      </c>
      <c r="DL348">
        <v>499.9959655172414</v>
      </c>
      <c r="DM348">
        <v>90.27625862068966</v>
      </c>
      <c r="DN348">
        <v>0.05494854482758621</v>
      </c>
      <c r="DO348">
        <v>30.17165172413793</v>
      </c>
      <c r="DP348">
        <v>29.99478965517241</v>
      </c>
      <c r="DQ348">
        <v>999.9000000000002</v>
      </c>
      <c r="DR348">
        <v>0</v>
      </c>
      <c r="DS348">
        <v>0</v>
      </c>
      <c r="DT348">
        <v>9999.848965517242</v>
      </c>
      <c r="DU348">
        <v>0</v>
      </c>
      <c r="DV348">
        <v>0.6182830000000002</v>
      </c>
      <c r="DW348">
        <v>0.05517891551724137</v>
      </c>
      <c r="DX348">
        <v>430.2564827586206</v>
      </c>
      <c r="DY348">
        <v>430.1455862068966</v>
      </c>
      <c r="DZ348">
        <v>0.1234851724137931</v>
      </c>
      <c r="EA348">
        <v>419.9946896551725</v>
      </c>
      <c r="EB348">
        <v>23.59873103448276</v>
      </c>
      <c r="EC348">
        <v>2.141553448275862</v>
      </c>
      <c r="ED348">
        <v>2.130405862068965</v>
      </c>
      <c r="EE348">
        <v>18.53166206896552</v>
      </c>
      <c r="EF348">
        <v>18.44835517241379</v>
      </c>
      <c r="EG348">
        <v>0.00500097</v>
      </c>
      <c r="EH348">
        <v>0</v>
      </c>
      <c r="EI348">
        <v>0</v>
      </c>
      <c r="EJ348">
        <v>0</v>
      </c>
      <c r="EK348">
        <v>154.1413793103448</v>
      </c>
      <c r="EL348">
        <v>0.00500097</v>
      </c>
      <c r="EM348">
        <v>-6.993103448275862</v>
      </c>
      <c r="EN348">
        <v>-1.237931034482759</v>
      </c>
      <c r="EO348">
        <v>35.01058620689655</v>
      </c>
      <c r="EP348">
        <v>39.17431034482758</v>
      </c>
      <c r="EQ348">
        <v>36.92868965517241</v>
      </c>
      <c r="ER348">
        <v>39.10534482758619</v>
      </c>
      <c r="ES348">
        <v>37.36606896551724</v>
      </c>
      <c r="ET348">
        <v>0</v>
      </c>
      <c r="EU348">
        <v>0</v>
      </c>
      <c r="EV348">
        <v>0</v>
      </c>
      <c r="EW348">
        <v>1758416346.2</v>
      </c>
      <c r="EX348">
        <v>0</v>
      </c>
      <c r="EY348">
        <v>153.164</v>
      </c>
      <c r="EZ348">
        <v>-3.438461691905079</v>
      </c>
      <c r="FA348">
        <v>-13.5230772067339</v>
      </c>
      <c r="FB348">
        <v>-7.739999999999998</v>
      </c>
      <c r="FC348">
        <v>15</v>
      </c>
      <c r="FD348">
        <v>0</v>
      </c>
      <c r="FE348" t="s">
        <v>424</v>
      </c>
      <c r="FF348">
        <v>1747247426.5</v>
      </c>
      <c r="FG348">
        <v>1747247420.5</v>
      </c>
      <c r="FH348">
        <v>0</v>
      </c>
      <c r="FI348">
        <v>1.027</v>
      </c>
      <c r="FJ348">
        <v>0.031</v>
      </c>
      <c r="FK348">
        <v>0.02</v>
      </c>
      <c r="FL348">
        <v>0.05</v>
      </c>
      <c r="FM348">
        <v>420</v>
      </c>
      <c r="FN348">
        <v>16</v>
      </c>
      <c r="FO348">
        <v>0.01</v>
      </c>
      <c r="FP348">
        <v>0.1</v>
      </c>
      <c r="FQ348">
        <v>0.05136852365853658</v>
      </c>
      <c r="FR348">
        <v>0.1320441951219513</v>
      </c>
      <c r="FS348">
        <v>0.04713245005279979</v>
      </c>
      <c r="FT348">
        <v>0</v>
      </c>
      <c r="FU348">
        <v>154.585294117647</v>
      </c>
      <c r="FV348">
        <v>-9.807486637202636</v>
      </c>
      <c r="FW348">
        <v>7.016372967522259</v>
      </c>
      <c r="FX348">
        <v>-1</v>
      </c>
      <c r="FY348">
        <v>0.1238896829268293</v>
      </c>
      <c r="FZ348">
        <v>0.00316820905923336</v>
      </c>
      <c r="GA348">
        <v>0.001652818279581353</v>
      </c>
      <c r="GB348">
        <v>1</v>
      </c>
      <c r="GC348">
        <v>1</v>
      </c>
      <c r="GD348">
        <v>2</v>
      </c>
      <c r="GE348" t="s">
        <v>433</v>
      </c>
      <c r="GF348">
        <v>3.13649</v>
      </c>
      <c r="GG348">
        <v>2.71531</v>
      </c>
      <c r="GH348">
        <v>0.0936603</v>
      </c>
      <c r="GI348">
        <v>0.09286179999999999</v>
      </c>
      <c r="GJ348">
        <v>0.105091</v>
      </c>
      <c r="GK348">
        <v>0.10349</v>
      </c>
      <c r="GL348">
        <v>28823.8</v>
      </c>
      <c r="GM348">
        <v>28882.7</v>
      </c>
      <c r="GN348">
        <v>29565.4</v>
      </c>
      <c r="GO348">
        <v>29425</v>
      </c>
      <c r="GP348">
        <v>34964.1</v>
      </c>
      <c r="GQ348">
        <v>34940.3</v>
      </c>
      <c r="GR348">
        <v>41612.8</v>
      </c>
      <c r="GS348">
        <v>41807.6</v>
      </c>
      <c r="GT348">
        <v>1.92052</v>
      </c>
      <c r="GU348">
        <v>1.8746</v>
      </c>
      <c r="GV348">
        <v>0.08990239999999999</v>
      </c>
      <c r="GW348">
        <v>0</v>
      </c>
      <c r="GX348">
        <v>28.5335</v>
      </c>
      <c r="GY348">
        <v>999.9</v>
      </c>
      <c r="GZ348">
        <v>58</v>
      </c>
      <c r="HA348">
        <v>30.9</v>
      </c>
      <c r="HB348">
        <v>28.819</v>
      </c>
      <c r="HC348">
        <v>62.1041</v>
      </c>
      <c r="HD348">
        <v>27.9127</v>
      </c>
      <c r="HE348">
        <v>1</v>
      </c>
      <c r="HF348">
        <v>0.10861</v>
      </c>
      <c r="HG348">
        <v>-1.5083</v>
      </c>
      <c r="HH348">
        <v>20.3535</v>
      </c>
      <c r="HI348">
        <v>5.22867</v>
      </c>
      <c r="HJ348">
        <v>12.0159</v>
      </c>
      <c r="HK348">
        <v>4.99165</v>
      </c>
      <c r="HL348">
        <v>3.2891</v>
      </c>
      <c r="HM348">
        <v>9999</v>
      </c>
      <c r="HN348">
        <v>9999</v>
      </c>
      <c r="HO348">
        <v>9999</v>
      </c>
      <c r="HP348">
        <v>999.9</v>
      </c>
      <c r="HQ348">
        <v>1.86752</v>
      </c>
      <c r="HR348">
        <v>1.86665</v>
      </c>
      <c r="HS348">
        <v>1.866</v>
      </c>
      <c r="HT348">
        <v>1.86599</v>
      </c>
      <c r="HU348">
        <v>1.86783</v>
      </c>
      <c r="HV348">
        <v>1.87027</v>
      </c>
      <c r="HW348">
        <v>1.8689</v>
      </c>
      <c r="HX348">
        <v>1.87042</v>
      </c>
      <c r="HY348">
        <v>0</v>
      </c>
      <c r="HZ348">
        <v>0</v>
      </c>
      <c r="IA348">
        <v>0</v>
      </c>
      <c r="IB348">
        <v>0</v>
      </c>
      <c r="IC348" t="s">
        <v>426</v>
      </c>
      <c r="ID348" t="s">
        <v>427</v>
      </c>
      <c r="IE348" t="s">
        <v>428</v>
      </c>
      <c r="IF348" t="s">
        <v>428</v>
      </c>
      <c r="IG348" t="s">
        <v>428</v>
      </c>
      <c r="IH348" t="s">
        <v>428</v>
      </c>
      <c r="II348">
        <v>0</v>
      </c>
      <c r="IJ348">
        <v>100</v>
      </c>
      <c r="IK348">
        <v>100</v>
      </c>
      <c r="IL348">
        <v>0.54</v>
      </c>
      <c r="IM348">
        <v>0.1715</v>
      </c>
      <c r="IN348">
        <v>0.2733293791174444</v>
      </c>
      <c r="IO348">
        <v>0.0008355358253796512</v>
      </c>
      <c r="IP348">
        <v>-4.886686190924696E-07</v>
      </c>
      <c r="IQ348">
        <v>2.414133949906871E-11</v>
      </c>
      <c r="IR348">
        <v>-0.06279029043895908</v>
      </c>
      <c r="IS348">
        <v>-0.001004982055389802</v>
      </c>
      <c r="IT348">
        <v>0.0007271071577586355</v>
      </c>
      <c r="IU348">
        <v>-1.113211564567604E-05</v>
      </c>
      <c r="IV348">
        <v>10</v>
      </c>
      <c r="IW348">
        <v>2306</v>
      </c>
      <c r="IX348">
        <v>1</v>
      </c>
      <c r="IY348">
        <v>28</v>
      </c>
      <c r="IZ348">
        <v>186148.7</v>
      </c>
      <c r="JA348">
        <v>186148.8</v>
      </c>
      <c r="JB348">
        <v>1.04004</v>
      </c>
      <c r="JC348">
        <v>2.28271</v>
      </c>
      <c r="JD348">
        <v>1.39771</v>
      </c>
      <c r="JE348">
        <v>2.34131</v>
      </c>
      <c r="JF348">
        <v>1.49536</v>
      </c>
      <c r="JG348">
        <v>2.59888</v>
      </c>
      <c r="JH348">
        <v>36.2459</v>
      </c>
      <c r="JI348">
        <v>24.1488</v>
      </c>
      <c r="JJ348">
        <v>18</v>
      </c>
      <c r="JK348">
        <v>489.725</v>
      </c>
      <c r="JL348">
        <v>450.648</v>
      </c>
      <c r="JM348">
        <v>30.9177</v>
      </c>
      <c r="JN348">
        <v>28.9741</v>
      </c>
      <c r="JO348">
        <v>30.0001</v>
      </c>
      <c r="JP348">
        <v>28.7963</v>
      </c>
      <c r="JQ348">
        <v>28.7206</v>
      </c>
      <c r="JR348">
        <v>20.8265</v>
      </c>
      <c r="JS348">
        <v>25.4628</v>
      </c>
      <c r="JT348">
        <v>95.9516</v>
      </c>
      <c r="JU348">
        <v>30.919</v>
      </c>
      <c r="JV348">
        <v>420</v>
      </c>
      <c r="JW348">
        <v>23.6611</v>
      </c>
      <c r="JX348">
        <v>101.058</v>
      </c>
      <c r="JY348">
        <v>100.53</v>
      </c>
    </row>
    <row r="349" spans="1:285">
      <c r="A349">
        <v>333</v>
      </c>
      <c r="B349">
        <v>1758416348.1</v>
      </c>
      <c r="C349">
        <v>3473</v>
      </c>
      <c r="D349" t="s">
        <v>1101</v>
      </c>
      <c r="E349" t="s">
        <v>1102</v>
      </c>
      <c r="F349">
        <v>5</v>
      </c>
      <c r="G349" t="s">
        <v>1098</v>
      </c>
      <c r="H349" t="s">
        <v>420</v>
      </c>
      <c r="I349" t="s">
        <v>421</v>
      </c>
      <c r="J349">
        <v>1758416340.010714</v>
      </c>
      <c r="K349">
        <f>(L349)/1000</f>
        <v>0</v>
      </c>
      <c r="L349">
        <f>1000*DL349*AJ349*(DH349-DI349)/(100*DA349*(1000-AJ349*DH349))</f>
        <v>0</v>
      </c>
      <c r="M349">
        <f>DL349*AJ349*(DG349-DF349*(1000-AJ349*DI349)/(1000-AJ349*DH349))/(100*DA349)</f>
        <v>0</v>
      </c>
      <c r="N349">
        <f>DF349 - IF(AJ349&gt;1, M349*DA349*100.0/(AL349), 0)</f>
        <v>0</v>
      </c>
      <c r="O349">
        <f>((U349-K349/2)*N349-M349)/(U349+K349/2)</f>
        <v>0</v>
      </c>
      <c r="P349">
        <f>O349*(DM349+DN349)/1000.0</f>
        <v>0</v>
      </c>
      <c r="Q349">
        <f>(DF349 - IF(AJ349&gt;1, M349*DA349*100.0/(AL349), 0))*(DM349+DN349)/1000.0</f>
        <v>0</v>
      </c>
      <c r="R349">
        <f>2.0/((1/T349-1/S349)+SIGN(T349)*SQRT((1/T349-1/S349)*(1/T349-1/S349) + 4*DB349/((DB349+1)*(DB349+1))*(2*1/T349*1/S349-1/S349*1/S349)))</f>
        <v>0</v>
      </c>
      <c r="S349">
        <f>IF(LEFT(DC349,1)&lt;&gt;"0",IF(LEFT(DC349,1)="1",3.0,DD349),$D$5+$E$5*(DT349*DM349/($K$5*1000))+$F$5*(DT349*DM349/($K$5*1000))*MAX(MIN(DA349,$J$5),$I$5)*MAX(MIN(DA349,$J$5),$I$5)+$G$5*MAX(MIN(DA349,$J$5),$I$5)*(DT349*DM349/($K$5*1000))+$H$5*(DT349*DM349/($K$5*1000))*(DT349*DM349/($K$5*1000)))</f>
        <v>0</v>
      </c>
      <c r="T349">
        <f>K349*(1000-(1000*0.61365*exp(17.502*X349/(240.97+X349))/(DM349+DN349)+DH349)/2)/(1000*0.61365*exp(17.502*X349/(240.97+X349))/(DM349+DN349)-DH349)</f>
        <v>0</v>
      </c>
      <c r="U349">
        <f>1/((DB349+1)/(R349/1.6)+1/(S349/1.37)) + DB349/((DB349+1)/(R349/1.6) + DB349/(S349/1.37))</f>
        <v>0</v>
      </c>
      <c r="V349">
        <f>(CW349*CZ349)</f>
        <v>0</v>
      </c>
      <c r="W349">
        <f>(DO349+(V349+2*0.95*5.67E-8*(((DO349+$B$7)+273)^4-(DO349+273)^4)-44100*K349)/(1.84*29.3*S349+8*0.95*5.67E-8*(DO349+273)^3))</f>
        <v>0</v>
      </c>
      <c r="X349">
        <f>($C$7*DP349+$D$7*DQ349+$E$7*W349)</f>
        <v>0</v>
      </c>
      <c r="Y349">
        <f>0.61365*exp(17.502*X349/(240.97+X349))</f>
        <v>0</v>
      </c>
      <c r="Z349">
        <f>(AA349/AB349*100)</f>
        <v>0</v>
      </c>
      <c r="AA349">
        <f>DH349*(DM349+DN349)/1000</f>
        <v>0</v>
      </c>
      <c r="AB349">
        <f>0.61365*exp(17.502*DO349/(240.97+DO349))</f>
        <v>0</v>
      </c>
      <c r="AC349">
        <f>(Y349-DH349*(DM349+DN349)/1000)</f>
        <v>0</v>
      </c>
      <c r="AD349">
        <f>(-K349*44100)</f>
        <v>0</v>
      </c>
      <c r="AE349">
        <f>2*29.3*S349*0.92*(DO349-X349)</f>
        <v>0</v>
      </c>
      <c r="AF349">
        <f>2*0.95*5.67E-8*(((DO349+$B$7)+273)^4-(X349+273)^4)</f>
        <v>0</v>
      </c>
      <c r="AG349">
        <f>V349+AF349+AD349+AE349</f>
        <v>0</v>
      </c>
      <c r="AH349">
        <v>0</v>
      </c>
      <c r="AI349">
        <v>0</v>
      </c>
      <c r="AJ349">
        <f>IF(AH349*$H$13&gt;=AL349,1.0,(AL349/(AL349-AH349*$H$13)))</f>
        <v>0</v>
      </c>
      <c r="AK349">
        <f>(AJ349-1)*100</f>
        <v>0</v>
      </c>
      <c r="AL349">
        <f>MAX(0,($B$13+$C$13*DT349)/(1+$D$13*DT349)*DM349/(DO349+273)*$E$13)</f>
        <v>0</v>
      </c>
      <c r="AM349" t="s">
        <v>422</v>
      </c>
      <c r="AN349" t="s">
        <v>422</v>
      </c>
      <c r="AO349">
        <v>0</v>
      </c>
      <c r="AP349">
        <v>0</v>
      </c>
      <c r="AQ349">
        <f>1-AO349/AP349</f>
        <v>0</v>
      </c>
      <c r="AR349">
        <v>0</v>
      </c>
      <c r="AS349" t="s">
        <v>422</v>
      </c>
      <c r="AT349" t="s">
        <v>422</v>
      </c>
      <c r="AU349">
        <v>0</v>
      </c>
      <c r="AV349">
        <v>0</v>
      </c>
      <c r="AW349">
        <f>1-AU349/AV349</f>
        <v>0</v>
      </c>
      <c r="AX349">
        <v>0.5</v>
      </c>
      <c r="AY349">
        <f>CX349</f>
        <v>0</v>
      </c>
      <c r="AZ349">
        <f>M349</f>
        <v>0</v>
      </c>
      <c r="BA349">
        <f>AW349*AX349*AY349</f>
        <v>0</v>
      </c>
      <c r="BB349">
        <f>(AZ349-AR349)/AY349</f>
        <v>0</v>
      </c>
      <c r="BC349">
        <f>(AP349-AV349)/AV349</f>
        <v>0</v>
      </c>
      <c r="BD349">
        <f>AO349/(AQ349+AO349/AV349)</f>
        <v>0</v>
      </c>
      <c r="BE349" t="s">
        <v>422</v>
      </c>
      <c r="BF349">
        <v>0</v>
      </c>
      <c r="BG349">
        <f>IF(BF349&lt;&gt;0, BF349, BD349)</f>
        <v>0</v>
      </c>
      <c r="BH349">
        <f>1-BG349/AV349</f>
        <v>0</v>
      </c>
      <c r="BI349">
        <f>(AV349-AU349)/(AV349-BG349)</f>
        <v>0</v>
      </c>
      <c r="BJ349">
        <f>(AP349-AV349)/(AP349-BG349)</f>
        <v>0</v>
      </c>
      <c r="BK349">
        <f>(AV349-AU349)/(AV349-AO349)</f>
        <v>0</v>
      </c>
      <c r="BL349">
        <f>(AP349-AV349)/(AP349-AO349)</f>
        <v>0</v>
      </c>
      <c r="BM349">
        <f>(BI349*BG349/AU349)</f>
        <v>0</v>
      </c>
      <c r="BN349">
        <f>(1-BM349)</f>
        <v>0</v>
      </c>
      <c r="CW349">
        <f>$B$11*DU349+$C$11*DV349+$F$11*EG349*(1-EJ349)</f>
        <v>0</v>
      </c>
      <c r="CX349">
        <f>CW349*CY349</f>
        <v>0</v>
      </c>
      <c r="CY349">
        <f>($B$11*$D$9+$C$11*$D$9+$F$11*((ET349+EL349)/MAX(ET349+EL349+EU349, 0.1)*$I$9+EU349/MAX(ET349+EL349+EU349, 0.1)*$J$9))/($B$11+$C$11+$F$11)</f>
        <v>0</v>
      </c>
      <c r="CZ349">
        <f>($B$11*$K$9+$C$11*$K$9+$F$11*((ET349+EL349)/MAX(ET349+EL349+EU349, 0.1)*$P$9+EU349/MAX(ET349+EL349+EU349, 0.1)*$Q$9))/($B$11+$C$11+$F$11)</f>
        <v>0</v>
      </c>
      <c r="DA349">
        <v>1.65</v>
      </c>
      <c r="DB349">
        <v>0.5</v>
      </c>
      <c r="DC349" t="s">
        <v>423</v>
      </c>
      <c r="DD349">
        <v>2</v>
      </c>
      <c r="DE349">
        <v>1758416340.010714</v>
      </c>
      <c r="DF349">
        <v>420.0481428571429</v>
      </c>
      <c r="DG349">
        <v>420.0006785714286</v>
      </c>
      <c r="DH349">
        <v>23.72251785714285</v>
      </c>
      <c r="DI349">
        <v>23.59922857142857</v>
      </c>
      <c r="DJ349">
        <v>419.5084285714285</v>
      </c>
      <c r="DK349">
        <v>23.5511</v>
      </c>
      <c r="DL349">
        <v>500.0058928571429</v>
      </c>
      <c r="DM349">
        <v>90.27622857142856</v>
      </c>
      <c r="DN349">
        <v>0.05498746428571428</v>
      </c>
      <c r="DO349">
        <v>30.17257857142858</v>
      </c>
      <c r="DP349">
        <v>29.99497142857143</v>
      </c>
      <c r="DQ349">
        <v>999.9000000000002</v>
      </c>
      <c r="DR349">
        <v>0</v>
      </c>
      <c r="DS349">
        <v>0</v>
      </c>
      <c r="DT349">
        <v>9998.836428571429</v>
      </c>
      <c r="DU349">
        <v>0</v>
      </c>
      <c r="DV349">
        <v>0.6182830000000001</v>
      </c>
      <c r="DW349">
        <v>0.04744499464285714</v>
      </c>
      <c r="DX349">
        <v>430.2548571428571</v>
      </c>
      <c r="DY349">
        <v>430.1519285714285</v>
      </c>
      <c r="DZ349">
        <v>0.1232792857142857</v>
      </c>
      <c r="EA349">
        <v>420.0006785714286</v>
      </c>
      <c r="EB349">
        <v>23.59922857142857</v>
      </c>
      <c r="EC349">
        <v>2.141579642857143</v>
      </c>
      <c r="ED349">
        <v>2.130450357142857</v>
      </c>
      <c r="EE349">
        <v>18.53185357142857</v>
      </c>
      <c r="EF349">
        <v>18.44868928571429</v>
      </c>
      <c r="EG349">
        <v>0.00500097</v>
      </c>
      <c r="EH349">
        <v>0</v>
      </c>
      <c r="EI349">
        <v>0</v>
      </c>
      <c r="EJ349">
        <v>0</v>
      </c>
      <c r="EK349">
        <v>152.9821428571429</v>
      </c>
      <c r="EL349">
        <v>0.00500097</v>
      </c>
      <c r="EM349">
        <v>-5.95</v>
      </c>
      <c r="EN349">
        <v>-1.057142857142857</v>
      </c>
      <c r="EO349">
        <v>35.02435714285714</v>
      </c>
      <c r="EP349">
        <v>39.22071428571428</v>
      </c>
      <c r="EQ349">
        <v>36.94846428571428</v>
      </c>
      <c r="ER349">
        <v>39.16050000000001</v>
      </c>
      <c r="ES349">
        <v>37.39478571428572</v>
      </c>
      <c r="ET349">
        <v>0</v>
      </c>
      <c r="EU349">
        <v>0</v>
      </c>
      <c r="EV349">
        <v>0</v>
      </c>
      <c r="EW349">
        <v>1758416348</v>
      </c>
      <c r="EX349">
        <v>0</v>
      </c>
      <c r="EY349">
        <v>153.0576923076923</v>
      </c>
      <c r="EZ349">
        <v>-1.842735035554506</v>
      </c>
      <c r="FA349">
        <v>-8.242735560483091</v>
      </c>
      <c r="FB349">
        <v>-8.01923076923077</v>
      </c>
      <c r="FC349">
        <v>15</v>
      </c>
      <c r="FD349">
        <v>0</v>
      </c>
      <c r="FE349" t="s">
        <v>424</v>
      </c>
      <c r="FF349">
        <v>1747247426.5</v>
      </c>
      <c r="FG349">
        <v>1747247420.5</v>
      </c>
      <c r="FH349">
        <v>0</v>
      </c>
      <c r="FI349">
        <v>1.027</v>
      </c>
      <c r="FJ349">
        <v>0.031</v>
      </c>
      <c r="FK349">
        <v>0.02</v>
      </c>
      <c r="FL349">
        <v>0.05</v>
      </c>
      <c r="FM349">
        <v>420</v>
      </c>
      <c r="FN349">
        <v>16</v>
      </c>
      <c r="FO349">
        <v>0.01</v>
      </c>
      <c r="FP349">
        <v>0.1</v>
      </c>
      <c r="FQ349">
        <v>0.05795440125</v>
      </c>
      <c r="FR349">
        <v>-0.008752333846154059</v>
      </c>
      <c r="FS349">
        <v>0.04107048233286019</v>
      </c>
      <c r="FT349">
        <v>1</v>
      </c>
      <c r="FU349">
        <v>153.1647058823529</v>
      </c>
      <c r="FV349">
        <v>-15.99083271097235</v>
      </c>
      <c r="FW349">
        <v>7.590275603495844</v>
      </c>
      <c r="FX349">
        <v>-1</v>
      </c>
      <c r="FY349">
        <v>0.12371925</v>
      </c>
      <c r="FZ349">
        <v>0.004826949343339305</v>
      </c>
      <c r="GA349">
        <v>0.001683831861410159</v>
      </c>
      <c r="GB349">
        <v>1</v>
      </c>
      <c r="GC349">
        <v>2</v>
      </c>
      <c r="GD349">
        <v>2</v>
      </c>
      <c r="GE349" t="s">
        <v>425</v>
      </c>
      <c r="GF349">
        <v>3.1365</v>
      </c>
      <c r="GG349">
        <v>2.71529</v>
      </c>
      <c r="GH349">
        <v>0.0936558</v>
      </c>
      <c r="GI349">
        <v>0.0928583</v>
      </c>
      <c r="GJ349">
        <v>0.105093</v>
      </c>
      <c r="GK349">
        <v>0.103523</v>
      </c>
      <c r="GL349">
        <v>28823.9</v>
      </c>
      <c r="GM349">
        <v>28883.2</v>
      </c>
      <c r="GN349">
        <v>29565.5</v>
      </c>
      <c r="GO349">
        <v>29425.3</v>
      </c>
      <c r="GP349">
        <v>34964.1</v>
      </c>
      <c r="GQ349">
        <v>34939.4</v>
      </c>
      <c r="GR349">
        <v>41612.9</v>
      </c>
      <c r="GS349">
        <v>41808</v>
      </c>
      <c r="GT349">
        <v>1.92052</v>
      </c>
      <c r="GU349">
        <v>1.87462</v>
      </c>
      <c r="GV349">
        <v>0.0903793</v>
      </c>
      <c r="GW349">
        <v>0</v>
      </c>
      <c r="GX349">
        <v>28.5341</v>
      </c>
      <c r="GY349">
        <v>999.9</v>
      </c>
      <c r="GZ349">
        <v>58</v>
      </c>
      <c r="HA349">
        <v>30.9</v>
      </c>
      <c r="HB349">
        <v>28.8171</v>
      </c>
      <c r="HC349">
        <v>62.2341</v>
      </c>
      <c r="HD349">
        <v>28.0288</v>
      </c>
      <c r="HE349">
        <v>1</v>
      </c>
      <c r="HF349">
        <v>0.108384</v>
      </c>
      <c r="HG349">
        <v>-1.50381</v>
      </c>
      <c r="HH349">
        <v>20.3536</v>
      </c>
      <c r="HI349">
        <v>5.22867</v>
      </c>
      <c r="HJ349">
        <v>12.0159</v>
      </c>
      <c r="HK349">
        <v>4.99165</v>
      </c>
      <c r="HL349">
        <v>3.2891</v>
      </c>
      <c r="HM349">
        <v>9999</v>
      </c>
      <c r="HN349">
        <v>9999</v>
      </c>
      <c r="HO349">
        <v>9999</v>
      </c>
      <c r="HP349">
        <v>999.9</v>
      </c>
      <c r="HQ349">
        <v>1.86752</v>
      </c>
      <c r="HR349">
        <v>1.86665</v>
      </c>
      <c r="HS349">
        <v>1.866</v>
      </c>
      <c r="HT349">
        <v>1.86599</v>
      </c>
      <c r="HU349">
        <v>1.86783</v>
      </c>
      <c r="HV349">
        <v>1.87027</v>
      </c>
      <c r="HW349">
        <v>1.8689</v>
      </c>
      <c r="HX349">
        <v>1.87042</v>
      </c>
      <c r="HY349">
        <v>0</v>
      </c>
      <c r="HZ349">
        <v>0</v>
      </c>
      <c r="IA349">
        <v>0</v>
      </c>
      <c r="IB349">
        <v>0</v>
      </c>
      <c r="IC349" t="s">
        <v>426</v>
      </c>
      <c r="ID349" t="s">
        <v>427</v>
      </c>
      <c r="IE349" t="s">
        <v>428</v>
      </c>
      <c r="IF349" t="s">
        <v>428</v>
      </c>
      <c r="IG349" t="s">
        <v>428</v>
      </c>
      <c r="IH349" t="s">
        <v>428</v>
      </c>
      <c r="II349">
        <v>0</v>
      </c>
      <c r="IJ349">
        <v>100</v>
      </c>
      <c r="IK349">
        <v>100</v>
      </c>
      <c r="IL349">
        <v>0.539</v>
      </c>
      <c r="IM349">
        <v>0.1714</v>
      </c>
      <c r="IN349">
        <v>0.2733293791174444</v>
      </c>
      <c r="IO349">
        <v>0.0008355358253796512</v>
      </c>
      <c r="IP349">
        <v>-4.886686190924696E-07</v>
      </c>
      <c r="IQ349">
        <v>2.414133949906871E-11</v>
      </c>
      <c r="IR349">
        <v>-0.06279029043895908</v>
      </c>
      <c r="IS349">
        <v>-0.001004982055389802</v>
      </c>
      <c r="IT349">
        <v>0.0007271071577586355</v>
      </c>
      <c r="IU349">
        <v>-1.113211564567604E-05</v>
      </c>
      <c r="IV349">
        <v>10</v>
      </c>
      <c r="IW349">
        <v>2306</v>
      </c>
      <c r="IX349">
        <v>1</v>
      </c>
      <c r="IY349">
        <v>28</v>
      </c>
      <c r="IZ349">
        <v>186148.7</v>
      </c>
      <c r="JA349">
        <v>186148.8</v>
      </c>
      <c r="JB349">
        <v>1.04004</v>
      </c>
      <c r="JC349">
        <v>2.27295</v>
      </c>
      <c r="JD349">
        <v>1.39648</v>
      </c>
      <c r="JE349">
        <v>2.34253</v>
      </c>
      <c r="JF349">
        <v>1.49536</v>
      </c>
      <c r="JG349">
        <v>2.61963</v>
      </c>
      <c r="JH349">
        <v>36.2459</v>
      </c>
      <c r="JI349">
        <v>24.1575</v>
      </c>
      <c r="JJ349">
        <v>18</v>
      </c>
      <c r="JK349">
        <v>489.725</v>
      </c>
      <c r="JL349">
        <v>450.663</v>
      </c>
      <c r="JM349">
        <v>30.9195</v>
      </c>
      <c r="JN349">
        <v>28.9741</v>
      </c>
      <c r="JO349">
        <v>30</v>
      </c>
      <c r="JP349">
        <v>28.7963</v>
      </c>
      <c r="JQ349">
        <v>28.7206</v>
      </c>
      <c r="JR349">
        <v>20.8271</v>
      </c>
      <c r="JS349">
        <v>25.4628</v>
      </c>
      <c r="JT349">
        <v>95.58110000000001</v>
      </c>
      <c r="JU349">
        <v>30.9035</v>
      </c>
      <c r="JV349">
        <v>420</v>
      </c>
      <c r="JW349">
        <v>23.6611</v>
      </c>
      <c r="JX349">
        <v>101.058</v>
      </c>
      <c r="JY349">
        <v>100.531</v>
      </c>
    </row>
    <row r="350" spans="1:285">
      <c r="A350">
        <v>334</v>
      </c>
      <c r="B350">
        <v>1758416350.1</v>
      </c>
      <c r="C350">
        <v>3475</v>
      </c>
      <c r="D350" t="s">
        <v>1103</v>
      </c>
      <c r="E350" t="s">
        <v>1104</v>
      </c>
      <c r="F350">
        <v>5</v>
      </c>
      <c r="G350" t="s">
        <v>1098</v>
      </c>
      <c r="H350" t="s">
        <v>420</v>
      </c>
      <c r="I350" t="s">
        <v>421</v>
      </c>
      <c r="J350">
        <v>1758416341.933333</v>
      </c>
      <c r="K350">
        <f>(L350)/1000</f>
        <v>0</v>
      </c>
      <c r="L350">
        <f>1000*DL350*AJ350*(DH350-DI350)/(100*DA350*(1000-AJ350*DH350))</f>
        <v>0</v>
      </c>
      <c r="M350">
        <f>DL350*AJ350*(DG350-DF350*(1000-AJ350*DI350)/(1000-AJ350*DH350))/(100*DA350)</f>
        <v>0</v>
      </c>
      <c r="N350">
        <f>DF350 - IF(AJ350&gt;1, M350*DA350*100.0/(AL350), 0)</f>
        <v>0</v>
      </c>
      <c r="O350">
        <f>((U350-K350/2)*N350-M350)/(U350+K350/2)</f>
        <v>0</v>
      </c>
      <c r="P350">
        <f>O350*(DM350+DN350)/1000.0</f>
        <v>0</v>
      </c>
      <c r="Q350">
        <f>(DF350 - IF(AJ350&gt;1, M350*DA350*100.0/(AL350), 0))*(DM350+DN350)/1000.0</f>
        <v>0</v>
      </c>
      <c r="R350">
        <f>2.0/((1/T350-1/S350)+SIGN(T350)*SQRT((1/T350-1/S350)*(1/T350-1/S350) + 4*DB350/((DB350+1)*(DB350+1))*(2*1/T350*1/S350-1/S350*1/S350)))</f>
        <v>0</v>
      </c>
      <c r="S350">
        <f>IF(LEFT(DC350,1)&lt;&gt;"0",IF(LEFT(DC350,1)="1",3.0,DD350),$D$5+$E$5*(DT350*DM350/($K$5*1000))+$F$5*(DT350*DM350/($K$5*1000))*MAX(MIN(DA350,$J$5),$I$5)*MAX(MIN(DA350,$J$5),$I$5)+$G$5*MAX(MIN(DA350,$J$5),$I$5)*(DT350*DM350/($K$5*1000))+$H$5*(DT350*DM350/($K$5*1000))*(DT350*DM350/($K$5*1000)))</f>
        <v>0</v>
      </c>
      <c r="T350">
        <f>K350*(1000-(1000*0.61365*exp(17.502*X350/(240.97+X350))/(DM350+DN350)+DH350)/2)/(1000*0.61365*exp(17.502*X350/(240.97+X350))/(DM350+DN350)-DH350)</f>
        <v>0</v>
      </c>
      <c r="U350">
        <f>1/((DB350+1)/(R350/1.6)+1/(S350/1.37)) + DB350/((DB350+1)/(R350/1.6) + DB350/(S350/1.37))</f>
        <v>0</v>
      </c>
      <c r="V350">
        <f>(CW350*CZ350)</f>
        <v>0</v>
      </c>
      <c r="W350">
        <f>(DO350+(V350+2*0.95*5.67E-8*(((DO350+$B$7)+273)^4-(DO350+273)^4)-44100*K350)/(1.84*29.3*S350+8*0.95*5.67E-8*(DO350+273)^3))</f>
        <v>0</v>
      </c>
      <c r="X350">
        <f>($C$7*DP350+$D$7*DQ350+$E$7*W350)</f>
        <v>0</v>
      </c>
      <c r="Y350">
        <f>0.61365*exp(17.502*X350/(240.97+X350))</f>
        <v>0</v>
      </c>
      <c r="Z350">
        <f>(AA350/AB350*100)</f>
        <v>0</v>
      </c>
      <c r="AA350">
        <f>DH350*(DM350+DN350)/1000</f>
        <v>0</v>
      </c>
      <c r="AB350">
        <f>0.61365*exp(17.502*DO350/(240.97+DO350))</f>
        <v>0</v>
      </c>
      <c r="AC350">
        <f>(Y350-DH350*(DM350+DN350)/1000)</f>
        <v>0</v>
      </c>
      <c r="AD350">
        <f>(-K350*44100)</f>
        <v>0</v>
      </c>
      <c r="AE350">
        <f>2*29.3*S350*0.92*(DO350-X350)</f>
        <v>0</v>
      </c>
      <c r="AF350">
        <f>2*0.95*5.67E-8*(((DO350+$B$7)+273)^4-(X350+273)^4)</f>
        <v>0</v>
      </c>
      <c r="AG350">
        <f>V350+AF350+AD350+AE350</f>
        <v>0</v>
      </c>
      <c r="AH350">
        <v>0</v>
      </c>
      <c r="AI350">
        <v>0</v>
      </c>
      <c r="AJ350">
        <f>IF(AH350*$H$13&gt;=AL350,1.0,(AL350/(AL350-AH350*$H$13)))</f>
        <v>0</v>
      </c>
      <c r="AK350">
        <f>(AJ350-1)*100</f>
        <v>0</v>
      </c>
      <c r="AL350">
        <f>MAX(0,($B$13+$C$13*DT350)/(1+$D$13*DT350)*DM350/(DO350+273)*$E$13)</f>
        <v>0</v>
      </c>
      <c r="AM350" t="s">
        <v>422</v>
      </c>
      <c r="AN350" t="s">
        <v>422</v>
      </c>
      <c r="AO350">
        <v>0</v>
      </c>
      <c r="AP350">
        <v>0</v>
      </c>
      <c r="AQ350">
        <f>1-AO350/AP350</f>
        <v>0</v>
      </c>
      <c r="AR350">
        <v>0</v>
      </c>
      <c r="AS350" t="s">
        <v>422</v>
      </c>
      <c r="AT350" t="s">
        <v>422</v>
      </c>
      <c r="AU350">
        <v>0</v>
      </c>
      <c r="AV350">
        <v>0</v>
      </c>
      <c r="AW350">
        <f>1-AU350/AV350</f>
        <v>0</v>
      </c>
      <c r="AX350">
        <v>0.5</v>
      </c>
      <c r="AY350">
        <f>CX350</f>
        <v>0</v>
      </c>
      <c r="AZ350">
        <f>M350</f>
        <v>0</v>
      </c>
      <c r="BA350">
        <f>AW350*AX350*AY350</f>
        <v>0</v>
      </c>
      <c r="BB350">
        <f>(AZ350-AR350)/AY350</f>
        <v>0</v>
      </c>
      <c r="BC350">
        <f>(AP350-AV350)/AV350</f>
        <v>0</v>
      </c>
      <c r="BD350">
        <f>AO350/(AQ350+AO350/AV350)</f>
        <v>0</v>
      </c>
      <c r="BE350" t="s">
        <v>422</v>
      </c>
      <c r="BF350">
        <v>0</v>
      </c>
      <c r="BG350">
        <f>IF(BF350&lt;&gt;0, BF350, BD350)</f>
        <v>0</v>
      </c>
      <c r="BH350">
        <f>1-BG350/AV350</f>
        <v>0</v>
      </c>
      <c r="BI350">
        <f>(AV350-AU350)/(AV350-BG350)</f>
        <v>0</v>
      </c>
      <c r="BJ350">
        <f>(AP350-AV350)/(AP350-BG350)</f>
        <v>0</v>
      </c>
      <c r="BK350">
        <f>(AV350-AU350)/(AV350-AO350)</f>
        <v>0</v>
      </c>
      <c r="BL350">
        <f>(AP350-AV350)/(AP350-AO350)</f>
        <v>0</v>
      </c>
      <c r="BM350">
        <f>(BI350*BG350/AU350)</f>
        <v>0</v>
      </c>
      <c r="BN350">
        <f>(1-BM350)</f>
        <v>0</v>
      </c>
      <c r="CW350">
        <f>$B$11*DU350+$C$11*DV350+$F$11*EG350*(1-EJ350)</f>
        <v>0</v>
      </c>
      <c r="CX350">
        <f>CW350*CY350</f>
        <v>0</v>
      </c>
      <c r="CY350">
        <f>($B$11*$D$9+$C$11*$D$9+$F$11*((ET350+EL350)/MAX(ET350+EL350+EU350, 0.1)*$I$9+EU350/MAX(ET350+EL350+EU350, 0.1)*$J$9))/($B$11+$C$11+$F$11)</f>
        <v>0</v>
      </c>
      <c r="CZ350">
        <f>($B$11*$K$9+$C$11*$K$9+$F$11*((ET350+EL350)/MAX(ET350+EL350+EU350, 0.1)*$P$9+EU350/MAX(ET350+EL350+EU350, 0.1)*$Q$9))/($B$11+$C$11+$F$11)</f>
        <v>0</v>
      </c>
      <c r="DA350">
        <v>1.65</v>
      </c>
      <c r="DB350">
        <v>0.5</v>
      </c>
      <c r="DC350" t="s">
        <v>423</v>
      </c>
      <c r="DD350">
        <v>2</v>
      </c>
      <c r="DE350">
        <v>1758416341.933333</v>
      </c>
      <c r="DF350">
        <v>420.0481111111112</v>
      </c>
      <c r="DG350">
        <v>420.004</v>
      </c>
      <c r="DH350">
        <v>23.72282962962963</v>
      </c>
      <c r="DI350">
        <v>23.60143333333334</v>
      </c>
      <c r="DJ350">
        <v>419.5083703703703</v>
      </c>
      <c r="DK350">
        <v>23.5514074074074</v>
      </c>
      <c r="DL350">
        <v>500.0041481481482</v>
      </c>
      <c r="DM350">
        <v>90.2763037037037</v>
      </c>
      <c r="DN350">
        <v>0.05501888148148149</v>
      </c>
      <c r="DO350">
        <v>30.17352222222222</v>
      </c>
      <c r="DP350">
        <v>29.99650740740741</v>
      </c>
      <c r="DQ350">
        <v>999.9000000000001</v>
      </c>
      <c r="DR350">
        <v>0</v>
      </c>
      <c r="DS350">
        <v>0</v>
      </c>
      <c r="DT350">
        <v>9998.445185185186</v>
      </c>
      <c r="DU350">
        <v>0</v>
      </c>
      <c r="DV350">
        <v>0.6182830000000001</v>
      </c>
      <c r="DW350">
        <v>0.04411256111111111</v>
      </c>
      <c r="DX350">
        <v>430.2549259259259</v>
      </c>
      <c r="DY350">
        <v>430.1562592592593</v>
      </c>
      <c r="DZ350">
        <v>0.1213906666666667</v>
      </c>
      <c r="EA350">
        <v>420.004</v>
      </c>
      <c r="EB350">
        <v>23.60143333333334</v>
      </c>
      <c r="EC350">
        <v>2.14160962962963</v>
      </c>
      <c r="ED350">
        <v>2.13065074074074</v>
      </c>
      <c r="EE350">
        <v>18.53207777777778</v>
      </c>
      <c r="EF350">
        <v>18.45018888888889</v>
      </c>
      <c r="EG350">
        <v>0.00500097</v>
      </c>
      <c r="EH350">
        <v>0</v>
      </c>
      <c r="EI350">
        <v>0</v>
      </c>
      <c r="EJ350">
        <v>0</v>
      </c>
      <c r="EK350">
        <v>152.937037037037</v>
      </c>
      <c r="EL350">
        <v>0.00500097</v>
      </c>
      <c r="EM350">
        <v>-6.433333333333333</v>
      </c>
      <c r="EN350">
        <v>-1.240740740740741</v>
      </c>
      <c r="EO350">
        <v>35.03214814814815</v>
      </c>
      <c r="EP350">
        <v>39.26592592592592</v>
      </c>
      <c r="EQ350">
        <v>36.97196296296296</v>
      </c>
      <c r="ER350">
        <v>39.21733333333333</v>
      </c>
      <c r="ES350">
        <v>37.41874074074074</v>
      </c>
      <c r="ET350">
        <v>0</v>
      </c>
      <c r="EU350">
        <v>0</v>
      </c>
      <c r="EV350">
        <v>0</v>
      </c>
      <c r="EW350">
        <v>1758416349.8</v>
      </c>
      <c r="EX350">
        <v>0</v>
      </c>
      <c r="EY350">
        <v>153.012</v>
      </c>
      <c r="EZ350">
        <v>-8.323077123969473</v>
      </c>
      <c r="FA350">
        <v>-11.06923153054785</v>
      </c>
      <c r="FB350">
        <v>-8.624000000000001</v>
      </c>
      <c r="FC350">
        <v>15</v>
      </c>
      <c r="FD350">
        <v>0</v>
      </c>
      <c r="FE350" t="s">
        <v>424</v>
      </c>
      <c r="FF350">
        <v>1747247426.5</v>
      </c>
      <c r="FG350">
        <v>1747247420.5</v>
      </c>
      <c r="FH350">
        <v>0</v>
      </c>
      <c r="FI350">
        <v>1.027</v>
      </c>
      <c r="FJ350">
        <v>0.031</v>
      </c>
      <c r="FK350">
        <v>0.02</v>
      </c>
      <c r="FL350">
        <v>0.05</v>
      </c>
      <c r="FM350">
        <v>420</v>
      </c>
      <c r="FN350">
        <v>16</v>
      </c>
      <c r="FO350">
        <v>0.01</v>
      </c>
      <c r="FP350">
        <v>0.1</v>
      </c>
      <c r="FQ350">
        <v>0.05558366463414634</v>
      </c>
      <c r="FR350">
        <v>-0.05053045547038329</v>
      </c>
      <c r="FS350">
        <v>0.04006602537106263</v>
      </c>
      <c r="FT350">
        <v>1</v>
      </c>
      <c r="FU350">
        <v>152.9647058823529</v>
      </c>
      <c r="FV350">
        <v>-2.63101608715131</v>
      </c>
      <c r="FW350">
        <v>7.39506522076561</v>
      </c>
      <c r="FX350">
        <v>-1</v>
      </c>
      <c r="FY350">
        <v>0.121872487804878</v>
      </c>
      <c r="FZ350">
        <v>-0.02038628571428562</v>
      </c>
      <c r="GA350">
        <v>0.005302224890216998</v>
      </c>
      <c r="GB350">
        <v>1</v>
      </c>
      <c r="GC350">
        <v>2</v>
      </c>
      <c r="GD350">
        <v>2</v>
      </c>
      <c r="GE350" t="s">
        <v>425</v>
      </c>
      <c r="GF350">
        <v>3.1364</v>
      </c>
      <c r="GG350">
        <v>2.71534</v>
      </c>
      <c r="GH350">
        <v>0.0936501</v>
      </c>
      <c r="GI350">
        <v>0.0928549</v>
      </c>
      <c r="GJ350">
        <v>0.105095</v>
      </c>
      <c r="GK350">
        <v>0.103576</v>
      </c>
      <c r="GL350">
        <v>28824</v>
      </c>
      <c r="GM350">
        <v>28883.5</v>
      </c>
      <c r="GN350">
        <v>29565.3</v>
      </c>
      <c r="GO350">
        <v>29425.6</v>
      </c>
      <c r="GP350">
        <v>34963.8</v>
      </c>
      <c r="GQ350">
        <v>34937.5</v>
      </c>
      <c r="GR350">
        <v>41612.6</v>
      </c>
      <c r="GS350">
        <v>41808.3</v>
      </c>
      <c r="GT350">
        <v>1.9205</v>
      </c>
      <c r="GU350">
        <v>1.8747</v>
      </c>
      <c r="GV350">
        <v>0.0902154</v>
      </c>
      <c r="GW350">
        <v>0</v>
      </c>
      <c r="GX350">
        <v>28.5353</v>
      </c>
      <c r="GY350">
        <v>999.9</v>
      </c>
      <c r="GZ350">
        <v>58</v>
      </c>
      <c r="HA350">
        <v>30.9</v>
      </c>
      <c r="HB350">
        <v>28.8196</v>
      </c>
      <c r="HC350">
        <v>62.0341</v>
      </c>
      <c r="HD350">
        <v>28.0329</v>
      </c>
      <c r="HE350">
        <v>1</v>
      </c>
      <c r="HF350">
        <v>0.108549</v>
      </c>
      <c r="HG350">
        <v>-1.46043</v>
      </c>
      <c r="HH350">
        <v>20.3539</v>
      </c>
      <c r="HI350">
        <v>5.22852</v>
      </c>
      <c r="HJ350">
        <v>12.0159</v>
      </c>
      <c r="HK350">
        <v>4.9915</v>
      </c>
      <c r="HL350">
        <v>3.28918</v>
      </c>
      <c r="HM350">
        <v>9999</v>
      </c>
      <c r="HN350">
        <v>9999</v>
      </c>
      <c r="HO350">
        <v>9999</v>
      </c>
      <c r="HP350">
        <v>999.9</v>
      </c>
      <c r="HQ350">
        <v>1.86752</v>
      </c>
      <c r="HR350">
        <v>1.86665</v>
      </c>
      <c r="HS350">
        <v>1.866</v>
      </c>
      <c r="HT350">
        <v>1.866</v>
      </c>
      <c r="HU350">
        <v>1.86783</v>
      </c>
      <c r="HV350">
        <v>1.87027</v>
      </c>
      <c r="HW350">
        <v>1.8689</v>
      </c>
      <c r="HX350">
        <v>1.87041</v>
      </c>
      <c r="HY350">
        <v>0</v>
      </c>
      <c r="HZ350">
        <v>0</v>
      </c>
      <c r="IA350">
        <v>0</v>
      </c>
      <c r="IB350">
        <v>0</v>
      </c>
      <c r="IC350" t="s">
        <v>426</v>
      </c>
      <c r="ID350" t="s">
        <v>427</v>
      </c>
      <c r="IE350" t="s">
        <v>428</v>
      </c>
      <c r="IF350" t="s">
        <v>428</v>
      </c>
      <c r="IG350" t="s">
        <v>428</v>
      </c>
      <c r="IH350" t="s">
        <v>428</v>
      </c>
      <c r="II350">
        <v>0</v>
      </c>
      <c r="IJ350">
        <v>100</v>
      </c>
      <c r="IK350">
        <v>100</v>
      </c>
      <c r="IL350">
        <v>0.54</v>
      </c>
      <c r="IM350">
        <v>0.1714</v>
      </c>
      <c r="IN350">
        <v>0.2733293791174444</v>
      </c>
      <c r="IO350">
        <v>0.0008355358253796512</v>
      </c>
      <c r="IP350">
        <v>-4.886686190924696E-07</v>
      </c>
      <c r="IQ350">
        <v>2.414133949906871E-11</v>
      </c>
      <c r="IR350">
        <v>-0.06279029043895908</v>
      </c>
      <c r="IS350">
        <v>-0.001004982055389802</v>
      </c>
      <c r="IT350">
        <v>0.0007271071577586355</v>
      </c>
      <c r="IU350">
        <v>-1.113211564567604E-05</v>
      </c>
      <c r="IV350">
        <v>10</v>
      </c>
      <c r="IW350">
        <v>2306</v>
      </c>
      <c r="IX350">
        <v>1</v>
      </c>
      <c r="IY350">
        <v>28</v>
      </c>
      <c r="IZ350">
        <v>186148.7</v>
      </c>
      <c r="JA350">
        <v>186148.8</v>
      </c>
      <c r="JB350">
        <v>1.04004</v>
      </c>
      <c r="JC350">
        <v>2.26807</v>
      </c>
      <c r="JD350">
        <v>1.39648</v>
      </c>
      <c r="JE350">
        <v>2.34375</v>
      </c>
      <c r="JF350">
        <v>1.49536</v>
      </c>
      <c r="JG350">
        <v>2.69409</v>
      </c>
      <c r="JH350">
        <v>36.2459</v>
      </c>
      <c r="JI350">
        <v>24.1488</v>
      </c>
      <c r="JJ350">
        <v>18</v>
      </c>
      <c r="JK350">
        <v>489.709</v>
      </c>
      <c r="JL350">
        <v>450.719</v>
      </c>
      <c r="JM350">
        <v>30.9195</v>
      </c>
      <c r="JN350">
        <v>28.9741</v>
      </c>
      <c r="JO350">
        <v>30.0001</v>
      </c>
      <c r="JP350">
        <v>28.7963</v>
      </c>
      <c r="JQ350">
        <v>28.7217</v>
      </c>
      <c r="JR350">
        <v>20.8262</v>
      </c>
      <c r="JS350">
        <v>25.4628</v>
      </c>
      <c r="JT350">
        <v>95.58110000000001</v>
      </c>
      <c r="JU350">
        <v>30.9035</v>
      </c>
      <c r="JV350">
        <v>420</v>
      </c>
      <c r="JW350">
        <v>23.6611</v>
      </c>
      <c r="JX350">
        <v>101.058</v>
      </c>
      <c r="JY350">
        <v>100.532</v>
      </c>
    </row>
    <row r="351" spans="1:285">
      <c r="A351">
        <v>335</v>
      </c>
      <c r="B351">
        <v>1758416352.1</v>
      </c>
      <c r="C351">
        <v>3477</v>
      </c>
      <c r="D351" t="s">
        <v>1105</v>
      </c>
      <c r="E351" t="s">
        <v>1106</v>
      </c>
      <c r="F351">
        <v>5</v>
      </c>
      <c r="G351" t="s">
        <v>1098</v>
      </c>
      <c r="H351" t="s">
        <v>420</v>
      </c>
      <c r="I351" t="s">
        <v>421</v>
      </c>
      <c r="J351">
        <v>1758416343.926923</v>
      </c>
      <c r="K351">
        <f>(L351)/1000</f>
        <v>0</v>
      </c>
      <c r="L351">
        <f>1000*DL351*AJ351*(DH351-DI351)/(100*DA351*(1000-AJ351*DH351))</f>
        <v>0</v>
      </c>
      <c r="M351">
        <f>DL351*AJ351*(DG351-DF351*(1000-AJ351*DI351)/(1000-AJ351*DH351))/(100*DA351)</f>
        <v>0</v>
      </c>
      <c r="N351">
        <f>DF351 - IF(AJ351&gt;1, M351*DA351*100.0/(AL351), 0)</f>
        <v>0</v>
      </c>
      <c r="O351">
        <f>((U351-K351/2)*N351-M351)/(U351+K351/2)</f>
        <v>0</v>
      </c>
      <c r="P351">
        <f>O351*(DM351+DN351)/1000.0</f>
        <v>0</v>
      </c>
      <c r="Q351">
        <f>(DF351 - IF(AJ351&gt;1, M351*DA351*100.0/(AL351), 0))*(DM351+DN351)/1000.0</f>
        <v>0</v>
      </c>
      <c r="R351">
        <f>2.0/((1/T351-1/S351)+SIGN(T351)*SQRT((1/T351-1/S351)*(1/T351-1/S351) + 4*DB351/((DB351+1)*(DB351+1))*(2*1/T351*1/S351-1/S351*1/S351)))</f>
        <v>0</v>
      </c>
      <c r="S351">
        <f>IF(LEFT(DC351,1)&lt;&gt;"0",IF(LEFT(DC351,1)="1",3.0,DD351),$D$5+$E$5*(DT351*DM351/($K$5*1000))+$F$5*(DT351*DM351/($K$5*1000))*MAX(MIN(DA351,$J$5),$I$5)*MAX(MIN(DA351,$J$5),$I$5)+$G$5*MAX(MIN(DA351,$J$5),$I$5)*(DT351*DM351/($K$5*1000))+$H$5*(DT351*DM351/($K$5*1000))*(DT351*DM351/($K$5*1000)))</f>
        <v>0</v>
      </c>
      <c r="T351">
        <f>K351*(1000-(1000*0.61365*exp(17.502*X351/(240.97+X351))/(DM351+DN351)+DH351)/2)/(1000*0.61365*exp(17.502*X351/(240.97+X351))/(DM351+DN351)-DH351)</f>
        <v>0</v>
      </c>
      <c r="U351">
        <f>1/((DB351+1)/(R351/1.6)+1/(S351/1.37)) + DB351/((DB351+1)/(R351/1.6) + DB351/(S351/1.37))</f>
        <v>0</v>
      </c>
      <c r="V351">
        <f>(CW351*CZ351)</f>
        <v>0</v>
      </c>
      <c r="W351">
        <f>(DO351+(V351+2*0.95*5.67E-8*(((DO351+$B$7)+273)^4-(DO351+273)^4)-44100*K351)/(1.84*29.3*S351+8*0.95*5.67E-8*(DO351+273)^3))</f>
        <v>0</v>
      </c>
      <c r="X351">
        <f>($C$7*DP351+$D$7*DQ351+$E$7*W351)</f>
        <v>0</v>
      </c>
      <c r="Y351">
        <f>0.61365*exp(17.502*X351/(240.97+X351))</f>
        <v>0</v>
      </c>
      <c r="Z351">
        <f>(AA351/AB351*100)</f>
        <v>0</v>
      </c>
      <c r="AA351">
        <f>DH351*(DM351+DN351)/1000</f>
        <v>0</v>
      </c>
      <c r="AB351">
        <f>0.61365*exp(17.502*DO351/(240.97+DO351))</f>
        <v>0</v>
      </c>
      <c r="AC351">
        <f>(Y351-DH351*(DM351+DN351)/1000)</f>
        <v>0</v>
      </c>
      <c r="AD351">
        <f>(-K351*44100)</f>
        <v>0</v>
      </c>
      <c r="AE351">
        <f>2*29.3*S351*0.92*(DO351-X351)</f>
        <v>0</v>
      </c>
      <c r="AF351">
        <f>2*0.95*5.67E-8*(((DO351+$B$7)+273)^4-(X351+273)^4)</f>
        <v>0</v>
      </c>
      <c r="AG351">
        <f>V351+AF351+AD351+AE351</f>
        <v>0</v>
      </c>
      <c r="AH351">
        <v>0</v>
      </c>
      <c r="AI351">
        <v>0</v>
      </c>
      <c r="AJ351">
        <f>IF(AH351*$H$13&gt;=AL351,1.0,(AL351/(AL351-AH351*$H$13)))</f>
        <v>0</v>
      </c>
      <c r="AK351">
        <f>(AJ351-1)*100</f>
        <v>0</v>
      </c>
      <c r="AL351">
        <f>MAX(0,($B$13+$C$13*DT351)/(1+$D$13*DT351)*DM351/(DO351+273)*$E$13)</f>
        <v>0</v>
      </c>
      <c r="AM351" t="s">
        <v>422</v>
      </c>
      <c r="AN351" t="s">
        <v>422</v>
      </c>
      <c r="AO351">
        <v>0</v>
      </c>
      <c r="AP351">
        <v>0</v>
      </c>
      <c r="AQ351">
        <f>1-AO351/AP351</f>
        <v>0</v>
      </c>
      <c r="AR351">
        <v>0</v>
      </c>
      <c r="AS351" t="s">
        <v>422</v>
      </c>
      <c r="AT351" t="s">
        <v>422</v>
      </c>
      <c r="AU351">
        <v>0</v>
      </c>
      <c r="AV351">
        <v>0</v>
      </c>
      <c r="AW351">
        <f>1-AU351/AV351</f>
        <v>0</v>
      </c>
      <c r="AX351">
        <v>0.5</v>
      </c>
      <c r="AY351">
        <f>CX351</f>
        <v>0</v>
      </c>
      <c r="AZ351">
        <f>M351</f>
        <v>0</v>
      </c>
      <c r="BA351">
        <f>AW351*AX351*AY351</f>
        <v>0</v>
      </c>
      <c r="BB351">
        <f>(AZ351-AR351)/AY351</f>
        <v>0</v>
      </c>
      <c r="BC351">
        <f>(AP351-AV351)/AV351</f>
        <v>0</v>
      </c>
      <c r="BD351">
        <f>AO351/(AQ351+AO351/AV351)</f>
        <v>0</v>
      </c>
      <c r="BE351" t="s">
        <v>422</v>
      </c>
      <c r="BF351">
        <v>0</v>
      </c>
      <c r="BG351">
        <f>IF(BF351&lt;&gt;0, BF351, BD351)</f>
        <v>0</v>
      </c>
      <c r="BH351">
        <f>1-BG351/AV351</f>
        <v>0</v>
      </c>
      <c r="BI351">
        <f>(AV351-AU351)/(AV351-BG351)</f>
        <v>0</v>
      </c>
      <c r="BJ351">
        <f>(AP351-AV351)/(AP351-BG351)</f>
        <v>0</v>
      </c>
      <c r="BK351">
        <f>(AV351-AU351)/(AV351-AO351)</f>
        <v>0</v>
      </c>
      <c r="BL351">
        <f>(AP351-AV351)/(AP351-AO351)</f>
        <v>0</v>
      </c>
      <c r="BM351">
        <f>(BI351*BG351/AU351)</f>
        <v>0</v>
      </c>
      <c r="BN351">
        <f>(1-BM351)</f>
        <v>0</v>
      </c>
      <c r="CW351">
        <f>$B$11*DU351+$C$11*DV351+$F$11*EG351*(1-EJ351)</f>
        <v>0</v>
      </c>
      <c r="CX351">
        <f>CW351*CY351</f>
        <v>0</v>
      </c>
      <c r="CY351">
        <f>($B$11*$D$9+$C$11*$D$9+$F$11*((ET351+EL351)/MAX(ET351+EL351+EU351, 0.1)*$I$9+EU351/MAX(ET351+EL351+EU351, 0.1)*$J$9))/($B$11+$C$11+$F$11)</f>
        <v>0</v>
      </c>
      <c r="CZ351">
        <f>($B$11*$K$9+$C$11*$K$9+$F$11*((ET351+EL351)/MAX(ET351+EL351+EU351, 0.1)*$P$9+EU351/MAX(ET351+EL351+EU351, 0.1)*$Q$9))/($B$11+$C$11+$F$11)</f>
        <v>0</v>
      </c>
      <c r="DA351">
        <v>1.65</v>
      </c>
      <c r="DB351">
        <v>0.5</v>
      </c>
      <c r="DC351" t="s">
        <v>423</v>
      </c>
      <c r="DD351">
        <v>2</v>
      </c>
      <c r="DE351">
        <v>1758416343.926923</v>
      </c>
      <c r="DF351">
        <v>420.0485769230769</v>
      </c>
      <c r="DG351">
        <v>419.9973461538461</v>
      </c>
      <c r="DH351">
        <v>23.72359615384615</v>
      </c>
      <c r="DI351">
        <v>23.60519230769231</v>
      </c>
      <c r="DJ351">
        <v>419.5088076923076</v>
      </c>
      <c r="DK351">
        <v>23.55216538461538</v>
      </c>
      <c r="DL351">
        <v>500.0006538461539</v>
      </c>
      <c r="DM351">
        <v>90.27649230769231</v>
      </c>
      <c r="DN351">
        <v>0.05501630384615384</v>
      </c>
      <c r="DO351">
        <v>30.17474615384615</v>
      </c>
      <c r="DP351">
        <v>29.99920384615384</v>
      </c>
      <c r="DQ351">
        <v>999.9000000000001</v>
      </c>
      <c r="DR351">
        <v>0</v>
      </c>
      <c r="DS351">
        <v>0</v>
      </c>
      <c r="DT351">
        <v>10000.52653846154</v>
      </c>
      <c r="DU351">
        <v>0</v>
      </c>
      <c r="DV351">
        <v>0.618283</v>
      </c>
      <c r="DW351">
        <v>0.051265975</v>
      </c>
      <c r="DX351">
        <v>430.2557307692308</v>
      </c>
      <c r="DY351">
        <v>430.1510769230769</v>
      </c>
      <c r="DZ351">
        <v>0.1183892384615385</v>
      </c>
      <c r="EA351">
        <v>419.9973461538461</v>
      </c>
      <c r="EB351">
        <v>23.60519230769231</v>
      </c>
      <c r="EC351">
        <v>2.141682692307693</v>
      </c>
      <c r="ED351">
        <v>2.130994615384615</v>
      </c>
      <c r="EE351">
        <v>18.53262692307692</v>
      </c>
      <c r="EF351">
        <v>18.45276923076923</v>
      </c>
      <c r="EG351">
        <v>0.00500097</v>
      </c>
      <c r="EH351">
        <v>0</v>
      </c>
      <c r="EI351">
        <v>0</v>
      </c>
      <c r="EJ351">
        <v>0</v>
      </c>
      <c r="EK351">
        <v>152.7346153846154</v>
      </c>
      <c r="EL351">
        <v>0.00500097</v>
      </c>
      <c r="EM351">
        <v>-6.076923076923077</v>
      </c>
      <c r="EN351">
        <v>-1.25</v>
      </c>
      <c r="EO351">
        <v>35.04780769230769</v>
      </c>
      <c r="EP351">
        <v>39.31461538461539</v>
      </c>
      <c r="EQ351">
        <v>36.99488461538461</v>
      </c>
      <c r="ER351">
        <v>39.27623076923077</v>
      </c>
      <c r="ES351">
        <v>37.4445</v>
      </c>
      <c r="ET351">
        <v>0</v>
      </c>
      <c r="EU351">
        <v>0</v>
      </c>
      <c r="EV351">
        <v>0</v>
      </c>
      <c r="EW351">
        <v>1758416352.2</v>
      </c>
      <c r="EX351">
        <v>0</v>
      </c>
      <c r="EY351">
        <v>153.328</v>
      </c>
      <c r="EZ351">
        <v>12.70769243973985</v>
      </c>
      <c r="FA351">
        <v>-10.17692378239754</v>
      </c>
      <c r="FB351">
        <v>-7.436</v>
      </c>
      <c r="FC351">
        <v>15</v>
      </c>
      <c r="FD351">
        <v>0</v>
      </c>
      <c r="FE351" t="s">
        <v>424</v>
      </c>
      <c r="FF351">
        <v>1747247426.5</v>
      </c>
      <c r="FG351">
        <v>1747247420.5</v>
      </c>
      <c r="FH351">
        <v>0</v>
      </c>
      <c r="FI351">
        <v>1.027</v>
      </c>
      <c r="FJ351">
        <v>0.031</v>
      </c>
      <c r="FK351">
        <v>0.02</v>
      </c>
      <c r="FL351">
        <v>0.05</v>
      </c>
      <c r="FM351">
        <v>420</v>
      </c>
      <c r="FN351">
        <v>16</v>
      </c>
      <c r="FO351">
        <v>0.01</v>
      </c>
      <c r="FP351">
        <v>0.1</v>
      </c>
      <c r="FQ351">
        <v>0.05067365125000001</v>
      </c>
      <c r="FR351">
        <v>0.002226972720450182</v>
      </c>
      <c r="FS351">
        <v>0.0385854532078367</v>
      </c>
      <c r="FT351">
        <v>1</v>
      </c>
      <c r="FU351">
        <v>153.3970588235294</v>
      </c>
      <c r="FV351">
        <v>0.6310159879107411</v>
      </c>
      <c r="FW351">
        <v>7.312981418808192</v>
      </c>
      <c r="FX351">
        <v>-1</v>
      </c>
      <c r="FY351">
        <v>0.119803825</v>
      </c>
      <c r="FZ351">
        <v>-0.0496785410881801</v>
      </c>
      <c r="GA351">
        <v>0.00845922792226779</v>
      </c>
      <c r="GB351">
        <v>1</v>
      </c>
      <c r="GC351">
        <v>2</v>
      </c>
      <c r="GD351">
        <v>2</v>
      </c>
      <c r="GE351" t="s">
        <v>425</v>
      </c>
      <c r="GF351">
        <v>3.13652</v>
      </c>
      <c r="GG351">
        <v>2.71521</v>
      </c>
      <c r="GH351">
        <v>0.0936545</v>
      </c>
      <c r="GI351">
        <v>0.0928614</v>
      </c>
      <c r="GJ351">
        <v>0.105111</v>
      </c>
      <c r="GK351">
        <v>0.103604</v>
      </c>
      <c r="GL351">
        <v>28823.8</v>
      </c>
      <c r="GM351">
        <v>28883.2</v>
      </c>
      <c r="GN351">
        <v>29565.3</v>
      </c>
      <c r="GO351">
        <v>29425.5</v>
      </c>
      <c r="GP351">
        <v>34962.9</v>
      </c>
      <c r="GQ351">
        <v>34936.4</v>
      </c>
      <c r="GR351">
        <v>41612.4</v>
      </c>
      <c r="GS351">
        <v>41808.3</v>
      </c>
      <c r="GT351">
        <v>1.9207</v>
      </c>
      <c r="GU351">
        <v>1.87472</v>
      </c>
      <c r="GV351">
        <v>0.0907183</v>
      </c>
      <c r="GW351">
        <v>0</v>
      </c>
      <c r="GX351">
        <v>28.536</v>
      </c>
      <c r="GY351">
        <v>999.9</v>
      </c>
      <c r="GZ351">
        <v>58</v>
      </c>
      <c r="HA351">
        <v>30.9</v>
      </c>
      <c r="HB351">
        <v>28.8211</v>
      </c>
      <c r="HC351">
        <v>61.9841</v>
      </c>
      <c r="HD351">
        <v>27.9527</v>
      </c>
      <c r="HE351">
        <v>1</v>
      </c>
      <c r="HF351">
        <v>0.108565</v>
      </c>
      <c r="HG351">
        <v>-1.429</v>
      </c>
      <c r="HH351">
        <v>20.3541</v>
      </c>
      <c r="HI351">
        <v>5.22837</v>
      </c>
      <c r="HJ351">
        <v>12.0159</v>
      </c>
      <c r="HK351">
        <v>4.9914</v>
      </c>
      <c r="HL351">
        <v>3.28915</v>
      </c>
      <c r="HM351">
        <v>9999</v>
      </c>
      <c r="HN351">
        <v>9999</v>
      </c>
      <c r="HO351">
        <v>9999</v>
      </c>
      <c r="HP351">
        <v>999.9</v>
      </c>
      <c r="HQ351">
        <v>1.86752</v>
      </c>
      <c r="HR351">
        <v>1.86665</v>
      </c>
      <c r="HS351">
        <v>1.866</v>
      </c>
      <c r="HT351">
        <v>1.866</v>
      </c>
      <c r="HU351">
        <v>1.86783</v>
      </c>
      <c r="HV351">
        <v>1.87027</v>
      </c>
      <c r="HW351">
        <v>1.8689</v>
      </c>
      <c r="HX351">
        <v>1.87042</v>
      </c>
      <c r="HY351">
        <v>0</v>
      </c>
      <c r="HZ351">
        <v>0</v>
      </c>
      <c r="IA351">
        <v>0</v>
      </c>
      <c r="IB351">
        <v>0</v>
      </c>
      <c r="IC351" t="s">
        <v>426</v>
      </c>
      <c r="ID351" t="s">
        <v>427</v>
      </c>
      <c r="IE351" t="s">
        <v>428</v>
      </c>
      <c r="IF351" t="s">
        <v>428</v>
      </c>
      <c r="IG351" t="s">
        <v>428</v>
      </c>
      <c r="IH351" t="s">
        <v>428</v>
      </c>
      <c r="II351">
        <v>0</v>
      </c>
      <c r="IJ351">
        <v>100</v>
      </c>
      <c r="IK351">
        <v>100</v>
      </c>
      <c r="IL351">
        <v>0.539</v>
      </c>
      <c r="IM351">
        <v>0.1716</v>
      </c>
      <c r="IN351">
        <v>0.2733293791174444</v>
      </c>
      <c r="IO351">
        <v>0.0008355358253796512</v>
      </c>
      <c r="IP351">
        <v>-4.886686190924696E-07</v>
      </c>
      <c r="IQ351">
        <v>2.414133949906871E-11</v>
      </c>
      <c r="IR351">
        <v>-0.06279029043895908</v>
      </c>
      <c r="IS351">
        <v>-0.001004982055389802</v>
      </c>
      <c r="IT351">
        <v>0.0007271071577586355</v>
      </c>
      <c r="IU351">
        <v>-1.113211564567604E-05</v>
      </c>
      <c r="IV351">
        <v>10</v>
      </c>
      <c r="IW351">
        <v>2306</v>
      </c>
      <c r="IX351">
        <v>1</v>
      </c>
      <c r="IY351">
        <v>28</v>
      </c>
      <c r="IZ351">
        <v>186148.8</v>
      </c>
      <c r="JA351">
        <v>186148.9</v>
      </c>
      <c r="JB351">
        <v>1.04004</v>
      </c>
      <c r="JC351">
        <v>2.27661</v>
      </c>
      <c r="JD351">
        <v>1.39648</v>
      </c>
      <c r="JE351">
        <v>2.34253</v>
      </c>
      <c r="JF351">
        <v>1.49536</v>
      </c>
      <c r="JG351">
        <v>2.56714</v>
      </c>
      <c r="JH351">
        <v>36.2459</v>
      </c>
      <c r="JI351">
        <v>24.1488</v>
      </c>
      <c r="JJ351">
        <v>18</v>
      </c>
      <c r="JK351">
        <v>489.836</v>
      </c>
      <c r="JL351">
        <v>450.744</v>
      </c>
      <c r="JM351">
        <v>30.9147</v>
      </c>
      <c r="JN351">
        <v>28.9741</v>
      </c>
      <c r="JO351">
        <v>30.0001</v>
      </c>
      <c r="JP351">
        <v>28.7963</v>
      </c>
      <c r="JQ351">
        <v>28.723</v>
      </c>
      <c r="JR351">
        <v>20.8257</v>
      </c>
      <c r="JS351">
        <v>25.4628</v>
      </c>
      <c r="JT351">
        <v>95.58110000000001</v>
      </c>
      <c r="JU351">
        <v>30.9035</v>
      </c>
      <c r="JV351">
        <v>420</v>
      </c>
      <c r="JW351">
        <v>23.6611</v>
      </c>
      <c r="JX351">
        <v>101.057</v>
      </c>
      <c r="JY351">
        <v>100.532</v>
      </c>
    </row>
    <row r="352" spans="1:285">
      <c r="A352">
        <v>336</v>
      </c>
      <c r="B352">
        <v>1758416354.1</v>
      </c>
      <c r="C352">
        <v>3479</v>
      </c>
      <c r="D352" t="s">
        <v>1107</v>
      </c>
      <c r="E352" t="s">
        <v>1108</v>
      </c>
      <c r="F352">
        <v>5</v>
      </c>
      <c r="G352" t="s">
        <v>1098</v>
      </c>
      <c r="H352" t="s">
        <v>420</v>
      </c>
      <c r="I352" t="s">
        <v>421</v>
      </c>
      <c r="J352">
        <v>1758416346</v>
      </c>
      <c r="K352">
        <f>(L352)/1000</f>
        <v>0</v>
      </c>
      <c r="L352">
        <f>1000*DL352*AJ352*(DH352-DI352)/(100*DA352*(1000-AJ352*DH352))</f>
        <v>0</v>
      </c>
      <c r="M352">
        <f>DL352*AJ352*(DG352-DF352*(1000-AJ352*DI352)/(1000-AJ352*DH352))/(100*DA352)</f>
        <v>0</v>
      </c>
      <c r="N352">
        <f>DF352 - IF(AJ352&gt;1, M352*DA352*100.0/(AL352), 0)</f>
        <v>0</v>
      </c>
      <c r="O352">
        <f>((U352-K352/2)*N352-M352)/(U352+K352/2)</f>
        <v>0</v>
      </c>
      <c r="P352">
        <f>O352*(DM352+DN352)/1000.0</f>
        <v>0</v>
      </c>
      <c r="Q352">
        <f>(DF352 - IF(AJ352&gt;1, M352*DA352*100.0/(AL352), 0))*(DM352+DN352)/1000.0</f>
        <v>0</v>
      </c>
      <c r="R352">
        <f>2.0/((1/T352-1/S352)+SIGN(T352)*SQRT((1/T352-1/S352)*(1/T352-1/S352) + 4*DB352/((DB352+1)*(DB352+1))*(2*1/T352*1/S352-1/S352*1/S352)))</f>
        <v>0</v>
      </c>
      <c r="S352">
        <f>IF(LEFT(DC352,1)&lt;&gt;"0",IF(LEFT(DC352,1)="1",3.0,DD352),$D$5+$E$5*(DT352*DM352/($K$5*1000))+$F$5*(DT352*DM352/($K$5*1000))*MAX(MIN(DA352,$J$5),$I$5)*MAX(MIN(DA352,$J$5),$I$5)+$G$5*MAX(MIN(DA352,$J$5),$I$5)*(DT352*DM352/($K$5*1000))+$H$5*(DT352*DM352/($K$5*1000))*(DT352*DM352/($K$5*1000)))</f>
        <v>0</v>
      </c>
      <c r="T352">
        <f>K352*(1000-(1000*0.61365*exp(17.502*X352/(240.97+X352))/(DM352+DN352)+DH352)/2)/(1000*0.61365*exp(17.502*X352/(240.97+X352))/(DM352+DN352)-DH352)</f>
        <v>0</v>
      </c>
      <c r="U352">
        <f>1/((DB352+1)/(R352/1.6)+1/(S352/1.37)) + DB352/((DB352+1)/(R352/1.6) + DB352/(S352/1.37))</f>
        <v>0</v>
      </c>
      <c r="V352">
        <f>(CW352*CZ352)</f>
        <v>0</v>
      </c>
      <c r="W352">
        <f>(DO352+(V352+2*0.95*5.67E-8*(((DO352+$B$7)+273)^4-(DO352+273)^4)-44100*K352)/(1.84*29.3*S352+8*0.95*5.67E-8*(DO352+273)^3))</f>
        <v>0</v>
      </c>
      <c r="X352">
        <f>($C$7*DP352+$D$7*DQ352+$E$7*W352)</f>
        <v>0</v>
      </c>
      <c r="Y352">
        <f>0.61365*exp(17.502*X352/(240.97+X352))</f>
        <v>0</v>
      </c>
      <c r="Z352">
        <f>(AA352/AB352*100)</f>
        <v>0</v>
      </c>
      <c r="AA352">
        <f>DH352*(DM352+DN352)/1000</f>
        <v>0</v>
      </c>
      <c r="AB352">
        <f>0.61365*exp(17.502*DO352/(240.97+DO352))</f>
        <v>0</v>
      </c>
      <c r="AC352">
        <f>(Y352-DH352*(DM352+DN352)/1000)</f>
        <v>0</v>
      </c>
      <c r="AD352">
        <f>(-K352*44100)</f>
        <v>0</v>
      </c>
      <c r="AE352">
        <f>2*29.3*S352*0.92*(DO352-X352)</f>
        <v>0</v>
      </c>
      <c r="AF352">
        <f>2*0.95*5.67E-8*(((DO352+$B$7)+273)^4-(X352+273)^4)</f>
        <v>0</v>
      </c>
      <c r="AG352">
        <f>V352+AF352+AD352+AE352</f>
        <v>0</v>
      </c>
      <c r="AH352">
        <v>0</v>
      </c>
      <c r="AI352">
        <v>0</v>
      </c>
      <c r="AJ352">
        <f>IF(AH352*$H$13&gt;=AL352,1.0,(AL352/(AL352-AH352*$H$13)))</f>
        <v>0</v>
      </c>
      <c r="AK352">
        <f>(AJ352-1)*100</f>
        <v>0</v>
      </c>
      <c r="AL352">
        <f>MAX(0,($B$13+$C$13*DT352)/(1+$D$13*DT352)*DM352/(DO352+273)*$E$13)</f>
        <v>0</v>
      </c>
      <c r="AM352" t="s">
        <v>422</v>
      </c>
      <c r="AN352" t="s">
        <v>422</v>
      </c>
      <c r="AO352">
        <v>0</v>
      </c>
      <c r="AP352">
        <v>0</v>
      </c>
      <c r="AQ352">
        <f>1-AO352/AP352</f>
        <v>0</v>
      </c>
      <c r="AR352">
        <v>0</v>
      </c>
      <c r="AS352" t="s">
        <v>422</v>
      </c>
      <c r="AT352" t="s">
        <v>422</v>
      </c>
      <c r="AU352">
        <v>0</v>
      </c>
      <c r="AV352">
        <v>0</v>
      </c>
      <c r="AW352">
        <f>1-AU352/AV352</f>
        <v>0</v>
      </c>
      <c r="AX352">
        <v>0.5</v>
      </c>
      <c r="AY352">
        <f>CX352</f>
        <v>0</v>
      </c>
      <c r="AZ352">
        <f>M352</f>
        <v>0</v>
      </c>
      <c r="BA352">
        <f>AW352*AX352*AY352</f>
        <v>0</v>
      </c>
      <c r="BB352">
        <f>(AZ352-AR352)/AY352</f>
        <v>0</v>
      </c>
      <c r="BC352">
        <f>(AP352-AV352)/AV352</f>
        <v>0</v>
      </c>
      <c r="BD352">
        <f>AO352/(AQ352+AO352/AV352)</f>
        <v>0</v>
      </c>
      <c r="BE352" t="s">
        <v>422</v>
      </c>
      <c r="BF352">
        <v>0</v>
      </c>
      <c r="BG352">
        <f>IF(BF352&lt;&gt;0, BF352, BD352)</f>
        <v>0</v>
      </c>
      <c r="BH352">
        <f>1-BG352/AV352</f>
        <v>0</v>
      </c>
      <c r="BI352">
        <f>(AV352-AU352)/(AV352-BG352)</f>
        <v>0</v>
      </c>
      <c r="BJ352">
        <f>(AP352-AV352)/(AP352-BG352)</f>
        <v>0</v>
      </c>
      <c r="BK352">
        <f>(AV352-AU352)/(AV352-AO352)</f>
        <v>0</v>
      </c>
      <c r="BL352">
        <f>(AP352-AV352)/(AP352-AO352)</f>
        <v>0</v>
      </c>
      <c r="BM352">
        <f>(BI352*BG352/AU352)</f>
        <v>0</v>
      </c>
      <c r="BN352">
        <f>(1-BM352)</f>
        <v>0</v>
      </c>
      <c r="CW352">
        <f>$B$11*DU352+$C$11*DV352+$F$11*EG352*(1-EJ352)</f>
        <v>0</v>
      </c>
      <c r="CX352">
        <f>CW352*CY352</f>
        <v>0</v>
      </c>
      <c r="CY352">
        <f>($B$11*$D$9+$C$11*$D$9+$F$11*((ET352+EL352)/MAX(ET352+EL352+EU352, 0.1)*$I$9+EU352/MAX(ET352+EL352+EU352, 0.1)*$J$9))/($B$11+$C$11+$F$11)</f>
        <v>0</v>
      </c>
      <c r="CZ352">
        <f>($B$11*$K$9+$C$11*$K$9+$F$11*((ET352+EL352)/MAX(ET352+EL352+EU352, 0.1)*$P$9+EU352/MAX(ET352+EL352+EU352, 0.1)*$Q$9))/($B$11+$C$11+$F$11)</f>
        <v>0</v>
      </c>
      <c r="DA352">
        <v>1.65</v>
      </c>
      <c r="DB352">
        <v>0.5</v>
      </c>
      <c r="DC352" t="s">
        <v>423</v>
      </c>
      <c r="DD352">
        <v>2</v>
      </c>
      <c r="DE352">
        <v>1758416346</v>
      </c>
      <c r="DF352">
        <v>420.04944</v>
      </c>
      <c r="DG352">
        <v>419.9905200000001</v>
      </c>
      <c r="DH352">
        <v>23.725076</v>
      </c>
      <c r="DI352">
        <v>23.609888</v>
      </c>
      <c r="DJ352">
        <v>419.50972</v>
      </c>
      <c r="DK352">
        <v>23.553624</v>
      </c>
      <c r="DL352">
        <v>500.01152</v>
      </c>
      <c r="DM352">
        <v>90.27684399999998</v>
      </c>
      <c r="DN352">
        <v>0.05500323199999999</v>
      </c>
      <c r="DO352">
        <v>30.176248</v>
      </c>
      <c r="DP352">
        <v>30.001996</v>
      </c>
      <c r="DQ352">
        <v>999.9</v>
      </c>
      <c r="DR352">
        <v>0</v>
      </c>
      <c r="DS352">
        <v>0</v>
      </c>
      <c r="DT352">
        <v>10002.9704</v>
      </c>
      <c r="DU352">
        <v>0</v>
      </c>
      <c r="DV352">
        <v>0.618283</v>
      </c>
      <c r="DW352">
        <v>0.0589794592</v>
      </c>
      <c r="DX352">
        <v>430.2573199999999</v>
      </c>
      <c r="DY352">
        <v>430.14616</v>
      </c>
      <c r="DZ352">
        <v>0.11517334</v>
      </c>
      <c r="EA352">
        <v>419.9905200000001</v>
      </c>
      <c r="EB352">
        <v>23.609888</v>
      </c>
      <c r="EC352">
        <v>2.1418244</v>
      </c>
      <c r="ED352">
        <v>2.1314272</v>
      </c>
      <c r="EE352">
        <v>18.533688</v>
      </c>
      <c r="EF352">
        <v>18.456008</v>
      </c>
      <c r="EG352">
        <v>0.00500097</v>
      </c>
      <c r="EH352">
        <v>0</v>
      </c>
      <c r="EI352">
        <v>0</v>
      </c>
      <c r="EJ352">
        <v>0</v>
      </c>
      <c r="EK352">
        <v>151.608</v>
      </c>
      <c r="EL352">
        <v>0.00500097</v>
      </c>
      <c r="EM352">
        <v>-7.611999999999999</v>
      </c>
      <c r="EN352">
        <v>-1.616</v>
      </c>
      <c r="EO352">
        <v>35.06471999999999</v>
      </c>
      <c r="EP352">
        <v>39.36224</v>
      </c>
      <c r="EQ352">
        <v>37.01976</v>
      </c>
      <c r="ER352">
        <v>39.34228</v>
      </c>
      <c r="ES352">
        <v>37.46972</v>
      </c>
      <c r="ET352">
        <v>0</v>
      </c>
      <c r="EU352">
        <v>0</v>
      </c>
      <c r="EV352">
        <v>0</v>
      </c>
      <c r="EW352">
        <v>1758416354</v>
      </c>
      <c r="EX352">
        <v>0</v>
      </c>
      <c r="EY352">
        <v>152.2384615384615</v>
      </c>
      <c r="EZ352">
        <v>-8.765811939820768</v>
      </c>
      <c r="FA352">
        <v>31.11794835517764</v>
      </c>
      <c r="FB352">
        <v>-7.284615384615384</v>
      </c>
      <c r="FC352">
        <v>15</v>
      </c>
      <c r="FD352">
        <v>0</v>
      </c>
      <c r="FE352" t="s">
        <v>424</v>
      </c>
      <c r="FF352">
        <v>1747247426.5</v>
      </c>
      <c r="FG352">
        <v>1747247420.5</v>
      </c>
      <c r="FH352">
        <v>0</v>
      </c>
      <c r="FI352">
        <v>1.027</v>
      </c>
      <c r="FJ352">
        <v>0.031</v>
      </c>
      <c r="FK352">
        <v>0.02</v>
      </c>
      <c r="FL352">
        <v>0.05</v>
      </c>
      <c r="FM352">
        <v>420</v>
      </c>
      <c r="FN352">
        <v>16</v>
      </c>
      <c r="FO352">
        <v>0.01</v>
      </c>
      <c r="FP352">
        <v>0.1</v>
      </c>
      <c r="FQ352">
        <v>0.04515333780487805</v>
      </c>
      <c r="FR352">
        <v>0.05501393895470384</v>
      </c>
      <c r="FS352">
        <v>0.0358106638629976</v>
      </c>
      <c r="FT352">
        <v>1</v>
      </c>
      <c r="FU352">
        <v>153.0558823529412</v>
      </c>
      <c r="FV352">
        <v>-12.43544695070822</v>
      </c>
      <c r="FW352">
        <v>8.353097036656894</v>
      </c>
      <c r="FX352">
        <v>-1</v>
      </c>
      <c r="FY352">
        <v>0.1165255243902439</v>
      </c>
      <c r="FZ352">
        <v>-0.08697145714285708</v>
      </c>
      <c r="GA352">
        <v>0.01150793137361763</v>
      </c>
      <c r="GB352">
        <v>1</v>
      </c>
      <c r="GC352">
        <v>2</v>
      </c>
      <c r="GD352">
        <v>2</v>
      </c>
      <c r="GE352" t="s">
        <v>425</v>
      </c>
      <c r="GF352">
        <v>3.13646</v>
      </c>
      <c r="GG352">
        <v>2.71523</v>
      </c>
      <c r="GH352">
        <v>0.0936593</v>
      </c>
      <c r="GI352">
        <v>0.0928635</v>
      </c>
      <c r="GJ352">
        <v>0.105132</v>
      </c>
      <c r="GK352">
        <v>0.103613</v>
      </c>
      <c r="GL352">
        <v>28823.6</v>
      </c>
      <c r="GM352">
        <v>28882.9</v>
      </c>
      <c r="GN352">
        <v>29565.3</v>
      </c>
      <c r="GO352">
        <v>29425.2</v>
      </c>
      <c r="GP352">
        <v>34962</v>
      </c>
      <c r="GQ352">
        <v>34935.8</v>
      </c>
      <c r="GR352">
        <v>41612.3</v>
      </c>
      <c r="GS352">
        <v>41808</v>
      </c>
      <c r="GT352">
        <v>1.92065</v>
      </c>
      <c r="GU352">
        <v>1.87475</v>
      </c>
      <c r="GV352">
        <v>0.090722</v>
      </c>
      <c r="GW352">
        <v>0</v>
      </c>
      <c r="GX352">
        <v>28.536</v>
      </c>
      <c r="GY352">
        <v>999.9</v>
      </c>
      <c r="GZ352">
        <v>58</v>
      </c>
      <c r="HA352">
        <v>30.9</v>
      </c>
      <c r="HB352">
        <v>28.821</v>
      </c>
      <c r="HC352">
        <v>62.0241</v>
      </c>
      <c r="HD352">
        <v>28.105</v>
      </c>
      <c r="HE352">
        <v>1</v>
      </c>
      <c r="HF352">
        <v>0.108267</v>
      </c>
      <c r="HG352">
        <v>-1.43324</v>
      </c>
      <c r="HH352">
        <v>20.3541</v>
      </c>
      <c r="HI352">
        <v>5.22822</v>
      </c>
      <c r="HJ352">
        <v>12.0159</v>
      </c>
      <c r="HK352">
        <v>4.99145</v>
      </c>
      <c r="HL352">
        <v>3.28905</v>
      </c>
      <c r="HM352">
        <v>9999</v>
      </c>
      <c r="HN352">
        <v>9999</v>
      </c>
      <c r="HO352">
        <v>9999</v>
      </c>
      <c r="HP352">
        <v>999.9</v>
      </c>
      <c r="HQ352">
        <v>1.86752</v>
      </c>
      <c r="HR352">
        <v>1.86666</v>
      </c>
      <c r="HS352">
        <v>1.866</v>
      </c>
      <c r="HT352">
        <v>1.866</v>
      </c>
      <c r="HU352">
        <v>1.86783</v>
      </c>
      <c r="HV352">
        <v>1.87027</v>
      </c>
      <c r="HW352">
        <v>1.8689</v>
      </c>
      <c r="HX352">
        <v>1.87041</v>
      </c>
      <c r="HY352">
        <v>0</v>
      </c>
      <c r="HZ352">
        <v>0</v>
      </c>
      <c r="IA352">
        <v>0</v>
      </c>
      <c r="IB352">
        <v>0</v>
      </c>
      <c r="IC352" t="s">
        <v>426</v>
      </c>
      <c r="ID352" t="s">
        <v>427</v>
      </c>
      <c r="IE352" t="s">
        <v>428</v>
      </c>
      <c r="IF352" t="s">
        <v>428</v>
      </c>
      <c r="IG352" t="s">
        <v>428</v>
      </c>
      <c r="IH352" t="s">
        <v>428</v>
      </c>
      <c r="II352">
        <v>0</v>
      </c>
      <c r="IJ352">
        <v>100</v>
      </c>
      <c r="IK352">
        <v>100</v>
      </c>
      <c r="IL352">
        <v>0.539</v>
      </c>
      <c r="IM352">
        <v>0.1716</v>
      </c>
      <c r="IN352">
        <v>0.2733293791174444</v>
      </c>
      <c r="IO352">
        <v>0.0008355358253796512</v>
      </c>
      <c r="IP352">
        <v>-4.886686190924696E-07</v>
      </c>
      <c r="IQ352">
        <v>2.414133949906871E-11</v>
      </c>
      <c r="IR352">
        <v>-0.06279029043895908</v>
      </c>
      <c r="IS352">
        <v>-0.001004982055389802</v>
      </c>
      <c r="IT352">
        <v>0.0007271071577586355</v>
      </c>
      <c r="IU352">
        <v>-1.113211564567604E-05</v>
      </c>
      <c r="IV352">
        <v>10</v>
      </c>
      <c r="IW352">
        <v>2306</v>
      </c>
      <c r="IX352">
        <v>1</v>
      </c>
      <c r="IY352">
        <v>28</v>
      </c>
      <c r="IZ352">
        <v>186148.8</v>
      </c>
      <c r="JA352">
        <v>186148.9</v>
      </c>
      <c r="JB352">
        <v>1.04004</v>
      </c>
      <c r="JC352">
        <v>2.26318</v>
      </c>
      <c r="JD352">
        <v>1.39648</v>
      </c>
      <c r="JE352">
        <v>2.34253</v>
      </c>
      <c r="JF352">
        <v>1.49536</v>
      </c>
      <c r="JG352">
        <v>2.70142</v>
      </c>
      <c r="JH352">
        <v>36.2459</v>
      </c>
      <c r="JI352">
        <v>24.1575</v>
      </c>
      <c r="JJ352">
        <v>18</v>
      </c>
      <c r="JK352">
        <v>489.804</v>
      </c>
      <c r="JL352">
        <v>450.76</v>
      </c>
      <c r="JM352">
        <v>30.9082</v>
      </c>
      <c r="JN352">
        <v>28.9741</v>
      </c>
      <c r="JO352">
        <v>30</v>
      </c>
      <c r="JP352">
        <v>28.7963</v>
      </c>
      <c r="JQ352">
        <v>28.723</v>
      </c>
      <c r="JR352">
        <v>20.8264</v>
      </c>
      <c r="JS352">
        <v>25.4628</v>
      </c>
      <c r="JT352">
        <v>95.58110000000001</v>
      </c>
      <c r="JU352">
        <v>30.8946</v>
      </c>
      <c r="JV352">
        <v>420</v>
      </c>
      <c r="JW352">
        <v>23.6611</v>
      </c>
      <c r="JX352">
        <v>101.057</v>
      </c>
      <c r="JY352">
        <v>100.531</v>
      </c>
    </row>
    <row r="353" spans="1:285">
      <c r="A353">
        <v>337</v>
      </c>
      <c r="B353">
        <v>1758416356.1</v>
      </c>
      <c r="C353">
        <v>3481</v>
      </c>
      <c r="D353" t="s">
        <v>1109</v>
      </c>
      <c r="E353" t="s">
        <v>1110</v>
      </c>
      <c r="F353">
        <v>5</v>
      </c>
      <c r="G353" t="s">
        <v>1098</v>
      </c>
      <c r="H353" t="s">
        <v>420</v>
      </c>
      <c r="I353" t="s">
        <v>421</v>
      </c>
      <c r="J353">
        <v>1758416348.1625</v>
      </c>
      <c r="K353">
        <f>(L353)/1000</f>
        <v>0</v>
      </c>
      <c r="L353">
        <f>1000*DL353*AJ353*(DH353-DI353)/(100*DA353*(1000-AJ353*DH353))</f>
        <v>0</v>
      </c>
      <c r="M353">
        <f>DL353*AJ353*(DG353-DF353*(1000-AJ353*DI353)/(1000-AJ353*DH353))/(100*DA353)</f>
        <v>0</v>
      </c>
      <c r="N353">
        <f>DF353 - IF(AJ353&gt;1, M353*DA353*100.0/(AL353), 0)</f>
        <v>0</v>
      </c>
      <c r="O353">
        <f>((U353-K353/2)*N353-M353)/(U353+K353/2)</f>
        <v>0</v>
      </c>
      <c r="P353">
        <f>O353*(DM353+DN353)/1000.0</f>
        <v>0</v>
      </c>
      <c r="Q353">
        <f>(DF353 - IF(AJ353&gt;1, M353*DA353*100.0/(AL353), 0))*(DM353+DN353)/1000.0</f>
        <v>0</v>
      </c>
      <c r="R353">
        <f>2.0/((1/T353-1/S353)+SIGN(T353)*SQRT((1/T353-1/S353)*(1/T353-1/S353) + 4*DB353/((DB353+1)*(DB353+1))*(2*1/T353*1/S353-1/S353*1/S353)))</f>
        <v>0</v>
      </c>
      <c r="S353">
        <f>IF(LEFT(DC353,1)&lt;&gt;"0",IF(LEFT(DC353,1)="1",3.0,DD353),$D$5+$E$5*(DT353*DM353/($K$5*1000))+$F$5*(DT353*DM353/($K$5*1000))*MAX(MIN(DA353,$J$5),$I$5)*MAX(MIN(DA353,$J$5),$I$5)+$G$5*MAX(MIN(DA353,$J$5),$I$5)*(DT353*DM353/($K$5*1000))+$H$5*(DT353*DM353/($K$5*1000))*(DT353*DM353/($K$5*1000)))</f>
        <v>0</v>
      </c>
      <c r="T353">
        <f>K353*(1000-(1000*0.61365*exp(17.502*X353/(240.97+X353))/(DM353+DN353)+DH353)/2)/(1000*0.61365*exp(17.502*X353/(240.97+X353))/(DM353+DN353)-DH353)</f>
        <v>0</v>
      </c>
      <c r="U353">
        <f>1/((DB353+1)/(R353/1.6)+1/(S353/1.37)) + DB353/((DB353+1)/(R353/1.6) + DB353/(S353/1.37))</f>
        <v>0</v>
      </c>
      <c r="V353">
        <f>(CW353*CZ353)</f>
        <v>0</v>
      </c>
      <c r="W353">
        <f>(DO353+(V353+2*0.95*5.67E-8*(((DO353+$B$7)+273)^4-(DO353+273)^4)-44100*K353)/(1.84*29.3*S353+8*0.95*5.67E-8*(DO353+273)^3))</f>
        <v>0</v>
      </c>
      <c r="X353">
        <f>($C$7*DP353+$D$7*DQ353+$E$7*W353)</f>
        <v>0</v>
      </c>
      <c r="Y353">
        <f>0.61365*exp(17.502*X353/(240.97+X353))</f>
        <v>0</v>
      </c>
      <c r="Z353">
        <f>(AA353/AB353*100)</f>
        <v>0</v>
      </c>
      <c r="AA353">
        <f>DH353*(DM353+DN353)/1000</f>
        <v>0</v>
      </c>
      <c r="AB353">
        <f>0.61365*exp(17.502*DO353/(240.97+DO353))</f>
        <v>0</v>
      </c>
      <c r="AC353">
        <f>(Y353-DH353*(DM353+DN353)/1000)</f>
        <v>0</v>
      </c>
      <c r="AD353">
        <f>(-K353*44100)</f>
        <v>0</v>
      </c>
      <c r="AE353">
        <f>2*29.3*S353*0.92*(DO353-X353)</f>
        <v>0</v>
      </c>
      <c r="AF353">
        <f>2*0.95*5.67E-8*(((DO353+$B$7)+273)^4-(X353+273)^4)</f>
        <v>0</v>
      </c>
      <c r="AG353">
        <f>V353+AF353+AD353+AE353</f>
        <v>0</v>
      </c>
      <c r="AH353">
        <v>0</v>
      </c>
      <c r="AI353">
        <v>0</v>
      </c>
      <c r="AJ353">
        <f>IF(AH353*$H$13&gt;=AL353,1.0,(AL353/(AL353-AH353*$H$13)))</f>
        <v>0</v>
      </c>
      <c r="AK353">
        <f>(AJ353-1)*100</f>
        <v>0</v>
      </c>
      <c r="AL353">
        <f>MAX(0,($B$13+$C$13*DT353)/(1+$D$13*DT353)*DM353/(DO353+273)*$E$13)</f>
        <v>0</v>
      </c>
      <c r="AM353" t="s">
        <v>422</v>
      </c>
      <c r="AN353" t="s">
        <v>422</v>
      </c>
      <c r="AO353">
        <v>0</v>
      </c>
      <c r="AP353">
        <v>0</v>
      </c>
      <c r="AQ353">
        <f>1-AO353/AP353</f>
        <v>0</v>
      </c>
      <c r="AR353">
        <v>0</v>
      </c>
      <c r="AS353" t="s">
        <v>422</v>
      </c>
      <c r="AT353" t="s">
        <v>422</v>
      </c>
      <c r="AU353">
        <v>0</v>
      </c>
      <c r="AV353">
        <v>0</v>
      </c>
      <c r="AW353">
        <f>1-AU353/AV353</f>
        <v>0</v>
      </c>
      <c r="AX353">
        <v>0.5</v>
      </c>
      <c r="AY353">
        <f>CX353</f>
        <v>0</v>
      </c>
      <c r="AZ353">
        <f>M353</f>
        <v>0</v>
      </c>
      <c r="BA353">
        <f>AW353*AX353*AY353</f>
        <v>0</v>
      </c>
      <c r="BB353">
        <f>(AZ353-AR353)/AY353</f>
        <v>0</v>
      </c>
      <c r="BC353">
        <f>(AP353-AV353)/AV353</f>
        <v>0</v>
      </c>
      <c r="BD353">
        <f>AO353/(AQ353+AO353/AV353)</f>
        <v>0</v>
      </c>
      <c r="BE353" t="s">
        <v>422</v>
      </c>
      <c r="BF353">
        <v>0</v>
      </c>
      <c r="BG353">
        <f>IF(BF353&lt;&gt;0, BF353, BD353)</f>
        <v>0</v>
      </c>
      <c r="BH353">
        <f>1-BG353/AV353</f>
        <v>0</v>
      </c>
      <c r="BI353">
        <f>(AV353-AU353)/(AV353-BG353)</f>
        <v>0</v>
      </c>
      <c r="BJ353">
        <f>(AP353-AV353)/(AP353-BG353)</f>
        <v>0</v>
      </c>
      <c r="BK353">
        <f>(AV353-AU353)/(AV353-AO353)</f>
        <v>0</v>
      </c>
      <c r="BL353">
        <f>(AP353-AV353)/(AP353-AO353)</f>
        <v>0</v>
      </c>
      <c r="BM353">
        <f>(BI353*BG353/AU353)</f>
        <v>0</v>
      </c>
      <c r="BN353">
        <f>(1-BM353)</f>
        <v>0</v>
      </c>
      <c r="CW353">
        <f>$B$11*DU353+$C$11*DV353+$F$11*EG353*(1-EJ353)</f>
        <v>0</v>
      </c>
      <c r="CX353">
        <f>CW353*CY353</f>
        <v>0</v>
      </c>
      <c r="CY353">
        <f>($B$11*$D$9+$C$11*$D$9+$F$11*((ET353+EL353)/MAX(ET353+EL353+EU353, 0.1)*$I$9+EU353/MAX(ET353+EL353+EU353, 0.1)*$J$9))/($B$11+$C$11+$F$11)</f>
        <v>0</v>
      </c>
      <c r="CZ353">
        <f>($B$11*$K$9+$C$11*$K$9+$F$11*((ET353+EL353)/MAX(ET353+EL353+EU353, 0.1)*$P$9+EU353/MAX(ET353+EL353+EU353, 0.1)*$Q$9))/($B$11+$C$11+$F$11)</f>
        <v>0</v>
      </c>
      <c r="DA353">
        <v>1.65</v>
      </c>
      <c r="DB353">
        <v>0.5</v>
      </c>
      <c r="DC353" t="s">
        <v>423</v>
      </c>
      <c r="DD353">
        <v>2</v>
      </c>
      <c r="DE353">
        <v>1758416348.1625</v>
      </c>
      <c r="DF353">
        <v>420.0488333333333</v>
      </c>
      <c r="DG353">
        <v>419.98975</v>
      </c>
      <c r="DH353">
        <v>23.727225</v>
      </c>
      <c r="DI353">
        <v>23.61549583333333</v>
      </c>
      <c r="DJ353">
        <v>419.509125</v>
      </c>
      <c r="DK353">
        <v>23.5557375</v>
      </c>
      <c r="DL353">
        <v>500.0098333333333</v>
      </c>
      <c r="DM353">
        <v>90.27701666666667</v>
      </c>
      <c r="DN353">
        <v>0.05498309583333333</v>
      </c>
      <c r="DO353">
        <v>30.177625</v>
      </c>
      <c r="DP353">
        <v>30.00415833333333</v>
      </c>
      <c r="DQ353">
        <v>999.9</v>
      </c>
      <c r="DR353">
        <v>0</v>
      </c>
      <c r="DS353">
        <v>0</v>
      </c>
      <c r="DT353">
        <v>10003.82208333333</v>
      </c>
      <c r="DU353">
        <v>0</v>
      </c>
      <c r="DV353">
        <v>0.618283</v>
      </c>
      <c r="DW353">
        <v>0.05918118333333333</v>
      </c>
      <c r="DX353">
        <v>430.2577083333333</v>
      </c>
      <c r="DY353">
        <v>430.14775</v>
      </c>
      <c r="DZ353">
        <v>0.1117149625</v>
      </c>
      <c r="EA353">
        <v>419.98975</v>
      </c>
      <c r="EB353">
        <v>23.61549583333333</v>
      </c>
      <c r="EC353">
        <v>2.1420225</v>
      </c>
      <c r="ED353">
        <v>2.131937083333333</v>
      </c>
      <c r="EE353">
        <v>18.5351625</v>
      </c>
      <c r="EF353">
        <v>18.459825</v>
      </c>
      <c r="EG353">
        <v>0.00500097</v>
      </c>
      <c r="EH353">
        <v>0</v>
      </c>
      <c r="EI353">
        <v>0</v>
      </c>
      <c r="EJ353">
        <v>0</v>
      </c>
      <c r="EK353">
        <v>151.5291666666667</v>
      </c>
      <c r="EL353">
        <v>0.00500097</v>
      </c>
      <c r="EM353">
        <v>-7.366666666666667</v>
      </c>
      <c r="EN353">
        <v>-1.5375</v>
      </c>
      <c r="EO353">
        <v>35.077875</v>
      </c>
      <c r="EP353">
        <v>39.41379166666667</v>
      </c>
      <c r="EQ353">
        <v>37.04670833333333</v>
      </c>
      <c r="ER353">
        <v>39.406</v>
      </c>
      <c r="ES353">
        <v>37.50233333333333</v>
      </c>
      <c r="ET353">
        <v>0</v>
      </c>
      <c r="EU353">
        <v>0</v>
      </c>
      <c r="EV353">
        <v>0</v>
      </c>
      <c r="EW353">
        <v>1758416355.8</v>
      </c>
      <c r="EX353">
        <v>0</v>
      </c>
      <c r="EY353">
        <v>152.188</v>
      </c>
      <c r="EZ353">
        <v>-31.07692329356887</v>
      </c>
      <c r="FA353">
        <v>43.12307681708174</v>
      </c>
      <c r="FB353">
        <v>-7.036</v>
      </c>
      <c r="FC353">
        <v>15</v>
      </c>
      <c r="FD353">
        <v>0</v>
      </c>
      <c r="FE353" t="s">
        <v>424</v>
      </c>
      <c r="FF353">
        <v>1747247426.5</v>
      </c>
      <c r="FG353">
        <v>1747247420.5</v>
      </c>
      <c r="FH353">
        <v>0</v>
      </c>
      <c r="FI353">
        <v>1.027</v>
      </c>
      <c r="FJ353">
        <v>0.031</v>
      </c>
      <c r="FK353">
        <v>0.02</v>
      </c>
      <c r="FL353">
        <v>0.05</v>
      </c>
      <c r="FM353">
        <v>420</v>
      </c>
      <c r="FN353">
        <v>16</v>
      </c>
      <c r="FO353">
        <v>0.01</v>
      </c>
      <c r="FP353">
        <v>0.1</v>
      </c>
      <c r="FQ353">
        <v>0.04421842125000001</v>
      </c>
      <c r="FR353">
        <v>0.07450374045028132</v>
      </c>
      <c r="FS353">
        <v>0.03603959985222271</v>
      </c>
      <c r="FT353">
        <v>1</v>
      </c>
      <c r="FU353">
        <v>152.6676470588235</v>
      </c>
      <c r="FV353">
        <v>-10.02139049812519</v>
      </c>
      <c r="FW353">
        <v>8.433013577190513</v>
      </c>
      <c r="FX353">
        <v>-1</v>
      </c>
      <c r="FY353">
        <v>0.1145567925</v>
      </c>
      <c r="FZ353">
        <v>-0.1046344333958728</v>
      </c>
      <c r="GA353">
        <v>0.01238580444507719</v>
      </c>
      <c r="GB353">
        <v>0</v>
      </c>
      <c r="GC353">
        <v>1</v>
      </c>
      <c r="GD353">
        <v>2</v>
      </c>
      <c r="GE353" t="s">
        <v>433</v>
      </c>
      <c r="GF353">
        <v>3.13644</v>
      </c>
      <c r="GG353">
        <v>2.71515</v>
      </c>
      <c r="GH353">
        <v>0.0936596</v>
      </c>
      <c r="GI353">
        <v>0.0928609</v>
      </c>
      <c r="GJ353">
        <v>0.105143</v>
      </c>
      <c r="GK353">
        <v>0.103612</v>
      </c>
      <c r="GL353">
        <v>28824.1</v>
      </c>
      <c r="GM353">
        <v>28883.2</v>
      </c>
      <c r="GN353">
        <v>29565.7</v>
      </c>
      <c r="GO353">
        <v>29425.4</v>
      </c>
      <c r="GP353">
        <v>34962.1</v>
      </c>
      <c r="GQ353">
        <v>34935.9</v>
      </c>
      <c r="GR353">
        <v>41612.8</v>
      </c>
      <c r="GS353">
        <v>41808.1</v>
      </c>
      <c r="GT353">
        <v>1.92045</v>
      </c>
      <c r="GU353">
        <v>1.87472</v>
      </c>
      <c r="GV353">
        <v>0.0903606</v>
      </c>
      <c r="GW353">
        <v>0</v>
      </c>
      <c r="GX353">
        <v>28.536</v>
      </c>
      <c r="GY353">
        <v>999.9</v>
      </c>
      <c r="GZ353">
        <v>58</v>
      </c>
      <c r="HA353">
        <v>30.9</v>
      </c>
      <c r="HB353">
        <v>28.8214</v>
      </c>
      <c r="HC353">
        <v>62.1241</v>
      </c>
      <c r="HD353">
        <v>27.9688</v>
      </c>
      <c r="HE353">
        <v>1</v>
      </c>
      <c r="HF353">
        <v>0.108364</v>
      </c>
      <c r="HG353">
        <v>-1.42635</v>
      </c>
      <c r="HH353">
        <v>20.3542</v>
      </c>
      <c r="HI353">
        <v>5.22822</v>
      </c>
      <c r="HJ353">
        <v>12.0159</v>
      </c>
      <c r="HK353">
        <v>4.9916</v>
      </c>
      <c r="HL353">
        <v>3.2891</v>
      </c>
      <c r="HM353">
        <v>9999</v>
      </c>
      <c r="HN353">
        <v>9999</v>
      </c>
      <c r="HO353">
        <v>9999</v>
      </c>
      <c r="HP353">
        <v>999.9</v>
      </c>
      <c r="HQ353">
        <v>1.86752</v>
      </c>
      <c r="HR353">
        <v>1.86665</v>
      </c>
      <c r="HS353">
        <v>1.866</v>
      </c>
      <c r="HT353">
        <v>1.86599</v>
      </c>
      <c r="HU353">
        <v>1.86783</v>
      </c>
      <c r="HV353">
        <v>1.87027</v>
      </c>
      <c r="HW353">
        <v>1.8689</v>
      </c>
      <c r="HX353">
        <v>1.87041</v>
      </c>
      <c r="HY353">
        <v>0</v>
      </c>
      <c r="HZ353">
        <v>0</v>
      </c>
      <c r="IA353">
        <v>0</v>
      </c>
      <c r="IB353">
        <v>0</v>
      </c>
      <c r="IC353" t="s">
        <v>426</v>
      </c>
      <c r="ID353" t="s">
        <v>427</v>
      </c>
      <c r="IE353" t="s">
        <v>428</v>
      </c>
      <c r="IF353" t="s">
        <v>428</v>
      </c>
      <c r="IG353" t="s">
        <v>428</v>
      </c>
      <c r="IH353" t="s">
        <v>428</v>
      </c>
      <c r="II353">
        <v>0</v>
      </c>
      <c r="IJ353">
        <v>100</v>
      </c>
      <c r="IK353">
        <v>100</v>
      </c>
      <c r="IL353">
        <v>0.54</v>
      </c>
      <c r="IM353">
        <v>0.1717</v>
      </c>
      <c r="IN353">
        <v>0.2733293791174444</v>
      </c>
      <c r="IO353">
        <v>0.0008355358253796512</v>
      </c>
      <c r="IP353">
        <v>-4.886686190924696E-07</v>
      </c>
      <c r="IQ353">
        <v>2.414133949906871E-11</v>
      </c>
      <c r="IR353">
        <v>-0.06279029043895908</v>
      </c>
      <c r="IS353">
        <v>-0.001004982055389802</v>
      </c>
      <c r="IT353">
        <v>0.0007271071577586355</v>
      </c>
      <c r="IU353">
        <v>-1.113211564567604E-05</v>
      </c>
      <c r="IV353">
        <v>10</v>
      </c>
      <c r="IW353">
        <v>2306</v>
      </c>
      <c r="IX353">
        <v>1</v>
      </c>
      <c r="IY353">
        <v>28</v>
      </c>
      <c r="IZ353">
        <v>186148.8</v>
      </c>
      <c r="JA353">
        <v>186148.9</v>
      </c>
      <c r="JB353">
        <v>1.04004</v>
      </c>
      <c r="JC353">
        <v>2.27295</v>
      </c>
      <c r="JD353">
        <v>1.39771</v>
      </c>
      <c r="JE353">
        <v>2.34131</v>
      </c>
      <c r="JF353">
        <v>1.49536</v>
      </c>
      <c r="JG353">
        <v>2.65015</v>
      </c>
      <c r="JH353">
        <v>36.2459</v>
      </c>
      <c r="JI353">
        <v>24.1488</v>
      </c>
      <c r="JJ353">
        <v>18</v>
      </c>
      <c r="JK353">
        <v>489.677</v>
      </c>
      <c r="JL353">
        <v>450.745</v>
      </c>
      <c r="JM353">
        <v>30.9027</v>
      </c>
      <c r="JN353">
        <v>28.9741</v>
      </c>
      <c r="JO353">
        <v>30.0001</v>
      </c>
      <c r="JP353">
        <v>28.7963</v>
      </c>
      <c r="JQ353">
        <v>28.723</v>
      </c>
      <c r="JR353">
        <v>20.8251</v>
      </c>
      <c r="JS353">
        <v>25.4628</v>
      </c>
      <c r="JT353">
        <v>95.58110000000001</v>
      </c>
      <c r="JU353">
        <v>30.8946</v>
      </c>
      <c r="JV353">
        <v>420</v>
      </c>
      <c r="JW353">
        <v>23.6611</v>
      </c>
      <c r="JX353">
        <v>101.059</v>
      </c>
      <c r="JY353">
        <v>100.531</v>
      </c>
    </row>
    <row r="354" spans="1:285">
      <c r="A354">
        <v>338</v>
      </c>
      <c r="B354">
        <v>1758416358.1</v>
      </c>
      <c r="C354">
        <v>3483</v>
      </c>
      <c r="D354" t="s">
        <v>1111</v>
      </c>
      <c r="E354" t="s">
        <v>1112</v>
      </c>
      <c r="F354">
        <v>5</v>
      </c>
      <c r="G354" t="s">
        <v>1098</v>
      </c>
      <c r="H354" t="s">
        <v>420</v>
      </c>
      <c r="I354" t="s">
        <v>421</v>
      </c>
      <c r="J354">
        <v>1758416350.426086</v>
      </c>
      <c r="K354">
        <f>(L354)/1000</f>
        <v>0</v>
      </c>
      <c r="L354">
        <f>1000*DL354*AJ354*(DH354-DI354)/(100*DA354*(1000-AJ354*DH354))</f>
        <v>0</v>
      </c>
      <c r="M354">
        <f>DL354*AJ354*(DG354-DF354*(1000-AJ354*DI354)/(1000-AJ354*DH354))/(100*DA354)</f>
        <v>0</v>
      </c>
      <c r="N354">
        <f>DF354 - IF(AJ354&gt;1, M354*DA354*100.0/(AL354), 0)</f>
        <v>0</v>
      </c>
      <c r="O354">
        <f>((U354-K354/2)*N354-M354)/(U354+K354/2)</f>
        <v>0</v>
      </c>
      <c r="P354">
        <f>O354*(DM354+DN354)/1000.0</f>
        <v>0</v>
      </c>
      <c r="Q354">
        <f>(DF354 - IF(AJ354&gt;1, M354*DA354*100.0/(AL354), 0))*(DM354+DN354)/1000.0</f>
        <v>0</v>
      </c>
      <c r="R354">
        <f>2.0/((1/T354-1/S354)+SIGN(T354)*SQRT((1/T354-1/S354)*(1/T354-1/S354) + 4*DB354/((DB354+1)*(DB354+1))*(2*1/T354*1/S354-1/S354*1/S354)))</f>
        <v>0</v>
      </c>
      <c r="S354">
        <f>IF(LEFT(DC354,1)&lt;&gt;"0",IF(LEFT(DC354,1)="1",3.0,DD354),$D$5+$E$5*(DT354*DM354/($K$5*1000))+$F$5*(DT354*DM354/($K$5*1000))*MAX(MIN(DA354,$J$5),$I$5)*MAX(MIN(DA354,$J$5),$I$5)+$G$5*MAX(MIN(DA354,$J$5),$I$5)*(DT354*DM354/($K$5*1000))+$H$5*(DT354*DM354/($K$5*1000))*(DT354*DM354/($K$5*1000)))</f>
        <v>0</v>
      </c>
      <c r="T354">
        <f>K354*(1000-(1000*0.61365*exp(17.502*X354/(240.97+X354))/(DM354+DN354)+DH354)/2)/(1000*0.61365*exp(17.502*X354/(240.97+X354))/(DM354+DN354)-DH354)</f>
        <v>0</v>
      </c>
      <c r="U354">
        <f>1/((DB354+1)/(R354/1.6)+1/(S354/1.37)) + DB354/((DB354+1)/(R354/1.6) + DB354/(S354/1.37))</f>
        <v>0</v>
      </c>
      <c r="V354">
        <f>(CW354*CZ354)</f>
        <v>0</v>
      </c>
      <c r="W354">
        <f>(DO354+(V354+2*0.95*5.67E-8*(((DO354+$B$7)+273)^4-(DO354+273)^4)-44100*K354)/(1.84*29.3*S354+8*0.95*5.67E-8*(DO354+273)^3))</f>
        <v>0</v>
      </c>
      <c r="X354">
        <f>($C$7*DP354+$D$7*DQ354+$E$7*W354)</f>
        <v>0</v>
      </c>
      <c r="Y354">
        <f>0.61365*exp(17.502*X354/(240.97+X354))</f>
        <v>0</v>
      </c>
      <c r="Z354">
        <f>(AA354/AB354*100)</f>
        <v>0</v>
      </c>
      <c r="AA354">
        <f>DH354*(DM354+DN354)/1000</f>
        <v>0</v>
      </c>
      <c r="AB354">
        <f>0.61365*exp(17.502*DO354/(240.97+DO354))</f>
        <v>0</v>
      </c>
      <c r="AC354">
        <f>(Y354-DH354*(DM354+DN354)/1000)</f>
        <v>0</v>
      </c>
      <c r="AD354">
        <f>(-K354*44100)</f>
        <v>0</v>
      </c>
      <c r="AE354">
        <f>2*29.3*S354*0.92*(DO354-X354)</f>
        <v>0</v>
      </c>
      <c r="AF354">
        <f>2*0.95*5.67E-8*(((DO354+$B$7)+273)^4-(X354+273)^4)</f>
        <v>0</v>
      </c>
      <c r="AG354">
        <f>V354+AF354+AD354+AE354</f>
        <v>0</v>
      </c>
      <c r="AH354">
        <v>0</v>
      </c>
      <c r="AI354">
        <v>0</v>
      </c>
      <c r="AJ354">
        <f>IF(AH354*$H$13&gt;=AL354,1.0,(AL354/(AL354-AH354*$H$13)))</f>
        <v>0</v>
      </c>
      <c r="AK354">
        <f>(AJ354-1)*100</f>
        <v>0</v>
      </c>
      <c r="AL354">
        <f>MAX(0,($B$13+$C$13*DT354)/(1+$D$13*DT354)*DM354/(DO354+273)*$E$13)</f>
        <v>0</v>
      </c>
      <c r="AM354" t="s">
        <v>422</v>
      </c>
      <c r="AN354" t="s">
        <v>422</v>
      </c>
      <c r="AO354">
        <v>0</v>
      </c>
      <c r="AP354">
        <v>0</v>
      </c>
      <c r="AQ354">
        <f>1-AO354/AP354</f>
        <v>0</v>
      </c>
      <c r="AR354">
        <v>0</v>
      </c>
      <c r="AS354" t="s">
        <v>422</v>
      </c>
      <c r="AT354" t="s">
        <v>422</v>
      </c>
      <c r="AU354">
        <v>0</v>
      </c>
      <c r="AV354">
        <v>0</v>
      </c>
      <c r="AW354">
        <f>1-AU354/AV354</f>
        <v>0</v>
      </c>
      <c r="AX354">
        <v>0.5</v>
      </c>
      <c r="AY354">
        <f>CX354</f>
        <v>0</v>
      </c>
      <c r="AZ354">
        <f>M354</f>
        <v>0</v>
      </c>
      <c r="BA354">
        <f>AW354*AX354*AY354</f>
        <v>0</v>
      </c>
      <c r="BB354">
        <f>(AZ354-AR354)/AY354</f>
        <v>0</v>
      </c>
      <c r="BC354">
        <f>(AP354-AV354)/AV354</f>
        <v>0</v>
      </c>
      <c r="BD354">
        <f>AO354/(AQ354+AO354/AV354)</f>
        <v>0</v>
      </c>
      <c r="BE354" t="s">
        <v>422</v>
      </c>
      <c r="BF354">
        <v>0</v>
      </c>
      <c r="BG354">
        <f>IF(BF354&lt;&gt;0, BF354, BD354)</f>
        <v>0</v>
      </c>
      <c r="BH354">
        <f>1-BG354/AV354</f>
        <v>0</v>
      </c>
      <c r="BI354">
        <f>(AV354-AU354)/(AV354-BG354)</f>
        <v>0</v>
      </c>
      <c r="BJ354">
        <f>(AP354-AV354)/(AP354-BG354)</f>
        <v>0</v>
      </c>
      <c r="BK354">
        <f>(AV354-AU354)/(AV354-AO354)</f>
        <v>0</v>
      </c>
      <c r="BL354">
        <f>(AP354-AV354)/(AP354-AO354)</f>
        <v>0</v>
      </c>
      <c r="BM354">
        <f>(BI354*BG354/AU354)</f>
        <v>0</v>
      </c>
      <c r="BN354">
        <f>(1-BM354)</f>
        <v>0</v>
      </c>
      <c r="CW354">
        <f>$B$11*DU354+$C$11*DV354+$F$11*EG354*(1-EJ354)</f>
        <v>0</v>
      </c>
      <c r="CX354">
        <f>CW354*CY354</f>
        <v>0</v>
      </c>
      <c r="CY354">
        <f>($B$11*$D$9+$C$11*$D$9+$F$11*((ET354+EL354)/MAX(ET354+EL354+EU354, 0.1)*$I$9+EU354/MAX(ET354+EL354+EU354, 0.1)*$J$9))/($B$11+$C$11+$F$11)</f>
        <v>0</v>
      </c>
      <c r="CZ354">
        <f>($B$11*$K$9+$C$11*$K$9+$F$11*((ET354+EL354)/MAX(ET354+EL354+EU354, 0.1)*$P$9+EU354/MAX(ET354+EL354+EU354, 0.1)*$Q$9))/($B$11+$C$11+$F$11)</f>
        <v>0</v>
      </c>
      <c r="DA354">
        <v>1.65</v>
      </c>
      <c r="DB354">
        <v>0.5</v>
      </c>
      <c r="DC354" t="s">
        <v>423</v>
      </c>
      <c r="DD354">
        <v>2</v>
      </c>
      <c r="DE354">
        <v>1758416350.426086</v>
      </c>
      <c r="DF354">
        <v>420.045652173913</v>
      </c>
      <c r="DG354">
        <v>419.9964347826088</v>
      </c>
      <c r="DH354">
        <v>23.73013478260869</v>
      </c>
      <c r="DI354">
        <v>23.62179130434783</v>
      </c>
      <c r="DJ354">
        <v>419.5060434782608</v>
      </c>
      <c r="DK354">
        <v>23.5586</v>
      </c>
      <c r="DL354">
        <v>500.0074782608695</v>
      </c>
      <c r="DM354">
        <v>90.27680869565219</v>
      </c>
      <c r="DN354">
        <v>0.05497082173913044</v>
      </c>
      <c r="DO354">
        <v>30.17876086956522</v>
      </c>
      <c r="DP354">
        <v>30.00626956521739</v>
      </c>
      <c r="DQ354">
        <v>999.9000000000003</v>
      </c>
      <c r="DR354">
        <v>0</v>
      </c>
      <c r="DS354">
        <v>0</v>
      </c>
      <c r="DT354">
        <v>10001.95304347826</v>
      </c>
      <c r="DU354">
        <v>0</v>
      </c>
      <c r="DV354">
        <v>0.618283</v>
      </c>
      <c r="DW354">
        <v>0.04932035652173914</v>
      </c>
      <c r="DX354">
        <v>430.2558260869565</v>
      </c>
      <c r="DY354">
        <v>430.1573913043478</v>
      </c>
      <c r="DZ354">
        <v>0.1083248739130435</v>
      </c>
      <c r="EA354">
        <v>419.9964347826088</v>
      </c>
      <c r="EB354">
        <v>23.62179130434783</v>
      </c>
      <c r="EC354">
        <v>2.14228</v>
      </c>
      <c r="ED354">
        <v>2.132500869565218</v>
      </c>
      <c r="EE354">
        <v>18.53708260869565</v>
      </c>
      <c r="EF354">
        <v>18.46404347826087</v>
      </c>
      <c r="EG354">
        <v>0.005000969999999999</v>
      </c>
      <c r="EH354">
        <v>0</v>
      </c>
      <c r="EI354">
        <v>0</v>
      </c>
      <c r="EJ354">
        <v>0</v>
      </c>
      <c r="EK354">
        <v>150.9434782608696</v>
      </c>
      <c r="EL354">
        <v>0.005000969999999999</v>
      </c>
      <c r="EM354">
        <v>-6.730434782608695</v>
      </c>
      <c r="EN354">
        <v>-1.569565217391304</v>
      </c>
      <c r="EO354">
        <v>35.09486956521739</v>
      </c>
      <c r="EP354">
        <v>39.46713043478261</v>
      </c>
      <c r="EQ354">
        <v>37.07047826086956</v>
      </c>
      <c r="ER354">
        <v>39.46713043478261</v>
      </c>
      <c r="ES354">
        <v>37.52969565217391</v>
      </c>
      <c r="ET354">
        <v>0</v>
      </c>
      <c r="EU354">
        <v>0</v>
      </c>
      <c r="EV354">
        <v>0</v>
      </c>
      <c r="EW354">
        <v>1758416358.2</v>
      </c>
      <c r="EX354">
        <v>0</v>
      </c>
      <c r="EY354">
        <v>151.84</v>
      </c>
      <c r="EZ354">
        <v>-10.10769228140532</v>
      </c>
      <c r="FA354">
        <v>23.5230767023869</v>
      </c>
      <c r="FB354">
        <v>-6.868</v>
      </c>
      <c r="FC354">
        <v>15</v>
      </c>
      <c r="FD354">
        <v>0</v>
      </c>
      <c r="FE354" t="s">
        <v>424</v>
      </c>
      <c r="FF354">
        <v>1747247426.5</v>
      </c>
      <c r="FG354">
        <v>1747247420.5</v>
      </c>
      <c r="FH354">
        <v>0</v>
      </c>
      <c r="FI354">
        <v>1.027</v>
      </c>
      <c r="FJ354">
        <v>0.031</v>
      </c>
      <c r="FK354">
        <v>0.02</v>
      </c>
      <c r="FL354">
        <v>0.05</v>
      </c>
      <c r="FM354">
        <v>420</v>
      </c>
      <c r="FN354">
        <v>16</v>
      </c>
      <c r="FO354">
        <v>0.01</v>
      </c>
      <c r="FP354">
        <v>0.1</v>
      </c>
      <c r="FQ354">
        <v>0.05063534024390244</v>
      </c>
      <c r="FR354">
        <v>-0.06157112236933792</v>
      </c>
      <c r="FS354">
        <v>0.02824723480377128</v>
      </c>
      <c r="FT354">
        <v>1</v>
      </c>
      <c r="FU354">
        <v>152.1676470588235</v>
      </c>
      <c r="FV354">
        <v>-8.273491276663169</v>
      </c>
      <c r="FW354">
        <v>8.566306108587337</v>
      </c>
      <c r="FX354">
        <v>-1</v>
      </c>
      <c r="FY354">
        <v>0.1124346024390244</v>
      </c>
      <c r="FZ354">
        <v>-0.1065485101045296</v>
      </c>
      <c r="GA354">
        <v>0.01258132216491221</v>
      </c>
      <c r="GB354">
        <v>0</v>
      </c>
      <c r="GC354">
        <v>1</v>
      </c>
      <c r="GD354">
        <v>2</v>
      </c>
      <c r="GE354" t="s">
        <v>433</v>
      </c>
      <c r="GF354">
        <v>3.13641</v>
      </c>
      <c r="GG354">
        <v>2.71511</v>
      </c>
      <c r="GH354">
        <v>0.0936536</v>
      </c>
      <c r="GI354">
        <v>0.0928606</v>
      </c>
      <c r="GJ354">
        <v>0.105151</v>
      </c>
      <c r="GK354">
        <v>0.103611</v>
      </c>
      <c r="GL354">
        <v>28824.3</v>
      </c>
      <c r="GM354">
        <v>28883.4</v>
      </c>
      <c r="GN354">
        <v>29565.8</v>
      </c>
      <c r="GO354">
        <v>29425.6</v>
      </c>
      <c r="GP354">
        <v>34961.9</v>
      </c>
      <c r="GQ354">
        <v>34936.2</v>
      </c>
      <c r="GR354">
        <v>41613</v>
      </c>
      <c r="GS354">
        <v>41808.4</v>
      </c>
      <c r="GT354">
        <v>1.92035</v>
      </c>
      <c r="GU354">
        <v>1.87465</v>
      </c>
      <c r="GV354">
        <v>0.0905246</v>
      </c>
      <c r="GW354">
        <v>0</v>
      </c>
      <c r="GX354">
        <v>28.536</v>
      </c>
      <c r="GY354">
        <v>999.9</v>
      </c>
      <c r="GZ354">
        <v>58</v>
      </c>
      <c r="HA354">
        <v>30.9</v>
      </c>
      <c r="HB354">
        <v>28.8195</v>
      </c>
      <c r="HC354">
        <v>62.0441</v>
      </c>
      <c r="HD354">
        <v>28.0369</v>
      </c>
      <c r="HE354">
        <v>1</v>
      </c>
      <c r="HF354">
        <v>0.108537</v>
      </c>
      <c r="HG354">
        <v>-1.43278</v>
      </c>
      <c r="HH354">
        <v>20.3541</v>
      </c>
      <c r="HI354">
        <v>5.22807</v>
      </c>
      <c r="HJ354">
        <v>12.0159</v>
      </c>
      <c r="HK354">
        <v>4.9915</v>
      </c>
      <c r="HL354">
        <v>3.2891</v>
      </c>
      <c r="HM354">
        <v>9999</v>
      </c>
      <c r="HN354">
        <v>9999</v>
      </c>
      <c r="HO354">
        <v>9999</v>
      </c>
      <c r="HP354">
        <v>999.9</v>
      </c>
      <c r="HQ354">
        <v>1.86752</v>
      </c>
      <c r="HR354">
        <v>1.86664</v>
      </c>
      <c r="HS354">
        <v>1.86599</v>
      </c>
      <c r="HT354">
        <v>1.866</v>
      </c>
      <c r="HU354">
        <v>1.86783</v>
      </c>
      <c r="HV354">
        <v>1.87027</v>
      </c>
      <c r="HW354">
        <v>1.8689</v>
      </c>
      <c r="HX354">
        <v>1.87041</v>
      </c>
      <c r="HY354">
        <v>0</v>
      </c>
      <c r="HZ354">
        <v>0</v>
      </c>
      <c r="IA354">
        <v>0</v>
      </c>
      <c r="IB354">
        <v>0</v>
      </c>
      <c r="IC354" t="s">
        <v>426</v>
      </c>
      <c r="ID354" t="s">
        <v>427</v>
      </c>
      <c r="IE354" t="s">
        <v>428</v>
      </c>
      <c r="IF354" t="s">
        <v>428</v>
      </c>
      <c r="IG354" t="s">
        <v>428</v>
      </c>
      <c r="IH354" t="s">
        <v>428</v>
      </c>
      <c r="II354">
        <v>0</v>
      </c>
      <c r="IJ354">
        <v>100</v>
      </c>
      <c r="IK354">
        <v>100</v>
      </c>
      <c r="IL354">
        <v>0.539</v>
      </c>
      <c r="IM354">
        <v>0.1717</v>
      </c>
      <c r="IN354">
        <v>0.2733293791174444</v>
      </c>
      <c r="IO354">
        <v>0.0008355358253796512</v>
      </c>
      <c r="IP354">
        <v>-4.886686190924696E-07</v>
      </c>
      <c r="IQ354">
        <v>2.414133949906871E-11</v>
      </c>
      <c r="IR354">
        <v>-0.06279029043895908</v>
      </c>
      <c r="IS354">
        <v>-0.001004982055389802</v>
      </c>
      <c r="IT354">
        <v>0.0007271071577586355</v>
      </c>
      <c r="IU354">
        <v>-1.113211564567604E-05</v>
      </c>
      <c r="IV354">
        <v>10</v>
      </c>
      <c r="IW354">
        <v>2306</v>
      </c>
      <c r="IX354">
        <v>1</v>
      </c>
      <c r="IY354">
        <v>28</v>
      </c>
      <c r="IZ354">
        <v>186148.9</v>
      </c>
      <c r="JA354">
        <v>186149</v>
      </c>
      <c r="JB354">
        <v>1.04004</v>
      </c>
      <c r="JC354">
        <v>2.26807</v>
      </c>
      <c r="JD354">
        <v>1.39648</v>
      </c>
      <c r="JE354">
        <v>2.34375</v>
      </c>
      <c r="JF354">
        <v>1.49536</v>
      </c>
      <c r="JG354">
        <v>2.62573</v>
      </c>
      <c r="JH354">
        <v>36.2459</v>
      </c>
      <c r="JI354">
        <v>24.1575</v>
      </c>
      <c r="JJ354">
        <v>18</v>
      </c>
      <c r="JK354">
        <v>489.619</v>
      </c>
      <c r="JL354">
        <v>450.698</v>
      </c>
      <c r="JM354">
        <v>30.8971</v>
      </c>
      <c r="JN354">
        <v>28.9741</v>
      </c>
      <c r="JO354">
        <v>30.0001</v>
      </c>
      <c r="JP354">
        <v>28.797</v>
      </c>
      <c r="JQ354">
        <v>28.723</v>
      </c>
      <c r="JR354">
        <v>20.8262</v>
      </c>
      <c r="JS354">
        <v>25.4628</v>
      </c>
      <c r="JT354">
        <v>95.58110000000001</v>
      </c>
      <c r="JU354">
        <v>30.8834</v>
      </c>
      <c r="JV354">
        <v>420</v>
      </c>
      <c r="JW354">
        <v>23.6611</v>
      </c>
      <c r="JX354">
        <v>101.059</v>
      </c>
      <c r="JY354">
        <v>100.532</v>
      </c>
    </row>
    <row r="355" spans="1:285">
      <c r="A355">
        <v>339</v>
      </c>
      <c r="B355">
        <v>1758416360.1</v>
      </c>
      <c r="C355">
        <v>3485</v>
      </c>
      <c r="D355" t="s">
        <v>1113</v>
      </c>
      <c r="E355" t="s">
        <v>1114</v>
      </c>
      <c r="F355">
        <v>5</v>
      </c>
      <c r="G355" t="s">
        <v>1098</v>
      </c>
      <c r="H355" t="s">
        <v>420</v>
      </c>
      <c r="I355" t="s">
        <v>421</v>
      </c>
      <c r="J355">
        <v>1758416352.1</v>
      </c>
      <c r="K355">
        <f>(L355)/1000</f>
        <v>0</v>
      </c>
      <c r="L355">
        <f>1000*DL355*AJ355*(DH355-DI355)/(100*DA355*(1000-AJ355*DH355))</f>
        <v>0</v>
      </c>
      <c r="M355">
        <f>DL355*AJ355*(DG355-DF355*(1000-AJ355*DI355)/(1000-AJ355*DH355))/(100*DA355)</f>
        <v>0</v>
      </c>
      <c r="N355">
        <f>DF355 - IF(AJ355&gt;1, M355*DA355*100.0/(AL355), 0)</f>
        <v>0</v>
      </c>
      <c r="O355">
        <f>((U355-K355/2)*N355-M355)/(U355+K355/2)</f>
        <v>0</v>
      </c>
      <c r="P355">
        <f>O355*(DM355+DN355)/1000.0</f>
        <v>0</v>
      </c>
      <c r="Q355">
        <f>(DF355 - IF(AJ355&gt;1, M355*DA355*100.0/(AL355), 0))*(DM355+DN355)/1000.0</f>
        <v>0</v>
      </c>
      <c r="R355">
        <f>2.0/((1/T355-1/S355)+SIGN(T355)*SQRT((1/T355-1/S355)*(1/T355-1/S355) + 4*DB355/((DB355+1)*(DB355+1))*(2*1/T355*1/S355-1/S355*1/S355)))</f>
        <v>0</v>
      </c>
      <c r="S355">
        <f>IF(LEFT(DC355,1)&lt;&gt;"0",IF(LEFT(DC355,1)="1",3.0,DD355),$D$5+$E$5*(DT355*DM355/($K$5*1000))+$F$5*(DT355*DM355/($K$5*1000))*MAX(MIN(DA355,$J$5),$I$5)*MAX(MIN(DA355,$J$5),$I$5)+$G$5*MAX(MIN(DA355,$J$5),$I$5)*(DT355*DM355/($K$5*1000))+$H$5*(DT355*DM355/($K$5*1000))*(DT355*DM355/($K$5*1000)))</f>
        <v>0</v>
      </c>
      <c r="T355">
        <f>K355*(1000-(1000*0.61365*exp(17.502*X355/(240.97+X355))/(DM355+DN355)+DH355)/2)/(1000*0.61365*exp(17.502*X355/(240.97+X355))/(DM355+DN355)-DH355)</f>
        <v>0</v>
      </c>
      <c r="U355">
        <f>1/((DB355+1)/(R355/1.6)+1/(S355/1.37)) + DB355/((DB355+1)/(R355/1.6) + DB355/(S355/1.37))</f>
        <v>0</v>
      </c>
      <c r="V355">
        <f>(CW355*CZ355)</f>
        <v>0</v>
      </c>
      <c r="W355">
        <f>(DO355+(V355+2*0.95*5.67E-8*(((DO355+$B$7)+273)^4-(DO355+273)^4)-44100*K355)/(1.84*29.3*S355+8*0.95*5.67E-8*(DO355+273)^3))</f>
        <v>0</v>
      </c>
      <c r="X355">
        <f>($C$7*DP355+$D$7*DQ355+$E$7*W355)</f>
        <v>0</v>
      </c>
      <c r="Y355">
        <f>0.61365*exp(17.502*X355/(240.97+X355))</f>
        <v>0</v>
      </c>
      <c r="Z355">
        <f>(AA355/AB355*100)</f>
        <v>0</v>
      </c>
      <c r="AA355">
        <f>DH355*(DM355+DN355)/1000</f>
        <v>0</v>
      </c>
      <c r="AB355">
        <f>0.61365*exp(17.502*DO355/(240.97+DO355))</f>
        <v>0</v>
      </c>
      <c r="AC355">
        <f>(Y355-DH355*(DM355+DN355)/1000)</f>
        <v>0</v>
      </c>
      <c r="AD355">
        <f>(-K355*44100)</f>
        <v>0</v>
      </c>
      <c r="AE355">
        <f>2*29.3*S355*0.92*(DO355-X355)</f>
        <v>0</v>
      </c>
      <c r="AF355">
        <f>2*0.95*5.67E-8*(((DO355+$B$7)+273)^4-(X355+273)^4)</f>
        <v>0</v>
      </c>
      <c r="AG355">
        <f>V355+AF355+AD355+AE355</f>
        <v>0</v>
      </c>
      <c r="AH355">
        <v>0</v>
      </c>
      <c r="AI355">
        <v>0</v>
      </c>
      <c r="AJ355">
        <f>IF(AH355*$H$13&gt;=AL355,1.0,(AL355/(AL355-AH355*$H$13)))</f>
        <v>0</v>
      </c>
      <c r="AK355">
        <f>(AJ355-1)*100</f>
        <v>0</v>
      </c>
      <c r="AL355">
        <f>MAX(0,($B$13+$C$13*DT355)/(1+$D$13*DT355)*DM355/(DO355+273)*$E$13)</f>
        <v>0</v>
      </c>
      <c r="AM355" t="s">
        <v>422</v>
      </c>
      <c r="AN355" t="s">
        <v>422</v>
      </c>
      <c r="AO355">
        <v>0</v>
      </c>
      <c r="AP355">
        <v>0</v>
      </c>
      <c r="AQ355">
        <f>1-AO355/AP355</f>
        <v>0</v>
      </c>
      <c r="AR355">
        <v>0</v>
      </c>
      <c r="AS355" t="s">
        <v>422</v>
      </c>
      <c r="AT355" t="s">
        <v>422</v>
      </c>
      <c r="AU355">
        <v>0</v>
      </c>
      <c r="AV355">
        <v>0</v>
      </c>
      <c r="AW355">
        <f>1-AU355/AV355</f>
        <v>0</v>
      </c>
      <c r="AX355">
        <v>0.5</v>
      </c>
      <c r="AY355">
        <f>CX355</f>
        <v>0</v>
      </c>
      <c r="AZ355">
        <f>M355</f>
        <v>0</v>
      </c>
      <c r="BA355">
        <f>AW355*AX355*AY355</f>
        <v>0</v>
      </c>
      <c r="BB355">
        <f>(AZ355-AR355)/AY355</f>
        <v>0</v>
      </c>
      <c r="BC355">
        <f>(AP355-AV355)/AV355</f>
        <v>0</v>
      </c>
      <c r="BD355">
        <f>AO355/(AQ355+AO355/AV355)</f>
        <v>0</v>
      </c>
      <c r="BE355" t="s">
        <v>422</v>
      </c>
      <c r="BF355">
        <v>0</v>
      </c>
      <c r="BG355">
        <f>IF(BF355&lt;&gt;0, BF355, BD355)</f>
        <v>0</v>
      </c>
      <c r="BH355">
        <f>1-BG355/AV355</f>
        <v>0</v>
      </c>
      <c r="BI355">
        <f>(AV355-AU355)/(AV355-BG355)</f>
        <v>0</v>
      </c>
      <c r="BJ355">
        <f>(AP355-AV355)/(AP355-BG355)</f>
        <v>0</v>
      </c>
      <c r="BK355">
        <f>(AV355-AU355)/(AV355-AO355)</f>
        <v>0</v>
      </c>
      <c r="BL355">
        <f>(AP355-AV355)/(AP355-AO355)</f>
        <v>0</v>
      </c>
      <c r="BM355">
        <f>(BI355*BG355/AU355)</f>
        <v>0</v>
      </c>
      <c r="BN355">
        <f>(1-BM355)</f>
        <v>0</v>
      </c>
      <c r="CW355">
        <f>$B$11*DU355+$C$11*DV355+$F$11*EG355*(1-EJ355)</f>
        <v>0</v>
      </c>
      <c r="CX355">
        <f>CW355*CY355</f>
        <v>0</v>
      </c>
      <c r="CY355">
        <f>($B$11*$D$9+$C$11*$D$9+$F$11*((ET355+EL355)/MAX(ET355+EL355+EU355, 0.1)*$I$9+EU355/MAX(ET355+EL355+EU355, 0.1)*$J$9))/($B$11+$C$11+$F$11)</f>
        <v>0</v>
      </c>
      <c r="CZ355">
        <f>($B$11*$K$9+$C$11*$K$9+$F$11*((ET355+EL355)/MAX(ET355+EL355+EU355, 0.1)*$P$9+EU355/MAX(ET355+EL355+EU355, 0.1)*$Q$9))/($B$11+$C$11+$F$11)</f>
        <v>0</v>
      </c>
      <c r="DA355">
        <v>1.65</v>
      </c>
      <c r="DB355">
        <v>0.5</v>
      </c>
      <c r="DC355" t="s">
        <v>423</v>
      </c>
      <c r="DD355">
        <v>2</v>
      </c>
      <c r="DE355">
        <v>1758416352.1</v>
      </c>
      <c r="DF355">
        <v>420.0433333333334</v>
      </c>
      <c r="DG355">
        <v>420.0045</v>
      </c>
      <c r="DH355">
        <v>23.73269166666666</v>
      </c>
      <c r="DI355">
        <v>23.6260625</v>
      </c>
      <c r="DJ355">
        <v>419.5037083333333</v>
      </c>
      <c r="DK355">
        <v>23.5611125</v>
      </c>
      <c r="DL355">
        <v>500.003625</v>
      </c>
      <c r="DM355">
        <v>90.276675</v>
      </c>
      <c r="DN355">
        <v>0.05496239166666667</v>
      </c>
      <c r="DO355">
        <v>30.1794</v>
      </c>
      <c r="DP355">
        <v>30.00762916666667</v>
      </c>
      <c r="DQ355">
        <v>999.9</v>
      </c>
      <c r="DR355">
        <v>0</v>
      </c>
      <c r="DS355">
        <v>0</v>
      </c>
      <c r="DT355">
        <v>10000.77583333333</v>
      </c>
      <c r="DU355">
        <v>0</v>
      </c>
      <c r="DV355">
        <v>0.618283</v>
      </c>
      <c r="DW355">
        <v>0.03889846791666667</v>
      </c>
      <c r="DX355">
        <v>430.2545</v>
      </c>
      <c r="DY355">
        <v>430.167625</v>
      </c>
      <c r="DZ355">
        <v>0.1066114625</v>
      </c>
      <c r="EA355">
        <v>420.0045</v>
      </c>
      <c r="EB355">
        <v>23.6260625</v>
      </c>
      <c r="EC355">
        <v>2.142507083333333</v>
      </c>
      <c r="ED355">
        <v>2.132882916666667</v>
      </c>
      <c r="EE355">
        <v>18.53877916666667</v>
      </c>
      <c r="EF355">
        <v>18.46690416666667</v>
      </c>
      <c r="EG355">
        <v>0.00500097</v>
      </c>
      <c r="EH355">
        <v>0</v>
      </c>
      <c r="EI355">
        <v>0</v>
      </c>
      <c r="EJ355">
        <v>0</v>
      </c>
      <c r="EK355">
        <v>150.3</v>
      </c>
      <c r="EL355">
        <v>0.00500097</v>
      </c>
      <c r="EM355">
        <v>-6.7375</v>
      </c>
      <c r="EN355">
        <v>-1.783333333333333</v>
      </c>
      <c r="EO355">
        <v>35.10395833333333</v>
      </c>
      <c r="EP355">
        <v>39.502375</v>
      </c>
      <c r="EQ355">
        <v>37.09091666666666</v>
      </c>
      <c r="ER355">
        <v>39.51533333333333</v>
      </c>
      <c r="ES355">
        <v>37.54933333333333</v>
      </c>
      <c r="ET355">
        <v>0</v>
      </c>
      <c r="EU355">
        <v>0</v>
      </c>
      <c r="EV355">
        <v>0</v>
      </c>
      <c r="EW355">
        <v>1758416360</v>
      </c>
      <c r="EX355">
        <v>0</v>
      </c>
      <c r="EY355">
        <v>151.7461538461538</v>
      </c>
      <c r="EZ355">
        <v>-0.6017094267008607</v>
      </c>
      <c r="FA355">
        <v>0.663247802214741</v>
      </c>
      <c r="FB355">
        <v>-6.407692307692307</v>
      </c>
      <c r="FC355">
        <v>15</v>
      </c>
      <c r="FD355">
        <v>0</v>
      </c>
      <c r="FE355" t="s">
        <v>424</v>
      </c>
      <c r="FF355">
        <v>1747247426.5</v>
      </c>
      <c r="FG355">
        <v>1747247420.5</v>
      </c>
      <c r="FH355">
        <v>0</v>
      </c>
      <c r="FI355">
        <v>1.027</v>
      </c>
      <c r="FJ355">
        <v>0.031</v>
      </c>
      <c r="FK355">
        <v>0.02</v>
      </c>
      <c r="FL355">
        <v>0.05</v>
      </c>
      <c r="FM355">
        <v>420</v>
      </c>
      <c r="FN355">
        <v>16</v>
      </c>
      <c r="FO355">
        <v>0.01</v>
      </c>
      <c r="FP355">
        <v>0.1</v>
      </c>
      <c r="FQ355">
        <v>0.05206907075</v>
      </c>
      <c r="FR355">
        <v>-0.2002669917073172</v>
      </c>
      <c r="FS355">
        <v>0.02728060325706924</v>
      </c>
      <c r="FT355">
        <v>0</v>
      </c>
      <c r="FU355">
        <v>151.8941176470588</v>
      </c>
      <c r="FV355">
        <v>-9.170359041083751</v>
      </c>
      <c r="FW355">
        <v>8.515278351171137</v>
      </c>
      <c r="FX355">
        <v>-1</v>
      </c>
      <c r="FY355">
        <v>0.1109481675</v>
      </c>
      <c r="FZ355">
        <v>-0.1048796589118198</v>
      </c>
      <c r="GA355">
        <v>0.01244258386375972</v>
      </c>
      <c r="GB355">
        <v>0</v>
      </c>
      <c r="GC355">
        <v>0</v>
      </c>
      <c r="GD355">
        <v>2</v>
      </c>
      <c r="GE355" t="s">
        <v>613</v>
      </c>
      <c r="GF355">
        <v>3.13638</v>
      </c>
      <c r="GG355">
        <v>2.71529</v>
      </c>
      <c r="GH355">
        <v>0.0936534</v>
      </c>
      <c r="GI355">
        <v>0.09286030000000001</v>
      </c>
      <c r="GJ355">
        <v>0.105162</v>
      </c>
      <c r="GK355">
        <v>0.103614</v>
      </c>
      <c r="GL355">
        <v>28823.9</v>
      </c>
      <c r="GM355">
        <v>28883.3</v>
      </c>
      <c r="GN355">
        <v>29565.4</v>
      </c>
      <c r="GO355">
        <v>29425.5</v>
      </c>
      <c r="GP355">
        <v>34961.1</v>
      </c>
      <c r="GQ355">
        <v>34936</v>
      </c>
      <c r="GR355">
        <v>41612.6</v>
      </c>
      <c r="GS355">
        <v>41808.3</v>
      </c>
      <c r="GT355">
        <v>1.92043</v>
      </c>
      <c r="GU355">
        <v>1.87477</v>
      </c>
      <c r="GV355">
        <v>0.09045</v>
      </c>
      <c r="GW355">
        <v>0</v>
      </c>
      <c r="GX355">
        <v>28.536</v>
      </c>
      <c r="GY355">
        <v>999.9</v>
      </c>
      <c r="GZ355">
        <v>58</v>
      </c>
      <c r="HA355">
        <v>30.9</v>
      </c>
      <c r="HB355">
        <v>28.8214</v>
      </c>
      <c r="HC355">
        <v>62.1441</v>
      </c>
      <c r="HD355">
        <v>28.0489</v>
      </c>
      <c r="HE355">
        <v>1</v>
      </c>
      <c r="HF355">
        <v>0.108283</v>
      </c>
      <c r="HG355">
        <v>-1.42205</v>
      </c>
      <c r="HH355">
        <v>20.3542</v>
      </c>
      <c r="HI355">
        <v>5.22792</v>
      </c>
      <c r="HJ355">
        <v>12.0159</v>
      </c>
      <c r="HK355">
        <v>4.99135</v>
      </c>
      <c r="HL355">
        <v>3.28903</v>
      </c>
      <c r="HM355">
        <v>9999</v>
      </c>
      <c r="HN355">
        <v>9999</v>
      </c>
      <c r="HO355">
        <v>9999</v>
      </c>
      <c r="HP355">
        <v>999.9</v>
      </c>
      <c r="HQ355">
        <v>1.86752</v>
      </c>
      <c r="HR355">
        <v>1.86664</v>
      </c>
      <c r="HS355">
        <v>1.86599</v>
      </c>
      <c r="HT355">
        <v>1.866</v>
      </c>
      <c r="HU355">
        <v>1.86783</v>
      </c>
      <c r="HV355">
        <v>1.87027</v>
      </c>
      <c r="HW355">
        <v>1.8689</v>
      </c>
      <c r="HX355">
        <v>1.87041</v>
      </c>
      <c r="HY355">
        <v>0</v>
      </c>
      <c r="HZ355">
        <v>0</v>
      </c>
      <c r="IA355">
        <v>0</v>
      </c>
      <c r="IB355">
        <v>0</v>
      </c>
      <c r="IC355" t="s">
        <v>426</v>
      </c>
      <c r="ID355" t="s">
        <v>427</v>
      </c>
      <c r="IE355" t="s">
        <v>428</v>
      </c>
      <c r="IF355" t="s">
        <v>428</v>
      </c>
      <c r="IG355" t="s">
        <v>428</v>
      </c>
      <c r="IH355" t="s">
        <v>428</v>
      </c>
      <c r="II355">
        <v>0</v>
      </c>
      <c r="IJ355">
        <v>100</v>
      </c>
      <c r="IK355">
        <v>100</v>
      </c>
      <c r="IL355">
        <v>0.54</v>
      </c>
      <c r="IM355">
        <v>0.1718</v>
      </c>
      <c r="IN355">
        <v>0.2733293791174444</v>
      </c>
      <c r="IO355">
        <v>0.0008355358253796512</v>
      </c>
      <c r="IP355">
        <v>-4.886686190924696E-07</v>
      </c>
      <c r="IQ355">
        <v>2.414133949906871E-11</v>
      </c>
      <c r="IR355">
        <v>-0.06279029043895908</v>
      </c>
      <c r="IS355">
        <v>-0.001004982055389802</v>
      </c>
      <c r="IT355">
        <v>0.0007271071577586355</v>
      </c>
      <c r="IU355">
        <v>-1.113211564567604E-05</v>
      </c>
      <c r="IV355">
        <v>10</v>
      </c>
      <c r="IW355">
        <v>2306</v>
      </c>
      <c r="IX355">
        <v>1</v>
      </c>
      <c r="IY355">
        <v>28</v>
      </c>
      <c r="IZ355">
        <v>186148.9</v>
      </c>
      <c r="JA355">
        <v>186149</v>
      </c>
      <c r="JB355">
        <v>1.04004</v>
      </c>
      <c r="JC355">
        <v>2.26807</v>
      </c>
      <c r="JD355">
        <v>1.39771</v>
      </c>
      <c r="JE355">
        <v>2.34253</v>
      </c>
      <c r="JF355">
        <v>1.49536</v>
      </c>
      <c r="JG355">
        <v>2.69287</v>
      </c>
      <c r="JH355">
        <v>36.2459</v>
      </c>
      <c r="JI355">
        <v>24.1488</v>
      </c>
      <c r="JJ355">
        <v>18</v>
      </c>
      <c r="JK355">
        <v>489.676</v>
      </c>
      <c r="JL355">
        <v>450.776</v>
      </c>
      <c r="JM355">
        <v>30.8927</v>
      </c>
      <c r="JN355">
        <v>28.9741</v>
      </c>
      <c r="JO355">
        <v>30</v>
      </c>
      <c r="JP355">
        <v>28.7982</v>
      </c>
      <c r="JQ355">
        <v>28.723</v>
      </c>
      <c r="JR355">
        <v>20.8258</v>
      </c>
      <c r="JS355">
        <v>25.4628</v>
      </c>
      <c r="JT355">
        <v>95.58110000000001</v>
      </c>
      <c r="JU355">
        <v>30.8834</v>
      </c>
      <c r="JV355">
        <v>420</v>
      </c>
      <c r="JW355">
        <v>23.6611</v>
      </c>
      <c r="JX355">
        <v>101.058</v>
      </c>
      <c r="JY355">
        <v>100.532</v>
      </c>
    </row>
    <row r="356" spans="1:285">
      <c r="A356">
        <v>340</v>
      </c>
      <c r="B356">
        <v>1758416362.1</v>
      </c>
      <c r="C356">
        <v>3487</v>
      </c>
      <c r="D356" t="s">
        <v>1115</v>
      </c>
      <c r="E356" t="s">
        <v>1116</v>
      </c>
      <c r="F356">
        <v>5</v>
      </c>
      <c r="G356" t="s">
        <v>1098</v>
      </c>
      <c r="H356" t="s">
        <v>420</v>
      </c>
      <c r="I356" t="s">
        <v>421</v>
      </c>
      <c r="J356">
        <v>1758416354.1</v>
      </c>
      <c r="K356">
        <f>(L356)/1000</f>
        <v>0</v>
      </c>
      <c r="L356">
        <f>1000*DL356*AJ356*(DH356-DI356)/(100*DA356*(1000-AJ356*DH356))</f>
        <v>0</v>
      </c>
      <c r="M356">
        <f>DL356*AJ356*(DG356-DF356*(1000-AJ356*DI356)/(1000-AJ356*DH356))/(100*DA356)</f>
        <v>0</v>
      </c>
      <c r="N356">
        <f>DF356 - IF(AJ356&gt;1, M356*DA356*100.0/(AL356), 0)</f>
        <v>0</v>
      </c>
      <c r="O356">
        <f>((U356-K356/2)*N356-M356)/(U356+K356/2)</f>
        <v>0</v>
      </c>
      <c r="P356">
        <f>O356*(DM356+DN356)/1000.0</f>
        <v>0</v>
      </c>
      <c r="Q356">
        <f>(DF356 - IF(AJ356&gt;1, M356*DA356*100.0/(AL356), 0))*(DM356+DN356)/1000.0</f>
        <v>0</v>
      </c>
      <c r="R356">
        <f>2.0/((1/T356-1/S356)+SIGN(T356)*SQRT((1/T356-1/S356)*(1/T356-1/S356) + 4*DB356/((DB356+1)*(DB356+1))*(2*1/T356*1/S356-1/S356*1/S356)))</f>
        <v>0</v>
      </c>
      <c r="S356">
        <f>IF(LEFT(DC356,1)&lt;&gt;"0",IF(LEFT(DC356,1)="1",3.0,DD356),$D$5+$E$5*(DT356*DM356/($K$5*1000))+$F$5*(DT356*DM356/($K$5*1000))*MAX(MIN(DA356,$J$5),$I$5)*MAX(MIN(DA356,$J$5),$I$5)+$G$5*MAX(MIN(DA356,$J$5),$I$5)*(DT356*DM356/($K$5*1000))+$H$5*(DT356*DM356/($K$5*1000))*(DT356*DM356/($K$5*1000)))</f>
        <v>0</v>
      </c>
      <c r="T356">
        <f>K356*(1000-(1000*0.61365*exp(17.502*X356/(240.97+X356))/(DM356+DN356)+DH356)/2)/(1000*0.61365*exp(17.502*X356/(240.97+X356))/(DM356+DN356)-DH356)</f>
        <v>0</v>
      </c>
      <c r="U356">
        <f>1/((DB356+1)/(R356/1.6)+1/(S356/1.37)) + DB356/((DB356+1)/(R356/1.6) + DB356/(S356/1.37))</f>
        <v>0</v>
      </c>
      <c r="V356">
        <f>(CW356*CZ356)</f>
        <v>0</v>
      </c>
      <c r="W356">
        <f>(DO356+(V356+2*0.95*5.67E-8*(((DO356+$B$7)+273)^4-(DO356+273)^4)-44100*K356)/(1.84*29.3*S356+8*0.95*5.67E-8*(DO356+273)^3))</f>
        <v>0</v>
      </c>
      <c r="X356">
        <f>($C$7*DP356+$D$7*DQ356+$E$7*W356)</f>
        <v>0</v>
      </c>
      <c r="Y356">
        <f>0.61365*exp(17.502*X356/(240.97+X356))</f>
        <v>0</v>
      </c>
      <c r="Z356">
        <f>(AA356/AB356*100)</f>
        <v>0</v>
      </c>
      <c r="AA356">
        <f>DH356*(DM356+DN356)/1000</f>
        <v>0</v>
      </c>
      <c r="AB356">
        <f>0.61365*exp(17.502*DO356/(240.97+DO356))</f>
        <v>0</v>
      </c>
      <c r="AC356">
        <f>(Y356-DH356*(DM356+DN356)/1000)</f>
        <v>0</v>
      </c>
      <c r="AD356">
        <f>(-K356*44100)</f>
        <v>0</v>
      </c>
      <c r="AE356">
        <f>2*29.3*S356*0.92*(DO356-X356)</f>
        <v>0</v>
      </c>
      <c r="AF356">
        <f>2*0.95*5.67E-8*(((DO356+$B$7)+273)^4-(X356+273)^4)</f>
        <v>0</v>
      </c>
      <c r="AG356">
        <f>V356+AF356+AD356+AE356</f>
        <v>0</v>
      </c>
      <c r="AH356">
        <v>0</v>
      </c>
      <c r="AI356">
        <v>0</v>
      </c>
      <c r="AJ356">
        <f>IF(AH356*$H$13&gt;=AL356,1.0,(AL356/(AL356-AH356*$H$13)))</f>
        <v>0</v>
      </c>
      <c r="AK356">
        <f>(AJ356-1)*100</f>
        <v>0</v>
      </c>
      <c r="AL356">
        <f>MAX(0,($B$13+$C$13*DT356)/(1+$D$13*DT356)*DM356/(DO356+273)*$E$13)</f>
        <v>0</v>
      </c>
      <c r="AM356" t="s">
        <v>422</v>
      </c>
      <c r="AN356" t="s">
        <v>422</v>
      </c>
      <c r="AO356">
        <v>0</v>
      </c>
      <c r="AP356">
        <v>0</v>
      </c>
      <c r="AQ356">
        <f>1-AO356/AP356</f>
        <v>0</v>
      </c>
      <c r="AR356">
        <v>0</v>
      </c>
      <c r="AS356" t="s">
        <v>422</v>
      </c>
      <c r="AT356" t="s">
        <v>422</v>
      </c>
      <c r="AU356">
        <v>0</v>
      </c>
      <c r="AV356">
        <v>0</v>
      </c>
      <c r="AW356">
        <f>1-AU356/AV356</f>
        <v>0</v>
      </c>
      <c r="AX356">
        <v>0.5</v>
      </c>
      <c r="AY356">
        <f>CX356</f>
        <v>0</v>
      </c>
      <c r="AZ356">
        <f>M356</f>
        <v>0</v>
      </c>
      <c r="BA356">
        <f>AW356*AX356*AY356</f>
        <v>0</v>
      </c>
      <c r="BB356">
        <f>(AZ356-AR356)/AY356</f>
        <v>0</v>
      </c>
      <c r="BC356">
        <f>(AP356-AV356)/AV356</f>
        <v>0</v>
      </c>
      <c r="BD356">
        <f>AO356/(AQ356+AO356/AV356)</f>
        <v>0</v>
      </c>
      <c r="BE356" t="s">
        <v>422</v>
      </c>
      <c r="BF356">
        <v>0</v>
      </c>
      <c r="BG356">
        <f>IF(BF356&lt;&gt;0, BF356, BD356)</f>
        <v>0</v>
      </c>
      <c r="BH356">
        <f>1-BG356/AV356</f>
        <v>0</v>
      </c>
      <c r="BI356">
        <f>(AV356-AU356)/(AV356-BG356)</f>
        <v>0</v>
      </c>
      <c r="BJ356">
        <f>(AP356-AV356)/(AP356-BG356)</f>
        <v>0</v>
      </c>
      <c r="BK356">
        <f>(AV356-AU356)/(AV356-AO356)</f>
        <v>0</v>
      </c>
      <c r="BL356">
        <f>(AP356-AV356)/(AP356-AO356)</f>
        <v>0</v>
      </c>
      <c r="BM356">
        <f>(BI356*BG356/AU356)</f>
        <v>0</v>
      </c>
      <c r="BN356">
        <f>(1-BM356)</f>
        <v>0</v>
      </c>
      <c r="CW356">
        <f>$B$11*DU356+$C$11*DV356+$F$11*EG356*(1-EJ356)</f>
        <v>0</v>
      </c>
      <c r="CX356">
        <f>CW356*CY356</f>
        <v>0</v>
      </c>
      <c r="CY356">
        <f>($B$11*$D$9+$C$11*$D$9+$F$11*((ET356+EL356)/MAX(ET356+EL356+EU356, 0.1)*$I$9+EU356/MAX(ET356+EL356+EU356, 0.1)*$J$9))/($B$11+$C$11+$F$11)</f>
        <v>0</v>
      </c>
      <c r="CZ356">
        <f>($B$11*$K$9+$C$11*$K$9+$F$11*((ET356+EL356)/MAX(ET356+EL356+EU356, 0.1)*$P$9+EU356/MAX(ET356+EL356+EU356, 0.1)*$Q$9))/($B$11+$C$11+$F$11)</f>
        <v>0</v>
      </c>
      <c r="DA356">
        <v>1.65</v>
      </c>
      <c r="DB356">
        <v>0.5</v>
      </c>
      <c r="DC356" t="s">
        <v>423</v>
      </c>
      <c r="DD356">
        <v>2</v>
      </c>
      <c r="DE356">
        <v>1758416354.1</v>
      </c>
      <c r="DF356">
        <v>420.0416666666667</v>
      </c>
      <c r="DG356">
        <v>420.004875</v>
      </c>
      <c r="DH356">
        <v>23.73571666666667</v>
      </c>
      <c r="DI356">
        <v>23.63139583333333</v>
      </c>
      <c r="DJ356">
        <v>419.502</v>
      </c>
      <c r="DK356">
        <v>23.56409166666667</v>
      </c>
      <c r="DL356">
        <v>500.001125</v>
      </c>
      <c r="DM356">
        <v>90.27659999999999</v>
      </c>
      <c r="DN356">
        <v>0.05495912916666667</v>
      </c>
      <c r="DO356">
        <v>30.18016666666667</v>
      </c>
      <c r="DP356">
        <v>30.00896666666667</v>
      </c>
      <c r="DQ356">
        <v>999.9</v>
      </c>
      <c r="DR356">
        <v>0</v>
      </c>
      <c r="DS356">
        <v>0</v>
      </c>
      <c r="DT356">
        <v>10000.85916666667</v>
      </c>
      <c r="DU356">
        <v>0</v>
      </c>
      <c r="DV356">
        <v>0.618283</v>
      </c>
      <c r="DW356">
        <v>0.03678258041666667</v>
      </c>
      <c r="DX356">
        <v>430.254125</v>
      </c>
      <c r="DY356">
        <v>430.1703333333333</v>
      </c>
      <c r="DZ356">
        <v>0.1043016708333333</v>
      </c>
      <c r="EA356">
        <v>420.004875</v>
      </c>
      <c r="EB356">
        <v>23.63139583333333</v>
      </c>
      <c r="EC356">
        <v>2.142778333333333</v>
      </c>
      <c r="ED356">
        <v>2.133362916666667</v>
      </c>
      <c r="EE356">
        <v>18.5408</v>
      </c>
      <c r="EF356">
        <v>18.4704875</v>
      </c>
      <c r="EG356">
        <v>0.00500097</v>
      </c>
      <c r="EH356">
        <v>0</v>
      </c>
      <c r="EI356">
        <v>0</v>
      </c>
      <c r="EJ356">
        <v>0</v>
      </c>
      <c r="EK356">
        <v>149.9625</v>
      </c>
      <c r="EL356">
        <v>0.00500097</v>
      </c>
      <c r="EM356">
        <v>-6.329166666666666</v>
      </c>
      <c r="EN356">
        <v>-1.783333333333333</v>
      </c>
      <c r="EO356">
        <v>35.11958333333333</v>
      </c>
      <c r="EP356">
        <v>39.54925</v>
      </c>
      <c r="EQ356">
        <v>37.11429166666667</v>
      </c>
      <c r="ER356">
        <v>39.57266666666666</v>
      </c>
      <c r="ES356">
        <v>37.58058333333333</v>
      </c>
      <c r="ET356">
        <v>0</v>
      </c>
      <c r="EU356">
        <v>0</v>
      </c>
      <c r="EV356">
        <v>0</v>
      </c>
      <c r="EW356">
        <v>1758416361.8</v>
      </c>
      <c r="EX356">
        <v>0</v>
      </c>
      <c r="EY356">
        <v>152.772</v>
      </c>
      <c r="EZ356">
        <v>-7.500000209992062</v>
      </c>
      <c r="FA356">
        <v>9.476923130343872</v>
      </c>
      <c r="FB356">
        <v>-7.328</v>
      </c>
      <c r="FC356">
        <v>15</v>
      </c>
      <c r="FD356">
        <v>0</v>
      </c>
      <c r="FE356" t="s">
        <v>424</v>
      </c>
      <c r="FF356">
        <v>1747247426.5</v>
      </c>
      <c r="FG356">
        <v>1747247420.5</v>
      </c>
      <c r="FH356">
        <v>0</v>
      </c>
      <c r="FI356">
        <v>1.027</v>
      </c>
      <c r="FJ356">
        <v>0.031</v>
      </c>
      <c r="FK356">
        <v>0.02</v>
      </c>
      <c r="FL356">
        <v>0.05</v>
      </c>
      <c r="FM356">
        <v>420</v>
      </c>
      <c r="FN356">
        <v>16</v>
      </c>
      <c r="FO356">
        <v>0.01</v>
      </c>
      <c r="FP356">
        <v>0.1</v>
      </c>
      <c r="FQ356">
        <v>0.04743992512195122</v>
      </c>
      <c r="FR356">
        <v>-0.1799317787456443</v>
      </c>
      <c r="FS356">
        <v>0.02620125144208463</v>
      </c>
      <c r="FT356">
        <v>0</v>
      </c>
      <c r="FU356">
        <v>152.6176470588235</v>
      </c>
      <c r="FV356">
        <v>-4.776165054357902</v>
      </c>
      <c r="FW356">
        <v>8.550282781296675</v>
      </c>
      <c r="FX356">
        <v>-1</v>
      </c>
      <c r="FY356">
        <v>0.1092361878048781</v>
      </c>
      <c r="FZ356">
        <v>-0.07853776306620176</v>
      </c>
      <c r="GA356">
        <v>0.01149366739720861</v>
      </c>
      <c r="GB356">
        <v>1</v>
      </c>
      <c r="GC356">
        <v>1</v>
      </c>
      <c r="GD356">
        <v>2</v>
      </c>
      <c r="GE356" t="s">
        <v>433</v>
      </c>
      <c r="GF356">
        <v>3.13649</v>
      </c>
      <c r="GG356">
        <v>2.71533</v>
      </c>
      <c r="GH356">
        <v>0.0936555</v>
      </c>
      <c r="GI356">
        <v>0.0928576</v>
      </c>
      <c r="GJ356">
        <v>0.10517</v>
      </c>
      <c r="GK356">
        <v>0.103615</v>
      </c>
      <c r="GL356">
        <v>28823.8</v>
      </c>
      <c r="GM356">
        <v>28883.3</v>
      </c>
      <c r="GN356">
        <v>29565.4</v>
      </c>
      <c r="GO356">
        <v>29425.4</v>
      </c>
      <c r="GP356">
        <v>34960.7</v>
      </c>
      <c r="GQ356">
        <v>34935.9</v>
      </c>
      <c r="GR356">
        <v>41612.4</v>
      </c>
      <c r="GS356">
        <v>41808.2</v>
      </c>
      <c r="GT356">
        <v>1.92052</v>
      </c>
      <c r="GU356">
        <v>1.87472</v>
      </c>
      <c r="GV356">
        <v>0.0905879</v>
      </c>
      <c r="GW356">
        <v>0</v>
      </c>
      <c r="GX356">
        <v>28.536</v>
      </c>
      <c r="GY356">
        <v>999.9</v>
      </c>
      <c r="GZ356">
        <v>58</v>
      </c>
      <c r="HA356">
        <v>30.9</v>
      </c>
      <c r="HB356">
        <v>28.82</v>
      </c>
      <c r="HC356">
        <v>61.9441</v>
      </c>
      <c r="HD356">
        <v>28.0088</v>
      </c>
      <c r="HE356">
        <v>1</v>
      </c>
      <c r="HF356">
        <v>0.10841</v>
      </c>
      <c r="HG356">
        <v>-1.41273</v>
      </c>
      <c r="HH356">
        <v>20.3543</v>
      </c>
      <c r="HI356">
        <v>5.22762</v>
      </c>
      <c r="HJ356">
        <v>12.0159</v>
      </c>
      <c r="HK356">
        <v>4.99135</v>
      </c>
      <c r="HL356">
        <v>3.28903</v>
      </c>
      <c r="HM356">
        <v>9999</v>
      </c>
      <c r="HN356">
        <v>9999</v>
      </c>
      <c r="HO356">
        <v>9999</v>
      </c>
      <c r="HP356">
        <v>999.9</v>
      </c>
      <c r="HQ356">
        <v>1.86752</v>
      </c>
      <c r="HR356">
        <v>1.86663</v>
      </c>
      <c r="HS356">
        <v>1.86599</v>
      </c>
      <c r="HT356">
        <v>1.866</v>
      </c>
      <c r="HU356">
        <v>1.86783</v>
      </c>
      <c r="HV356">
        <v>1.87027</v>
      </c>
      <c r="HW356">
        <v>1.8689</v>
      </c>
      <c r="HX356">
        <v>1.87041</v>
      </c>
      <c r="HY356">
        <v>0</v>
      </c>
      <c r="HZ356">
        <v>0</v>
      </c>
      <c r="IA356">
        <v>0</v>
      </c>
      <c r="IB356">
        <v>0</v>
      </c>
      <c r="IC356" t="s">
        <v>426</v>
      </c>
      <c r="ID356" t="s">
        <v>427</v>
      </c>
      <c r="IE356" t="s">
        <v>428</v>
      </c>
      <c r="IF356" t="s">
        <v>428</v>
      </c>
      <c r="IG356" t="s">
        <v>428</v>
      </c>
      <c r="IH356" t="s">
        <v>428</v>
      </c>
      <c r="II356">
        <v>0</v>
      </c>
      <c r="IJ356">
        <v>100</v>
      </c>
      <c r="IK356">
        <v>100</v>
      </c>
      <c r="IL356">
        <v>0.54</v>
      </c>
      <c r="IM356">
        <v>0.1718</v>
      </c>
      <c r="IN356">
        <v>0.2733293791174444</v>
      </c>
      <c r="IO356">
        <v>0.0008355358253796512</v>
      </c>
      <c r="IP356">
        <v>-4.886686190924696E-07</v>
      </c>
      <c r="IQ356">
        <v>2.414133949906871E-11</v>
      </c>
      <c r="IR356">
        <v>-0.06279029043895908</v>
      </c>
      <c r="IS356">
        <v>-0.001004982055389802</v>
      </c>
      <c r="IT356">
        <v>0.0007271071577586355</v>
      </c>
      <c r="IU356">
        <v>-1.113211564567604E-05</v>
      </c>
      <c r="IV356">
        <v>10</v>
      </c>
      <c r="IW356">
        <v>2306</v>
      </c>
      <c r="IX356">
        <v>1</v>
      </c>
      <c r="IY356">
        <v>28</v>
      </c>
      <c r="IZ356">
        <v>186148.9</v>
      </c>
      <c r="JA356">
        <v>186149</v>
      </c>
      <c r="JB356">
        <v>1.04004</v>
      </c>
      <c r="JC356">
        <v>2.27051</v>
      </c>
      <c r="JD356">
        <v>1.39771</v>
      </c>
      <c r="JE356">
        <v>2.34375</v>
      </c>
      <c r="JF356">
        <v>1.49536</v>
      </c>
      <c r="JG356">
        <v>2.6355</v>
      </c>
      <c r="JH356">
        <v>36.2459</v>
      </c>
      <c r="JI356">
        <v>24.1575</v>
      </c>
      <c r="JJ356">
        <v>18</v>
      </c>
      <c r="JK356">
        <v>489.744</v>
      </c>
      <c r="JL356">
        <v>450.745</v>
      </c>
      <c r="JM356">
        <v>30.8875</v>
      </c>
      <c r="JN356">
        <v>28.9741</v>
      </c>
      <c r="JO356">
        <v>30.0001</v>
      </c>
      <c r="JP356">
        <v>28.7987</v>
      </c>
      <c r="JQ356">
        <v>28.723</v>
      </c>
      <c r="JR356">
        <v>20.8264</v>
      </c>
      <c r="JS356">
        <v>25.4628</v>
      </c>
      <c r="JT356">
        <v>95.58110000000001</v>
      </c>
      <c r="JU356">
        <v>30.8834</v>
      </c>
      <c r="JV356">
        <v>420</v>
      </c>
      <c r="JW356">
        <v>23.6605</v>
      </c>
      <c r="JX356">
        <v>101.057</v>
      </c>
      <c r="JY356">
        <v>100.532</v>
      </c>
    </row>
    <row r="357" spans="1:285">
      <c r="A357">
        <v>341</v>
      </c>
      <c r="B357">
        <v>1758416364.1</v>
      </c>
      <c r="C357">
        <v>3489</v>
      </c>
      <c r="D357" t="s">
        <v>1117</v>
      </c>
      <c r="E357" t="s">
        <v>1118</v>
      </c>
      <c r="F357">
        <v>5</v>
      </c>
      <c r="G357" t="s">
        <v>1098</v>
      </c>
      <c r="H357" t="s">
        <v>420</v>
      </c>
      <c r="I357" t="s">
        <v>421</v>
      </c>
      <c r="J357">
        <v>1758416356.1</v>
      </c>
      <c r="K357">
        <f>(L357)/1000</f>
        <v>0</v>
      </c>
      <c r="L357">
        <f>1000*DL357*AJ357*(DH357-DI357)/(100*DA357*(1000-AJ357*DH357))</f>
        <v>0</v>
      </c>
      <c r="M357">
        <f>DL357*AJ357*(DG357-DF357*(1000-AJ357*DI357)/(1000-AJ357*DH357))/(100*DA357)</f>
        <v>0</v>
      </c>
      <c r="N357">
        <f>DF357 - IF(AJ357&gt;1, M357*DA357*100.0/(AL357), 0)</f>
        <v>0</v>
      </c>
      <c r="O357">
        <f>((U357-K357/2)*N357-M357)/(U357+K357/2)</f>
        <v>0</v>
      </c>
      <c r="P357">
        <f>O357*(DM357+DN357)/1000.0</f>
        <v>0</v>
      </c>
      <c r="Q357">
        <f>(DF357 - IF(AJ357&gt;1, M357*DA357*100.0/(AL357), 0))*(DM357+DN357)/1000.0</f>
        <v>0</v>
      </c>
      <c r="R357">
        <f>2.0/((1/T357-1/S357)+SIGN(T357)*SQRT((1/T357-1/S357)*(1/T357-1/S357) + 4*DB357/((DB357+1)*(DB357+1))*(2*1/T357*1/S357-1/S357*1/S357)))</f>
        <v>0</v>
      </c>
      <c r="S357">
        <f>IF(LEFT(DC357,1)&lt;&gt;"0",IF(LEFT(DC357,1)="1",3.0,DD357),$D$5+$E$5*(DT357*DM357/($K$5*1000))+$F$5*(DT357*DM357/($K$5*1000))*MAX(MIN(DA357,$J$5),$I$5)*MAX(MIN(DA357,$J$5),$I$5)+$G$5*MAX(MIN(DA357,$J$5),$I$5)*(DT357*DM357/($K$5*1000))+$H$5*(DT357*DM357/($K$5*1000))*(DT357*DM357/($K$5*1000)))</f>
        <v>0</v>
      </c>
      <c r="T357">
        <f>K357*(1000-(1000*0.61365*exp(17.502*X357/(240.97+X357))/(DM357+DN357)+DH357)/2)/(1000*0.61365*exp(17.502*X357/(240.97+X357))/(DM357+DN357)-DH357)</f>
        <v>0</v>
      </c>
      <c r="U357">
        <f>1/((DB357+1)/(R357/1.6)+1/(S357/1.37)) + DB357/((DB357+1)/(R357/1.6) + DB357/(S357/1.37))</f>
        <v>0</v>
      </c>
      <c r="V357">
        <f>(CW357*CZ357)</f>
        <v>0</v>
      </c>
      <c r="W357">
        <f>(DO357+(V357+2*0.95*5.67E-8*(((DO357+$B$7)+273)^4-(DO357+273)^4)-44100*K357)/(1.84*29.3*S357+8*0.95*5.67E-8*(DO357+273)^3))</f>
        <v>0</v>
      </c>
      <c r="X357">
        <f>($C$7*DP357+$D$7*DQ357+$E$7*W357)</f>
        <v>0</v>
      </c>
      <c r="Y357">
        <f>0.61365*exp(17.502*X357/(240.97+X357))</f>
        <v>0</v>
      </c>
      <c r="Z357">
        <f>(AA357/AB357*100)</f>
        <v>0</v>
      </c>
      <c r="AA357">
        <f>DH357*(DM357+DN357)/1000</f>
        <v>0</v>
      </c>
      <c r="AB357">
        <f>0.61365*exp(17.502*DO357/(240.97+DO357))</f>
        <v>0</v>
      </c>
      <c r="AC357">
        <f>(Y357-DH357*(DM357+DN357)/1000)</f>
        <v>0</v>
      </c>
      <c r="AD357">
        <f>(-K357*44100)</f>
        <v>0</v>
      </c>
      <c r="AE357">
        <f>2*29.3*S357*0.92*(DO357-X357)</f>
        <v>0</v>
      </c>
      <c r="AF357">
        <f>2*0.95*5.67E-8*(((DO357+$B$7)+273)^4-(X357+273)^4)</f>
        <v>0</v>
      </c>
      <c r="AG357">
        <f>V357+AF357+AD357+AE357</f>
        <v>0</v>
      </c>
      <c r="AH357">
        <v>0</v>
      </c>
      <c r="AI357">
        <v>0</v>
      </c>
      <c r="AJ357">
        <f>IF(AH357*$H$13&gt;=AL357,1.0,(AL357/(AL357-AH357*$H$13)))</f>
        <v>0</v>
      </c>
      <c r="AK357">
        <f>(AJ357-1)*100</f>
        <v>0</v>
      </c>
      <c r="AL357">
        <f>MAX(0,($B$13+$C$13*DT357)/(1+$D$13*DT357)*DM357/(DO357+273)*$E$13)</f>
        <v>0</v>
      </c>
      <c r="AM357" t="s">
        <v>422</v>
      </c>
      <c r="AN357" t="s">
        <v>422</v>
      </c>
      <c r="AO357">
        <v>0</v>
      </c>
      <c r="AP357">
        <v>0</v>
      </c>
      <c r="AQ357">
        <f>1-AO357/AP357</f>
        <v>0</v>
      </c>
      <c r="AR357">
        <v>0</v>
      </c>
      <c r="AS357" t="s">
        <v>422</v>
      </c>
      <c r="AT357" t="s">
        <v>422</v>
      </c>
      <c r="AU357">
        <v>0</v>
      </c>
      <c r="AV357">
        <v>0</v>
      </c>
      <c r="AW357">
        <f>1-AU357/AV357</f>
        <v>0</v>
      </c>
      <c r="AX357">
        <v>0.5</v>
      </c>
      <c r="AY357">
        <f>CX357</f>
        <v>0</v>
      </c>
      <c r="AZ357">
        <f>M357</f>
        <v>0</v>
      </c>
      <c r="BA357">
        <f>AW357*AX357*AY357</f>
        <v>0</v>
      </c>
      <c r="BB357">
        <f>(AZ357-AR357)/AY357</f>
        <v>0</v>
      </c>
      <c r="BC357">
        <f>(AP357-AV357)/AV357</f>
        <v>0</v>
      </c>
      <c r="BD357">
        <f>AO357/(AQ357+AO357/AV357)</f>
        <v>0</v>
      </c>
      <c r="BE357" t="s">
        <v>422</v>
      </c>
      <c r="BF357">
        <v>0</v>
      </c>
      <c r="BG357">
        <f>IF(BF357&lt;&gt;0, BF357, BD357)</f>
        <v>0</v>
      </c>
      <c r="BH357">
        <f>1-BG357/AV357</f>
        <v>0</v>
      </c>
      <c r="BI357">
        <f>(AV357-AU357)/(AV357-BG357)</f>
        <v>0</v>
      </c>
      <c r="BJ357">
        <f>(AP357-AV357)/(AP357-BG357)</f>
        <v>0</v>
      </c>
      <c r="BK357">
        <f>(AV357-AU357)/(AV357-AO357)</f>
        <v>0</v>
      </c>
      <c r="BL357">
        <f>(AP357-AV357)/(AP357-AO357)</f>
        <v>0</v>
      </c>
      <c r="BM357">
        <f>(BI357*BG357/AU357)</f>
        <v>0</v>
      </c>
      <c r="BN357">
        <f>(1-BM357)</f>
        <v>0</v>
      </c>
      <c r="CW357">
        <f>$B$11*DU357+$C$11*DV357+$F$11*EG357*(1-EJ357)</f>
        <v>0</v>
      </c>
      <c r="CX357">
        <f>CW357*CY357</f>
        <v>0</v>
      </c>
      <c r="CY357">
        <f>($B$11*$D$9+$C$11*$D$9+$F$11*((ET357+EL357)/MAX(ET357+EL357+EU357, 0.1)*$I$9+EU357/MAX(ET357+EL357+EU357, 0.1)*$J$9))/($B$11+$C$11+$F$11)</f>
        <v>0</v>
      </c>
      <c r="CZ357">
        <f>($B$11*$K$9+$C$11*$K$9+$F$11*((ET357+EL357)/MAX(ET357+EL357+EU357, 0.1)*$P$9+EU357/MAX(ET357+EL357+EU357, 0.1)*$Q$9))/($B$11+$C$11+$F$11)</f>
        <v>0</v>
      </c>
      <c r="DA357">
        <v>1.65</v>
      </c>
      <c r="DB357">
        <v>0.5</v>
      </c>
      <c r="DC357" t="s">
        <v>423</v>
      </c>
      <c r="DD357">
        <v>2</v>
      </c>
      <c r="DE357">
        <v>1758416356.1</v>
      </c>
      <c r="DF357">
        <v>420.0386666666666</v>
      </c>
      <c r="DG357">
        <v>420.00325</v>
      </c>
      <c r="DH357">
        <v>23.739125</v>
      </c>
      <c r="DI357">
        <v>23.6359875</v>
      </c>
      <c r="DJ357">
        <v>419.499</v>
      </c>
      <c r="DK357">
        <v>23.56744583333333</v>
      </c>
      <c r="DL357">
        <v>500.0025416666667</v>
      </c>
      <c r="DM357">
        <v>90.27643333333333</v>
      </c>
      <c r="DN357">
        <v>0.0549389125</v>
      </c>
      <c r="DO357">
        <v>30.18107916666667</v>
      </c>
      <c r="DP357">
        <v>30.01065</v>
      </c>
      <c r="DQ357">
        <v>999.9</v>
      </c>
      <c r="DR357">
        <v>0</v>
      </c>
      <c r="DS357">
        <v>0</v>
      </c>
      <c r="DT357">
        <v>10002.52666666667</v>
      </c>
      <c r="DU357">
        <v>0</v>
      </c>
      <c r="DV357">
        <v>0.618283</v>
      </c>
      <c r="DW357">
        <v>0.03540802208333334</v>
      </c>
      <c r="DX357">
        <v>430.2524583333333</v>
      </c>
      <c r="DY357">
        <v>430.1706666666667</v>
      </c>
      <c r="DZ357">
        <v>0.1031168791666667</v>
      </c>
      <c r="EA357">
        <v>420.00325</v>
      </c>
      <c r="EB357">
        <v>23.6359875</v>
      </c>
      <c r="EC357">
        <v>2.143081666666667</v>
      </c>
      <c r="ED357">
        <v>2.133773333333334</v>
      </c>
      <c r="EE357">
        <v>18.54305833333333</v>
      </c>
      <c r="EF357">
        <v>18.47355833333333</v>
      </c>
      <c r="EG357">
        <v>0.00500097</v>
      </c>
      <c r="EH357">
        <v>0</v>
      </c>
      <c r="EI357">
        <v>0</v>
      </c>
      <c r="EJ357">
        <v>0</v>
      </c>
      <c r="EK357">
        <v>152.0625</v>
      </c>
      <c r="EL357">
        <v>0.00500097</v>
      </c>
      <c r="EM357">
        <v>-8.075000000000001</v>
      </c>
      <c r="EN357">
        <v>-2.004166666666666</v>
      </c>
      <c r="EO357">
        <v>35.13520833333333</v>
      </c>
      <c r="EP357">
        <v>39.59354166666667</v>
      </c>
      <c r="EQ357">
        <v>37.13508333333333</v>
      </c>
      <c r="ER357">
        <v>39.62729166666666</v>
      </c>
      <c r="ES357">
        <v>37.60395833333333</v>
      </c>
      <c r="ET357">
        <v>0</v>
      </c>
      <c r="EU357">
        <v>0</v>
      </c>
      <c r="EV357">
        <v>0</v>
      </c>
      <c r="EW357">
        <v>1758416364.2</v>
      </c>
      <c r="EX357">
        <v>0</v>
      </c>
      <c r="EY357">
        <v>153.896</v>
      </c>
      <c r="EZ357">
        <v>36.39230774610503</v>
      </c>
      <c r="FA357">
        <v>-31.38461491083487</v>
      </c>
      <c r="FB357">
        <v>-6.76</v>
      </c>
      <c r="FC357">
        <v>15</v>
      </c>
      <c r="FD357">
        <v>0</v>
      </c>
      <c r="FE357" t="s">
        <v>424</v>
      </c>
      <c r="FF357">
        <v>1747247426.5</v>
      </c>
      <c r="FG357">
        <v>1747247420.5</v>
      </c>
      <c r="FH357">
        <v>0</v>
      </c>
      <c r="FI357">
        <v>1.027</v>
      </c>
      <c r="FJ357">
        <v>0.031</v>
      </c>
      <c r="FK357">
        <v>0.02</v>
      </c>
      <c r="FL357">
        <v>0.05</v>
      </c>
      <c r="FM357">
        <v>420</v>
      </c>
      <c r="FN357">
        <v>16</v>
      </c>
      <c r="FO357">
        <v>0.01</v>
      </c>
      <c r="FP357">
        <v>0.1</v>
      </c>
      <c r="FQ357">
        <v>0.04112776825</v>
      </c>
      <c r="FR357">
        <v>-0.1043875205628519</v>
      </c>
      <c r="FS357">
        <v>0.01958574968416232</v>
      </c>
      <c r="FT357">
        <v>0</v>
      </c>
      <c r="FU357">
        <v>152.9205882352941</v>
      </c>
      <c r="FV357">
        <v>9.407181087896708</v>
      </c>
      <c r="FW357">
        <v>8.728916764941303</v>
      </c>
      <c r="FX357">
        <v>-1</v>
      </c>
      <c r="FY357">
        <v>0.1076947175</v>
      </c>
      <c r="FZ357">
        <v>-0.05072948105065676</v>
      </c>
      <c r="GA357">
        <v>0.01032397380420658</v>
      </c>
      <c r="GB357">
        <v>1</v>
      </c>
      <c r="GC357">
        <v>1</v>
      </c>
      <c r="GD357">
        <v>2</v>
      </c>
      <c r="GE357" t="s">
        <v>433</v>
      </c>
      <c r="GF357">
        <v>3.13652</v>
      </c>
      <c r="GG357">
        <v>2.71506</v>
      </c>
      <c r="GH357">
        <v>0.09365229999999999</v>
      </c>
      <c r="GI357">
        <v>0.0928557</v>
      </c>
      <c r="GJ357">
        <v>0.105176</v>
      </c>
      <c r="GK357">
        <v>0.103612</v>
      </c>
      <c r="GL357">
        <v>28824</v>
      </c>
      <c r="GM357">
        <v>28883.2</v>
      </c>
      <c r="GN357">
        <v>29565.4</v>
      </c>
      <c r="GO357">
        <v>29425.3</v>
      </c>
      <c r="GP357">
        <v>34960.6</v>
      </c>
      <c r="GQ357">
        <v>34935.9</v>
      </c>
      <c r="GR357">
        <v>41612.6</v>
      </c>
      <c r="GS357">
        <v>41808.1</v>
      </c>
      <c r="GT357">
        <v>1.9206</v>
      </c>
      <c r="GU357">
        <v>1.87455</v>
      </c>
      <c r="GV357">
        <v>0.09068469999999999</v>
      </c>
      <c r="GW357">
        <v>0</v>
      </c>
      <c r="GX357">
        <v>28.536</v>
      </c>
      <c r="GY357">
        <v>999.9</v>
      </c>
      <c r="GZ357">
        <v>58</v>
      </c>
      <c r="HA357">
        <v>30.9</v>
      </c>
      <c r="HB357">
        <v>28.8179</v>
      </c>
      <c r="HC357">
        <v>61.9841</v>
      </c>
      <c r="HD357">
        <v>28.0769</v>
      </c>
      <c r="HE357">
        <v>1</v>
      </c>
      <c r="HF357">
        <v>0.108631</v>
      </c>
      <c r="HG357">
        <v>-1.41932</v>
      </c>
      <c r="HH357">
        <v>20.3543</v>
      </c>
      <c r="HI357">
        <v>5.22792</v>
      </c>
      <c r="HJ357">
        <v>12.0159</v>
      </c>
      <c r="HK357">
        <v>4.9915</v>
      </c>
      <c r="HL357">
        <v>3.28903</v>
      </c>
      <c r="HM357">
        <v>9999</v>
      </c>
      <c r="HN357">
        <v>9999</v>
      </c>
      <c r="HO357">
        <v>9999</v>
      </c>
      <c r="HP357">
        <v>999.9</v>
      </c>
      <c r="HQ357">
        <v>1.86752</v>
      </c>
      <c r="HR357">
        <v>1.86663</v>
      </c>
      <c r="HS357">
        <v>1.86599</v>
      </c>
      <c r="HT357">
        <v>1.866</v>
      </c>
      <c r="HU357">
        <v>1.86783</v>
      </c>
      <c r="HV357">
        <v>1.87026</v>
      </c>
      <c r="HW357">
        <v>1.8689</v>
      </c>
      <c r="HX357">
        <v>1.87041</v>
      </c>
      <c r="HY357">
        <v>0</v>
      </c>
      <c r="HZ357">
        <v>0</v>
      </c>
      <c r="IA357">
        <v>0</v>
      </c>
      <c r="IB357">
        <v>0</v>
      </c>
      <c r="IC357" t="s">
        <v>426</v>
      </c>
      <c r="ID357" t="s">
        <v>427</v>
      </c>
      <c r="IE357" t="s">
        <v>428</v>
      </c>
      <c r="IF357" t="s">
        <v>428</v>
      </c>
      <c r="IG357" t="s">
        <v>428</v>
      </c>
      <c r="IH357" t="s">
        <v>428</v>
      </c>
      <c r="II357">
        <v>0</v>
      </c>
      <c r="IJ357">
        <v>100</v>
      </c>
      <c r="IK357">
        <v>100</v>
      </c>
      <c r="IL357">
        <v>0.54</v>
      </c>
      <c r="IM357">
        <v>0.1719</v>
      </c>
      <c r="IN357">
        <v>0.2733293791174444</v>
      </c>
      <c r="IO357">
        <v>0.0008355358253796512</v>
      </c>
      <c r="IP357">
        <v>-4.886686190924696E-07</v>
      </c>
      <c r="IQ357">
        <v>2.414133949906871E-11</v>
      </c>
      <c r="IR357">
        <v>-0.06279029043895908</v>
      </c>
      <c r="IS357">
        <v>-0.001004982055389802</v>
      </c>
      <c r="IT357">
        <v>0.0007271071577586355</v>
      </c>
      <c r="IU357">
        <v>-1.113211564567604E-05</v>
      </c>
      <c r="IV357">
        <v>10</v>
      </c>
      <c r="IW357">
        <v>2306</v>
      </c>
      <c r="IX357">
        <v>1</v>
      </c>
      <c r="IY357">
        <v>28</v>
      </c>
      <c r="IZ357">
        <v>186149</v>
      </c>
      <c r="JA357">
        <v>186149.1</v>
      </c>
      <c r="JB357">
        <v>1.04004</v>
      </c>
      <c r="JC357">
        <v>2.2644</v>
      </c>
      <c r="JD357">
        <v>1.39648</v>
      </c>
      <c r="JE357">
        <v>2.34131</v>
      </c>
      <c r="JF357">
        <v>1.49536</v>
      </c>
      <c r="JG357">
        <v>2.7063</v>
      </c>
      <c r="JH357">
        <v>36.2459</v>
      </c>
      <c r="JI357">
        <v>24.1575</v>
      </c>
      <c r="JJ357">
        <v>18</v>
      </c>
      <c r="JK357">
        <v>489.792</v>
      </c>
      <c r="JL357">
        <v>450.635</v>
      </c>
      <c r="JM357">
        <v>30.8823</v>
      </c>
      <c r="JN357">
        <v>28.9741</v>
      </c>
      <c r="JO357">
        <v>30.0001</v>
      </c>
      <c r="JP357">
        <v>28.7987</v>
      </c>
      <c r="JQ357">
        <v>28.723</v>
      </c>
      <c r="JR357">
        <v>20.8264</v>
      </c>
      <c r="JS357">
        <v>25.4628</v>
      </c>
      <c r="JT357">
        <v>95.58110000000001</v>
      </c>
      <c r="JU357">
        <v>30.872</v>
      </c>
      <c r="JV357">
        <v>420</v>
      </c>
      <c r="JW357">
        <v>23.6609</v>
      </c>
      <c r="JX357">
        <v>101.058</v>
      </c>
      <c r="JY357">
        <v>100.531</v>
      </c>
    </row>
    <row r="358" spans="1:285">
      <c r="A358">
        <v>342</v>
      </c>
      <c r="B358">
        <v>1758416366.1</v>
      </c>
      <c r="C358">
        <v>3491</v>
      </c>
      <c r="D358" t="s">
        <v>1119</v>
      </c>
      <c r="E358" t="s">
        <v>1120</v>
      </c>
      <c r="F358">
        <v>5</v>
      </c>
      <c r="G358" t="s">
        <v>1098</v>
      </c>
      <c r="H358" t="s">
        <v>420</v>
      </c>
      <c r="I358" t="s">
        <v>421</v>
      </c>
      <c r="J358">
        <v>1758416358.1</v>
      </c>
      <c r="K358">
        <f>(L358)/1000</f>
        <v>0</v>
      </c>
      <c r="L358">
        <f>1000*DL358*AJ358*(DH358-DI358)/(100*DA358*(1000-AJ358*DH358))</f>
        <v>0</v>
      </c>
      <c r="M358">
        <f>DL358*AJ358*(DG358-DF358*(1000-AJ358*DI358)/(1000-AJ358*DH358))/(100*DA358)</f>
        <v>0</v>
      </c>
      <c r="N358">
        <f>DF358 - IF(AJ358&gt;1, M358*DA358*100.0/(AL358), 0)</f>
        <v>0</v>
      </c>
      <c r="O358">
        <f>((U358-K358/2)*N358-M358)/(U358+K358/2)</f>
        <v>0</v>
      </c>
      <c r="P358">
        <f>O358*(DM358+DN358)/1000.0</f>
        <v>0</v>
      </c>
      <c r="Q358">
        <f>(DF358 - IF(AJ358&gt;1, M358*DA358*100.0/(AL358), 0))*(DM358+DN358)/1000.0</f>
        <v>0</v>
      </c>
      <c r="R358">
        <f>2.0/((1/T358-1/S358)+SIGN(T358)*SQRT((1/T358-1/S358)*(1/T358-1/S358) + 4*DB358/((DB358+1)*(DB358+1))*(2*1/T358*1/S358-1/S358*1/S358)))</f>
        <v>0</v>
      </c>
      <c r="S358">
        <f>IF(LEFT(DC358,1)&lt;&gt;"0",IF(LEFT(DC358,1)="1",3.0,DD358),$D$5+$E$5*(DT358*DM358/($K$5*1000))+$F$5*(DT358*DM358/($K$5*1000))*MAX(MIN(DA358,$J$5),$I$5)*MAX(MIN(DA358,$J$5),$I$5)+$G$5*MAX(MIN(DA358,$J$5),$I$5)*(DT358*DM358/($K$5*1000))+$H$5*(DT358*DM358/($K$5*1000))*(DT358*DM358/($K$5*1000)))</f>
        <v>0</v>
      </c>
      <c r="T358">
        <f>K358*(1000-(1000*0.61365*exp(17.502*X358/(240.97+X358))/(DM358+DN358)+DH358)/2)/(1000*0.61365*exp(17.502*X358/(240.97+X358))/(DM358+DN358)-DH358)</f>
        <v>0</v>
      </c>
      <c r="U358">
        <f>1/((DB358+1)/(R358/1.6)+1/(S358/1.37)) + DB358/((DB358+1)/(R358/1.6) + DB358/(S358/1.37))</f>
        <v>0</v>
      </c>
      <c r="V358">
        <f>(CW358*CZ358)</f>
        <v>0</v>
      </c>
      <c r="W358">
        <f>(DO358+(V358+2*0.95*5.67E-8*(((DO358+$B$7)+273)^4-(DO358+273)^4)-44100*K358)/(1.84*29.3*S358+8*0.95*5.67E-8*(DO358+273)^3))</f>
        <v>0</v>
      </c>
      <c r="X358">
        <f>($C$7*DP358+$D$7*DQ358+$E$7*W358)</f>
        <v>0</v>
      </c>
      <c r="Y358">
        <f>0.61365*exp(17.502*X358/(240.97+X358))</f>
        <v>0</v>
      </c>
      <c r="Z358">
        <f>(AA358/AB358*100)</f>
        <v>0</v>
      </c>
      <c r="AA358">
        <f>DH358*(DM358+DN358)/1000</f>
        <v>0</v>
      </c>
      <c r="AB358">
        <f>0.61365*exp(17.502*DO358/(240.97+DO358))</f>
        <v>0</v>
      </c>
      <c r="AC358">
        <f>(Y358-DH358*(DM358+DN358)/1000)</f>
        <v>0</v>
      </c>
      <c r="AD358">
        <f>(-K358*44100)</f>
        <v>0</v>
      </c>
      <c r="AE358">
        <f>2*29.3*S358*0.92*(DO358-X358)</f>
        <v>0</v>
      </c>
      <c r="AF358">
        <f>2*0.95*5.67E-8*(((DO358+$B$7)+273)^4-(X358+273)^4)</f>
        <v>0</v>
      </c>
      <c r="AG358">
        <f>V358+AF358+AD358+AE358</f>
        <v>0</v>
      </c>
      <c r="AH358">
        <v>0</v>
      </c>
      <c r="AI358">
        <v>0</v>
      </c>
      <c r="AJ358">
        <f>IF(AH358*$H$13&gt;=AL358,1.0,(AL358/(AL358-AH358*$H$13)))</f>
        <v>0</v>
      </c>
      <c r="AK358">
        <f>(AJ358-1)*100</f>
        <v>0</v>
      </c>
      <c r="AL358">
        <f>MAX(0,($B$13+$C$13*DT358)/(1+$D$13*DT358)*DM358/(DO358+273)*$E$13)</f>
        <v>0</v>
      </c>
      <c r="AM358" t="s">
        <v>422</v>
      </c>
      <c r="AN358" t="s">
        <v>422</v>
      </c>
      <c r="AO358">
        <v>0</v>
      </c>
      <c r="AP358">
        <v>0</v>
      </c>
      <c r="AQ358">
        <f>1-AO358/AP358</f>
        <v>0</v>
      </c>
      <c r="AR358">
        <v>0</v>
      </c>
      <c r="AS358" t="s">
        <v>422</v>
      </c>
      <c r="AT358" t="s">
        <v>422</v>
      </c>
      <c r="AU358">
        <v>0</v>
      </c>
      <c r="AV358">
        <v>0</v>
      </c>
      <c r="AW358">
        <f>1-AU358/AV358</f>
        <v>0</v>
      </c>
      <c r="AX358">
        <v>0.5</v>
      </c>
      <c r="AY358">
        <f>CX358</f>
        <v>0</v>
      </c>
      <c r="AZ358">
        <f>M358</f>
        <v>0</v>
      </c>
      <c r="BA358">
        <f>AW358*AX358*AY358</f>
        <v>0</v>
      </c>
      <c r="BB358">
        <f>(AZ358-AR358)/AY358</f>
        <v>0</v>
      </c>
      <c r="BC358">
        <f>(AP358-AV358)/AV358</f>
        <v>0</v>
      </c>
      <c r="BD358">
        <f>AO358/(AQ358+AO358/AV358)</f>
        <v>0</v>
      </c>
      <c r="BE358" t="s">
        <v>422</v>
      </c>
      <c r="BF358">
        <v>0</v>
      </c>
      <c r="BG358">
        <f>IF(BF358&lt;&gt;0, BF358, BD358)</f>
        <v>0</v>
      </c>
      <c r="BH358">
        <f>1-BG358/AV358</f>
        <v>0</v>
      </c>
      <c r="BI358">
        <f>(AV358-AU358)/(AV358-BG358)</f>
        <v>0</v>
      </c>
      <c r="BJ358">
        <f>(AP358-AV358)/(AP358-BG358)</f>
        <v>0</v>
      </c>
      <c r="BK358">
        <f>(AV358-AU358)/(AV358-AO358)</f>
        <v>0</v>
      </c>
      <c r="BL358">
        <f>(AP358-AV358)/(AP358-AO358)</f>
        <v>0</v>
      </c>
      <c r="BM358">
        <f>(BI358*BG358/AU358)</f>
        <v>0</v>
      </c>
      <c r="BN358">
        <f>(1-BM358)</f>
        <v>0</v>
      </c>
      <c r="CW358">
        <f>$B$11*DU358+$C$11*DV358+$F$11*EG358*(1-EJ358)</f>
        <v>0</v>
      </c>
      <c r="CX358">
        <f>CW358*CY358</f>
        <v>0</v>
      </c>
      <c r="CY358">
        <f>($B$11*$D$9+$C$11*$D$9+$F$11*((ET358+EL358)/MAX(ET358+EL358+EU358, 0.1)*$I$9+EU358/MAX(ET358+EL358+EU358, 0.1)*$J$9))/($B$11+$C$11+$F$11)</f>
        <v>0</v>
      </c>
      <c r="CZ358">
        <f>($B$11*$K$9+$C$11*$K$9+$F$11*((ET358+EL358)/MAX(ET358+EL358+EU358, 0.1)*$P$9+EU358/MAX(ET358+EL358+EU358, 0.1)*$Q$9))/($B$11+$C$11+$F$11)</f>
        <v>0</v>
      </c>
      <c r="DA358">
        <v>1.65</v>
      </c>
      <c r="DB358">
        <v>0.5</v>
      </c>
      <c r="DC358" t="s">
        <v>423</v>
      </c>
      <c r="DD358">
        <v>2</v>
      </c>
      <c r="DE358">
        <v>1758416358.1</v>
      </c>
      <c r="DF358">
        <v>420.041125</v>
      </c>
      <c r="DG358">
        <v>420.0026666666667</v>
      </c>
      <c r="DH358">
        <v>23.74270416666667</v>
      </c>
      <c r="DI358">
        <v>23.63857083333333</v>
      </c>
      <c r="DJ358">
        <v>419.5015</v>
      </c>
      <c r="DK358">
        <v>23.570975</v>
      </c>
      <c r="DL358">
        <v>500.0145</v>
      </c>
      <c r="DM358">
        <v>90.27634166666667</v>
      </c>
      <c r="DN358">
        <v>0.05490350833333333</v>
      </c>
      <c r="DO358">
        <v>30.18213333333334</v>
      </c>
      <c r="DP358">
        <v>30.01149583333333</v>
      </c>
      <c r="DQ358">
        <v>999.9</v>
      </c>
      <c r="DR358">
        <v>0</v>
      </c>
      <c r="DS358">
        <v>0</v>
      </c>
      <c r="DT358">
        <v>10003.36</v>
      </c>
      <c r="DU358">
        <v>0</v>
      </c>
      <c r="DV358">
        <v>0.618283</v>
      </c>
      <c r="DW358">
        <v>0.03841019291666666</v>
      </c>
      <c r="DX358">
        <v>430.2565833333333</v>
      </c>
      <c r="DY358">
        <v>430.1713333333333</v>
      </c>
      <c r="DZ358">
        <v>0.1041121291666667</v>
      </c>
      <c r="EA358">
        <v>420.0026666666667</v>
      </c>
      <c r="EB358">
        <v>23.63857083333333</v>
      </c>
      <c r="EC358">
        <v>2.143402916666667</v>
      </c>
      <c r="ED358">
        <v>2.134004583333333</v>
      </c>
      <c r="EE358">
        <v>18.54545416666667</v>
      </c>
      <c r="EF358">
        <v>18.4752875</v>
      </c>
      <c r="EG358">
        <v>0.00500097</v>
      </c>
      <c r="EH358">
        <v>0</v>
      </c>
      <c r="EI358">
        <v>0</v>
      </c>
      <c r="EJ358">
        <v>0</v>
      </c>
      <c r="EK358">
        <v>152.1916666666667</v>
      </c>
      <c r="EL358">
        <v>0.00500097</v>
      </c>
      <c r="EM358">
        <v>-7.425</v>
      </c>
      <c r="EN358">
        <v>-1.7375</v>
      </c>
      <c r="EO358">
        <v>35.15083333333333</v>
      </c>
      <c r="EP358">
        <v>39.64041666666667</v>
      </c>
      <c r="EQ358">
        <v>37.15858333333333</v>
      </c>
      <c r="ER358">
        <v>39.68204166666666</v>
      </c>
      <c r="ES358">
        <v>37.62733333333333</v>
      </c>
      <c r="ET358">
        <v>0</v>
      </c>
      <c r="EU358">
        <v>0</v>
      </c>
      <c r="EV358">
        <v>0</v>
      </c>
      <c r="EW358">
        <v>1758416366</v>
      </c>
      <c r="EX358">
        <v>0</v>
      </c>
      <c r="EY358">
        <v>153.7615384615385</v>
      </c>
      <c r="EZ358">
        <v>40.03418800149169</v>
      </c>
      <c r="FA358">
        <v>-45.92820459097346</v>
      </c>
      <c r="FB358">
        <v>-6.584615384615384</v>
      </c>
      <c r="FC358">
        <v>15</v>
      </c>
      <c r="FD358">
        <v>0</v>
      </c>
      <c r="FE358" t="s">
        <v>424</v>
      </c>
      <c r="FF358">
        <v>1747247426.5</v>
      </c>
      <c r="FG358">
        <v>1747247420.5</v>
      </c>
      <c r="FH358">
        <v>0</v>
      </c>
      <c r="FI358">
        <v>1.027</v>
      </c>
      <c r="FJ358">
        <v>0.031</v>
      </c>
      <c r="FK358">
        <v>0.02</v>
      </c>
      <c r="FL358">
        <v>0.05</v>
      </c>
      <c r="FM358">
        <v>420</v>
      </c>
      <c r="FN358">
        <v>16</v>
      </c>
      <c r="FO358">
        <v>0.01</v>
      </c>
      <c r="FP358">
        <v>0.1</v>
      </c>
      <c r="FQ358">
        <v>0.03891437390243902</v>
      </c>
      <c r="FR358">
        <v>-0.01226864926829264</v>
      </c>
      <c r="FS358">
        <v>0.01543121411768777</v>
      </c>
      <c r="FT358">
        <v>1</v>
      </c>
      <c r="FU358">
        <v>153</v>
      </c>
      <c r="FV358">
        <v>30.51795261553418</v>
      </c>
      <c r="FW358">
        <v>8.754998572244315</v>
      </c>
      <c r="FX358">
        <v>-1</v>
      </c>
      <c r="FY358">
        <v>0.1065140170731707</v>
      </c>
      <c r="FZ358">
        <v>-0.002624416724738678</v>
      </c>
      <c r="GA358">
        <v>0.008511089963413515</v>
      </c>
      <c r="GB358">
        <v>1</v>
      </c>
      <c r="GC358">
        <v>2</v>
      </c>
      <c r="GD358">
        <v>2</v>
      </c>
      <c r="GE358" t="s">
        <v>425</v>
      </c>
      <c r="GF358">
        <v>3.13655</v>
      </c>
      <c r="GG358">
        <v>2.71497</v>
      </c>
      <c r="GH358">
        <v>0.0936522</v>
      </c>
      <c r="GI358">
        <v>0.0928532</v>
      </c>
      <c r="GJ358">
        <v>0.105181</v>
      </c>
      <c r="GK358">
        <v>0.103611</v>
      </c>
      <c r="GL358">
        <v>28824</v>
      </c>
      <c r="GM358">
        <v>28883.3</v>
      </c>
      <c r="GN358">
        <v>29565.5</v>
      </c>
      <c r="GO358">
        <v>29425.3</v>
      </c>
      <c r="GP358">
        <v>34960.4</v>
      </c>
      <c r="GQ358">
        <v>34935.9</v>
      </c>
      <c r="GR358">
        <v>41612.6</v>
      </c>
      <c r="GS358">
        <v>41808</v>
      </c>
      <c r="GT358">
        <v>1.92052</v>
      </c>
      <c r="GU358">
        <v>1.87465</v>
      </c>
      <c r="GV358">
        <v>0.0904277</v>
      </c>
      <c r="GW358">
        <v>0</v>
      </c>
      <c r="GX358">
        <v>28.536</v>
      </c>
      <c r="GY358">
        <v>999.9</v>
      </c>
      <c r="GZ358">
        <v>58</v>
      </c>
      <c r="HA358">
        <v>30.9</v>
      </c>
      <c r="HB358">
        <v>28.8193</v>
      </c>
      <c r="HC358">
        <v>62.0241</v>
      </c>
      <c r="HD358">
        <v>27.8686</v>
      </c>
      <c r="HE358">
        <v>1</v>
      </c>
      <c r="HF358">
        <v>0.108369</v>
      </c>
      <c r="HG358">
        <v>-1.40928</v>
      </c>
      <c r="HH358">
        <v>20.3544</v>
      </c>
      <c r="HI358">
        <v>5.22822</v>
      </c>
      <c r="HJ358">
        <v>12.0159</v>
      </c>
      <c r="HK358">
        <v>4.9915</v>
      </c>
      <c r="HL358">
        <v>3.289</v>
      </c>
      <c r="HM358">
        <v>9999</v>
      </c>
      <c r="HN358">
        <v>9999</v>
      </c>
      <c r="HO358">
        <v>9999</v>
      </c>
      <c r="HP358">
        <v>999.9</v>
      </c>
      <c r="HQ358">
        <v>1.86752</v>
      </c>
      <c r="HR358">
        <v>1.86663</v>
      </c>
      <c r="HS358">
        <v>1.866</v>
      </c>
      <c r="HT358">
        <v>1.866</v>
      </c>
      <c r="HU358">
        <v>1.86783</v>
      </c>
      <c r="HV358">
        <v>1.87026</v>
      </c>
      <c r="HW358">
        <v>1.8689</v>
      </c>
      <c r="HX358">
        <v>1.87042</v>
      </c>
      <c r="HY358">
        <v>0</v>
      </c>
      <c r="HZ358">
        <v>0</v>
      </c>
      <c r="IA358">
        <v>0</v>
      </c>
      <c r="IB358">
        <v>0</v>
      </c>
      <c r="IC358" t="s">
        <v>426</v>
      </c>
      <c r="ID358" t="s">
        <v>427</v>
      </c>
      <c r="IE358" t="s">
        <v>428</v>
      </c>
      <c r="IF358" t="s">
        <v>428</v>
      </c>
      <c r="IG358" t="s">
        <v>428</v>
      </c>
      <c r="IH358" t="s">
        <v>428</v>
      </c>
      <c r="II358">
        <v>0</v>
      </c>
      <c r="IJ358">
        <v>100</v>
      </c>
      <c r="IK358">
        <v>100</v>
      </c>
      <c r="IL358">
        <v>0.539</v>
      </c>
      <c r="IM358">
        <v>0.1719</v>
      </c>
      <c r="IN358">
        <v>0.2733293791174444</v>
      </c>
      <c r="IO358">
        <v>0.0008355358253796512</v>
      </c>
      <c r="IP358">
        <v>-4.886686190924696E-07</v>
      </c>
      <c r="IQ358">
        <v>2.414133949906871E-11</v>
      </c>
      <c r="IR358">
        <v>-0.06279029043895908</v>
      </c>
      <c r="IS358">
        <v>-0.001004982055389802</v>
      </c>
      <c r="IT358">
        <v>0.0007271071577586355</v>
      </c>
      <c r="IU358">
        <v>-1.113211564567604E-05</v>
      </c>
      <c r="IV358">
        <v>10</v>
      </c>
      <c r="IW358">
        <v>2306</v>
      </c>
      <c r="IX358">
        <v>1</v>
      </c>
      <c r="IY358">
        <v>28</v>
      </c>
      <c r="IZ358">
        <v>186149</v>
      </c>
      <c r="JA358">
        <v>186149.1</v>
      </c>
      <c r="JB358">
        <v>1.04004</v>
      </c>
      <c r="JC358">
        <v>2.28149</v>
      </c>
      <c r="JD358">
        <v>1.39771</v>
      </c>
      <c r="JE358">
        <v>2.34253</v>
      </c>
      <c r="JF358">
        <v>1.49536</v>
      </c>
      <c r="JG358">
        <v>2.54761</v>
      </c>
      <c r="JH358">
        <v>36.2459</v>
      </c>
      <c r="JI358">
        <v>24.1488</v>
      </c>
      <c r="JJ358">
        <v>18</v>
      </c>
      <c r="JK358">
        <v>489.744</v>
      </c>
      <c r="JL358">
        <v>450.706</v>
      </c>
      <c r="JM358">
        <v>30.8778</v>
      </c>
      <c r="JN358">
        <v>28.9748</v>
      </c>
      <c r="JO358">
        <v>30.0001</v>
      </c>
      <c r="JP358">
        <v>28.7987</v>
      </c>
      <c r="JQ358">
        <v>28.7242</v>
      </c>
      <c r="JR358">
        <v>20.8276</v>
      </c>
      <c r="JS358">
        <v>25.4628</v>
      </c>
      <c r="JT358">
        <v>95.58110000000001</v>
      </c>
      <c r="JU358">
        <v>30.872</v>
      </c>
      <c r="JV358">
        <v>420</v>
      </c>
      <c r="JW358">
        <v>23.6577</v>
      </c>
      <c r="JX358">
        <v>101.058</v>
      </c>
      <c r="JY358">
        <v>100.531</v>
      </c>
    </row>
    <row r="359" spans="1:285">
      <c r="A359">
        <v>343</v>
      </c>
      <c r="B359">
        <v>1758416368.1</v>
      </c>
      <c r="C359">
        <v>3493</v>
      </c>
      <c r="D359" t="s">
        <v>1121</v>
      </c>
      <c r="E359" t="s">
        <v>1122</v>
      </c>
      <c r="F359">
        <v>5</v>
      </c>
      <c r="G359" t="s">
        <v>1098</v>
      </c>
      <c r="H359" t="s">
        <v>420</v>
      </c>
      <c r="I359" t="s">
        <v>421</v>
      </c>
      <c r="J359">
        <v>1758416360.1</v>
      </c>
      <c r="K359">
        <f>(L359)/1000</f>
        <v>0</v>
      </c>
      <c r="L359">
        <f>1000*DL359*AJ359*(DH359-DI359)/(100*DA359*(1000-AJ359*DH359))</f>
        <v>0</v>
      </c>
      <c r="M359">
        <f>DL359*AJ359*(DG359-DF359*(1000-AJ359*DI359)/(1000-AJ359*DH359))/(100*DA359)</f>
        <v>0</v>
      </c>
      <c r="N359">
        <f>DF359 - IF(AJ359&gt;1, M359*DA359*100.0/(AL359), 0)</f>
        <v>0</v>
      </c>
      <c r="O359">
        <f>((U359-K359/2)*N359-M359)/(U359+K359/2)</f>
        <v>0</v>
      </c>
      <c r="P359">
        <f>O359*(DM359+DN359)/1000.0</f>
        <v>0</v>
      </c>
      <c r="Q359">
        <f>(DF359 - IF(AJ359&gt;1, M359*DA359*100.0/(AL359), 0))*(DM359+DN359)/1000.0</f>
        <v>0</v>
      </c>
      <c r="R359">
        <f>2.0/((1/T359-1/S359)+SIGN(T359)*SQRT((1/T359-1/S359)*(1/T359-1/S359) + 4*DB359/((DB359+1)*(DB359+1))*(2*1/T359*1/S359-1/S359*1/S359)))</f>
        <v>0</v>
      </c>
      <c r="S359">
        <f>IF(LEFT(DC359,1)&lt;&gt;"0",IF(LEFT(DC359,1)="1",3.0,DD359),$D$5+$E$5*(DT359*DM359/($K$5*1000))+$F$5*(DT359*DM359/($K$5*1000))*MAX(MIN(DA359,$J$5),$I$5)*MAX(MIN(DA359,$J$5),$I$5)+$G$5*MAX(MIN(DA359,$J$5),$I$5)*(DT359*DM359/($K$5*1000))+$H$5*(DT359*DM359/($K$5*1000))*(DT359*DM359/($K$5*1000)))</f>
        <v>0</v>
      </c>
      <c r="T359">
        <f>K359*(1000-(1000*0.61365*exp(17.502*X359/(240.97+X359))/(DM359+DN359)+DH359)/2)/(1000*0.61365*exp(17.502*X359/(240.97+X359))/(DM359+DN359)-DH359)</f>
        <v>0</v>
      </c>
      <c r="U359">
        <f>1/((DB359+1)/(R359/1.6)+1/(S359/1.37)) + DB359/((DB359+1)/(R359/1.6) + DB359/(S359/1.37))</f>
        <v>0</v>
      </c>
      <c r="V359">
        <f>(CW359*CZ359)</f>
        <v>0</v>
      </c>
      <c r="W359">
        <f>(DO359+(V359+2*0.95*5.67E-8*(((DO359+$B$7)+273)^4-(DO359+273)^4)-44100*K359)/(1.84*29.3*S359+8*0.95*5.67E-8*(DO359+273)^3))</f>
        <v>0</v>
      </c>
      <c r="X359">
        <f>($C$7*DP359+$D$7*DQ359+$E$7*W359)</f>
        <v>0</v>
      </c>
      <c r="Y359">
        <f>0.61365*exp(17.502*X359/(240.97+X359))</f>
        <v>0</v>
      </c>
      <c r="Z359">
        <f>(AA359/AB359*100)</f>
        <v>0</v>
      </c>
      <c r="AA359">
        <f>DH359*(DM359+DN359)/1000</f>
        <v>0</v>
      </c>
      <c r="AB359">
        <f>0.61365*exp(17.502*DO359/(240.97+DO359))</f>
        <v>0</v>
      </c>
      <c r="AC359">
        <f>(Y359-DH359*(DM359+DN359)/1000)</f>
        <v>0</v>
      </c>
      <c r="AD359">
        <f>(-K359*44100)</f>
        <v>0</v>
      </c>
      <c r="AE359">
        <f>2*29.3*S359*0.92*(DO359-X359)</f>
        <v>0</v>
      </c>
      <c r="AF359">
        <f>2*0.95*5.67E-8*(((DO359+$B$7)+273)^4-(X359+273)^4)</f>
        <v>0</v>
      </c>
      <c r="AG359">
        <f>V359+AF359+AD359+AE359</f>
        <v>0</v>
      </c>
      <c r="AH359">
        <v>0</v>
      </c>
      <c r="AI359">
        <v>0</v>
      </c>
      <c r="AJ359">
        <f>IF(AH359*$H$13&gt;=AL359,1.0,(AL359/(AL359-AH359*$H$13)))</f>
        <v>0</v>
      </c>
      <c r="AK359">
        <f>(AJ359-1)*100</f>
        <v>0</v>
      </c>
      <c r="AL359">
        <f>MAX(0,($B$13+$C$13*DT359)/(1+$D$13*DT359)*DM359/(DO359+273)*$E$13)</f>
        <v>0</v>
      </c>
      <c r="AM359" t="s">
        <v>422</v>
      </c>
      <c r="AN359" t="s">
        <v>422</v>
      </c>
      <c r="AO359">
        <v>0</v>
      </c>
      <c r="AP359">
        <v>0</v>
      </c>
      <c r="AQ359">
        <f>1-AO359/AP359</f>
        <v>0</v>
      </c>
      <c r="AR359">
        <v>0</v>
      </c>
      <c r="AS359" t="s">
        <v>422</v>
      </c>
      <c r="AT359" t="s">
        <v>422</v>
      </c>
      <c r="AU359">
        <v>0</v>
      </c>
      <c r="AV359">
        <v>0</v>
      </c>
      <c r="AW359">
        <f>1-AU359/AV359</f>
        <v>0</v>
      </c>
      <c r="AX359">
        <v>0.5</v>
      </c>
      <c r="AY359">
        <f>CX359</f>
        <v>0</v>
      </c>
      <c r="AZ359">
        <f>M359</f>
        <v>0</v>
      </c>
      <c r="BA359">
        <f>AW359*AX359*AY359</f>
        <v>0</v>
      </c>
      <c r="BB359">
        <f>(AZ359-AR359)/AY359</f>
        <v>0</v>
      </c>
      <c r="BC359">
        <f>(AP359-AV359)/AV359</f>
        <v>0</v>
      </c>
      <c r="BD359">
        <f>AO359/(AQ359+AO359/AV359)</f>
        <v>0</v>
      </c>
      <c r="BE359" t="s">
        <v>422</v>
      </c>
      <c r="BF359">
        <v>0</v>
      </c>
      <c r="BG359">
        <f>IF(BF359&lt;&gt;0, BF359, BD359)</f>
        <v>0</v>
      </c>
      <c r="BH359">
        <f>1-BG359/AV359</f>
        <v>0</v>
      </c>
      <c r="BI359">
        <f>(AV359-AU359)/(AV359-BG359)</f>
        <v>0</v>
      </c>
      <c r="BJ359">
        <f>(AP359-AV359)/(AP359-BG359)</f>
        <v>0</v>
      </c>
      <c r="BK359">
        <f>(AV359-AU359)/(AV359-AO359)</f>
        <v>0</v>
      </c>
      <c r="BL359">
        <f>(AP359-AV359)/(AP359-AO359)</f>
        <v>0</v>
      </c>
      <c r="BM359">
        <f>(BI359*BG359/AU359)</f>
        <v>0</v>
      </c>
      <c r="BN359">
        <f>(1-BM359)</f>
        <v>0</v>
      </c>
      <c r="CW359">
        <f>$B$11*DU359+$C$11*DV359+$F$11*EG359*(1-EJ359)</f>
        <v>0</v>
      </c>
      <c r="CX359">
        <f>CW359*CY359</f>
        <v>0</v>
      </c>
      <c r="CY359">
        <f>($B$11*$D$9+$C$11*$D$9+$F$11*((ET359+EL359)/MAX(ET359+EL359+EU359, 0.1)*$I$9+EU359/MAX(ET359+EL359+EU359, 0.1)*$J$9))/($B$11+$C$11+$F$11)</f>
        <v>0</v>
      </c>
      <c r="CZ359">
        <f>($B$11*$K$9+$C$11*$K$9+$F$11*((ET359+EL359)/MAX(ET359+EL359+EU359, 0.1)*$P$9+EU359/MAX(ET359+EL359+EU359, 0.1)*$Q$9))/($B$11+$C$11+$F$11)</f>
        <v>0</v>
      </c>
      <c r="DA359">
        <v>1.65</v>
      </c>
      <c r="DB359">
        <v>0.5</v>
      </c>
      <c r="DC359" t="s">
        <v>423</v>
      </c>
      <c r="DD359">
        <v>2</v>
      </c>
      <c r="DE359">
        <v>1758416360.1</v>
      </c>
      <c r="DF359">
        <v>420.0407083333333</v>
      </c>
      <c r="DG359">
        <v>420.0004166666666</v>
      </c>
      <c r="DH359">
        <v>23.74579166666667</v>
      </c>
      <c r="DI359">
        <v>23.63937916666667</v>
      </c>
      <c r="DJ359">
        <v>419.5011666666667</v>
      </c>
      <c r="DK359">
        <v>23.57401666666667</v>
      </c>
      <c r="DL359">
        <v>500.01825</v>
      </c>
      <c r="DM359">
        <v>90.2763875</v>
      </c>
      <c r="DN359">
        <v>0.0548750875</v>
      </c>
      <c r="DO359">
        <v>30.18307083333333</v>
      </c>
      <c r="DP359">
        <v>30.01107499999999</v>
      </c>
      <c r="DQ359">
        <v>999.9</v>
      </c>
      <c r="DR359">
        <v>0</v>
      </c>
      <c r="DS359">
        <v>0</v>
      </c>
      <c r="DT359">
        <v>10002.08166666667</v>
      </c>
      <c r="DU359">
        <v>0</v>
      </c>
      <c r="DV359">
        <v>0.618283</v>
      </c>
      <c r="DW359">
        <v>0.04021963041666667</v>
      </c>
      <c r="DX359">
        <v>430.2575416666667</v>
      </c>
      <c r="DY359">
        <v>430.1694166666666</v>
      </c>
      <c r="DZ359">
        <v>0.1063952875</v>
      </c>
      <c r="EA359">
        <v>420.0004166666666</v>
      </c>
      <c r="EB359">
        <v>23.63937916666667</v>
      </c>
      <c r="EC359">
        <v>2.143682916666667</v>
      </c>
      <c r="ED359">
        <v>2.134078333333333</v>
      </c>
      <c r="EE359">
        <v>18.54754166666667</v>
      </c>
      <c r="EF359">
        <v>18.47584166666667</v>
      </c>
      <c r="EG359">
        <v>0.00500097</v>
      </c>
      <c r="EH359">
        <v>0</v>
      </c>
      <c r="EI359">
        <v>0</v>
      </c>
      <c r="EJ359">
        <v>0</v>
      </c>
      <c r="EK359">
        <v>152.6958333333333</v>
      </c>
      <c r="EL359">
        <v>0.00500097</v>
      </c>
      <c r="EM359">
        <v>-6.1875</v>
      </c>
      <c r="EN359">
        <v>-1.504166666666667</v>
      </c>
      <c r="EO359">
        <v>35.15858333333333</v>
      </c>
      <c r="EP359">
        <v>39.67941666666667</v>
      </c>
      <c r="EQ359">
        <v>37.18208333333333</v>
      </c>
      <c r="ER359">
        <v>39.73666666666666</v>
      </c>
      <c r="ES359">
        <v>37.65075</v>
      </c>
      <c r="ET359">
        <v>0</v>
      </c>
      <c r="EU359">
        <v>0</v>
      </c>
      <c r="EV359">
        <v>0</v>
      </c>
      <c r="EW359">
        <v>1758416367.8</v>
      </c>
      <c r="EX359">
        <v>0</v>
      </c>
      <c r="EY359">
        <v>154.072</v>
      </c>
      <c r="EZ359">
        <v>58.91538458822777</v>
      </c>
      <c r="FA359">
        <v>-15.52307669175916</v>
      </c>
      <c r="FB359">
        <v>-5.76</v>
      </c>
      <c r="FC359">
        <v>15</v>
      </c>
      <c r="FD359">
        <v>0</v>
      </c>
      <c r="FE359" t="s">
        <v>424</v>
      </c>
      <c r="FF359">
        <v>1747247426.5</v>
      </c>
      <c r="FG359">
        <v>1747247420.5</v>
      </c>
      <c r="FH359">
        <v>0</v>
      </c>
      <c r="FI359">
        <v>1.027</v>
      </c>
      <c r="FJ359">
        <v>0.031</v>
      </c>
      <c r="FK359">
        <v>0.02</v>
      </c>
      <c r="FL359">
        <v>0.05</v>
      </c>
      <c r="FM359">
        <v>420</v>
      </c>
      <c r="FN359">
        <v>16</v>
      </c>
      <c r="FO359">
        <v>0.01</v>
      </c>
      <c r="FP359">
        <v>0.1</v>
      </c>
      <c r="FQ359">
        <v>0.03939055825</v>
      </c>
      <c r="FR359">
        <v>0.03191946315196988</v>
      </c>
      <c r="FS359">
        <v>0.01598360959271182</v>
      </c>
      <c r="FT359">
        <v>1</v>
      </c>
      <c r="FU359">
        <v>154.3441176470588</v>
      </c>
      <c r="FV359">
        <v>16.05958745429603</v>
      </c>
      <c r="FW359">
        <v>7.957874057533891</v>
      </c>
      <c r="FX359">
        <v>-1</v>
      </c>
      <c r="FY359">
        <v>0.1053497675</v>
      </c>
      <c r="FZ359">
        <v>0.04141924840525299</v>
      </c>
      <c r="GA359">
        <v>0.00683381350423713</v>
      </c>
      <c r="GB359">
        <v>1</v>
      </c>
      <c r="GC359">
        <v>2</v>
      </c>
      <c r="GD359">
        <v>2</v>
      </c>
      <c r="GE359" t="s">
        <v>425</v>
      </c>
      <c r="GF359">
        <v>3.13646</v>
      </c>
      <c r="GG359">
        <v>2.71491</v>
      </c>
      <c r="GH359">
        <v>0.0936481</v>
      </c>
      <c r="GI359">
        <v>0.09285590000000001</v>
      </c>
      <c r="GJ359">
        <v>0.105182</v>
      </c>
      <c r="GK359">
        <v>0.103611</v>
      </c>
      <c r="GL359">
        <v>28824.2</v>
      </c>
      <c r="GM359">
        <v>28883.4</v>
      </c>
      <c r="GN359">
        <v>29565.5</v>
      </c>
      <c r="GO359">
        <v>29425.5</v>
      </c>
      <c r="GP359">
        <v>34960.4</v>
      </c>
      <c r="GQ359">
        <v>34936</v>
      </c>
      <c r="GR359">
        <v>41612.7</v>
      </c>
      <c r="GS359">
        <v>41808.2</v>
      </c>
      <c r="GT359">
        <v>1.9204</v>
      </c>
      <c r="GU359">
        <v>1.87483</v>
      </c>
      <c r="GV359">
        <v>0.0902526</v>
      </c>
      <c r="GW359">
        <v>0</v>
      </c>
      <c r="GX359">
        <v>28.5365</v>
      </c>
      <c r="GY359">
        <v>999.9</v>
      </c>
      <c r="GZ359">
        <v>58</v>
      </c>
      <c r="HA359">
        <v>30.9</v>
      </c>
      <c r="HB359">
        <v>28.8202</v>
      </c>
      <c r="HC359">
        <v>62.0341</v>
      </c>
      <c r="HD359">
        <v>28.0729</v>
      </c>
      <c r="HE359">
        <v>1</v>
      </c>
      <c r="HF359">
        <v>0.108511</v>
      </c>
      <c r="HG359">
        <v>-1.41649</v>
      </c>
      <c r="HH359">
        <v>20.3543</v>
      </c>
      <c r="HI359">
        <v>5.22807</v>
      </c>
      <c r="HJ359">
        <v>12.0159</v>
      </c>
      <c r="HK359">
        <v>4.99145</v>
      </c>
      <c r="HL359">
        <v>3.289</v>
      </c>
      <c r="HM359">
        <v>9999</v>
      </c>
      <c r="HN359">
        <v>9999</v>
      </c>
      <c r="HO359">
        <v>9999</v>
      </c>
      <c r="HP359">
        <v>999.9</v>
      </c>
      <c r="HQ359">
        <v>1.86752</v>
      </c>
      <c r="HR359">
        <v>1.86664</v>
      </c>
      <c r="HS359">
        <v>1.86599</v>
      </c>
      <c r="HT359">
        <v>1.86599</v>
      </c>
      <c r="HU359">
        <v>1.86783</v>
      </c>
      <c r="HV359">
        <v>1.87026</v>
      </c>
      <c r="HW359">
        <v>1.8689</v>
      </c>
      <c r="HX359">
        <v>1.8704</v>
      </c>
      <c r="HY359">
        <v>0</v>
      </c>
      <c r="HZ359">
        <v>0</v>
      </c>
      <c r="IA359">
        <v>0</v>
      </c>
      <c r="IB359">
        <v>0</v>
      </c>
      <c r="IC359" t="s">
        <v>426</v>
      </c>
      <c r="ID359" t="s">
        <v>427</v>
      </c>
      <c r="IE359" t="s">
        <v>428</v>
      </c>
      <c r="IF359" t="s">
        <v>428</v>
      </c>
      <c r="IG359" t="s">
        <v>428</v>
      </c>
      <c r="IH359" t="s">
        <v>428</v>
      </c>
      <c r="II359">
        <v>0</v>
      </c>
      <c r="IJ359">
        <v>100</v>
      </c>
      <c r="IK359">
        <v>100</v>
      </c>
      <c r="IL359">
        <v>0.539</v>
      </c>
      <c r="IM359">
        <v>0.1719</v>
      </c>
      <c r="IN359">
        <v>0.2733293791174444</v>
      </c>
      <c r="IO359">
        <v>0.0008355358253796512</v>
      </c>
      <c r="IP359">
        <v>-4.886686190924696E-07</v>
      </c>
      <c r="IQ359">
        <v>2.414133949906871E-11</v>
      </c>
      <c r="IR359">
        <v>-0.06279029043895908</v>
      </c>
      <c r="IS359">
        <v>-0.001004982055389802</v>
      </c>
      <c r="IT359">
        <v>0.0007271071577586355</v>
      </c>
      <c r="IU359">
        <v>-1.113211564567604E-05</v>
      </c>
      <c r="IV359">
        <v>10</v>
      </c>
      <c r="IW359">
        <v>2306</v>
      </c>
      <c r="IX359">
        <v>1</v>
      </c>
      <c r="IY359">
        <v>28</v>
      </c>
      <c r="IZ359">
        <v>186149</v>
      </c>
      <c r="JA359">
        <v>186149.1</v>
      </c>
      <c r="JB359">
        <v>1.04004</v>
      </c>
      <c r="JC359">
        <v>2.26074</v>
      </c>
      <c r="JD359">
        <v>1.39648</v>
      </c>
      <c r="JE359">
        <v>2.34375</v>
      </c>
      <c r="JF359">
        <v>1.49536</v>
      </c>
      <c r="JG359">
        <v>2.68921</v>
      </c>
      <c r="JH359">
        <v>36.2459</v>
      </c>
      <c r="JI359">
        <v>24.1575</v>
      </c>
      <c r="JJ359">
        <v>18</v>
      </c>
      <c r="JK359">
        <v>489.665</v>
      </c>
      <c r="JL359">
        <v>450.825</v>
      </c>
      <c r="JM359">
        <v>30.8724</v>
      </c>
      <c r="JN359">
        <v>28.976</v>
      </c>
      <c r="JO359">
        <v>30.0002</v>
      </c>
      <c r="JP359">
        <v>28.7987</v>
      </c>
      <c r="JQ359">
        <v>28.7254</v>
      </c>
      <c r="JR359">
        <v>20.827</v>
      </c>
      <c r="JS359">
        <v>25.4628</v>
      </c>
      <c r="JT359">
        <v>95.58110000000001</v>
      </c>
      <c r="JU359">
        <v>30.8625</v>
      </c>
      <c r="JV359">
        <v>420</v>
      </c>
      <c r="JW359">
        <v>23.6589</v>
      </c>
      <c r="JX359">
        <v>101.058</v>
      </c>
      <c r="JY359">
        <v>100.532</v>
      </c>
    </row>
    <row r="360" spans="1:285">
      <c r="A360">
        <v>344</v>
      </c>
      <c r="B360">
        <v>1758416370.1</v>
      </c>
      <c r="C360">
        <v>3495</v>
      </c>
      <c r="D360" t="s">
        <v>1123</v>
      </c>
      <c r="E360" t="s">
        <v>1124</v>
      </c>
      <c r="F360">
        <v>5</v>
      </c>
      <c r="G360" t="s">
        <v>1098</v>
      </c>
      <c r="H360" t="s">
        <v>420</v>
      </c>
      <c r="I360" t="s">
        <v>421</v>
      </c>
      <c r="J360">
        <v>1758416362.1</v>
      </c>
      <c r="K360">
        <f>(L360)/1000</f>
        <v>0</v>
      </c>
      <c r="L360">
        <f>1000*DL360*AJ360*(DH360-DI360)/(100*DA360*(1000-AJ360*DH360))</f>
        <v>0</v>
      </c>
      <c r="M360">
        <f>DL360*AJ360*(DG360-DF360*(1000-AJ360*DI360)/(1000-AJ360*DH360))/(100*DA360)</f>
        <v>0</v>
      </c>
      <c r="N360">
        <f>DF360 - IF(AJ360&gt;1, M360*DA360*100.0/(AL360), 0)</f>
        <v>0</v>
      </c>
      <c r="O360">
        <f>((U360-K360/2)*N360-M360)/(U360+K360/2)</f>
        <v>0</v>
      </c>
      <c r="P360">
        <f>O360*(DM360+DN360)/1000.0</f>
        <v>0</v>
      </c>
      <c r="Q360">
        <f>(DF360 - IF(AJ360&gt;1, M360*DA360*100.0/(AL360), 0))*(DM360+DN360)/1000.0</f>
        <v>0</v>
      </c>
      <c r="R360">
        <f>2.0/((1/T360-1/S360)+SIGN(T360)*SQRT((1/T360-1/S360)*(1/T360-1/S360) + 4*DB360/((DB360+1)*(DB360+1))*(2*1/T360*1/S360-1/S360*1/S360)))</f>
        <v>0</v>
      </c>
      <c r="S360">
        <f>IF(LEFT(DC360,1)&lt;&gt;"0",IF(LEFT(DC360,1)="1",3.0,DD360),$D$5+$E$5*(DT360*DM360/($K$5*1000))+$F$5*(DT360*DM360/($K$5*1000))*MAX(MIN(DA360,$J$5),$I$5)*MAX(MIN(DA360,$J$5),$I$5)+$G$5*MAX(MIN(DA360,$J$5),$I$5)*(DT360*DM360/($K$5*1000))+$H$5*(DT360*DM360/($K$5*1000))*(DT360*DM360/($K$5*1000)))</f>
        <v>0</v>
      </c>
      <c r="T360">
        <f>K360*(1000-(1000*0.61365*exp(17.502*X360/(240.97+X360))/(DM360+DN360)+DH360)/2)/(1000*0.61365*exp(17.502*X360/(240.97+X360))/(DM360+DN360)-DH360)</f>
        <v>0</v>
      </c>
      <c r="U360">
        <f>1/((DB360+1)/(R360/1.6)+1/(S360/1.37)) + DB360/((DB360+1)/(R360/1.6) + DB360/(S360/1.37))</f>
        <v>0</v>
      </c>
      <c r="V360">
        <f>(CW360*CZ360)</f>
        <v>0</v>
      </c>
      <c r="W360">
        <f>(DO360+(V360+2*0.95*5.67E-8*(((DO360+$B$7)+273)^4-(DO360+273)^4)-44100*K360)/(1.84*29.3*S360+8*0.95*5.67E-8*(DO360+273)^3))</f>
        <v>0</v>
      </c>
      <c r="X360">
        <f>($C$7*DP360+$D$7*DQ360+$E$7*W360)</f>
        <v>0</v>
      </c>
      <c r="Y360">
        <f>0.61365*exp(17.502*X360/(240.97+X360))</f>
        <v>0</v>
      </c>
      <c r="Z360">
        <f>(AA360/AB360*100)</f>
        <v>0</v>
      </c>
      <c r="AA360">
        <f>DH360*(DM360+DN360)/1000</f>
        <v>0</v>
      </c>
      <c r="AB360">
        <f>0.61365*exp(17.502*DO360/(240.97+DO360))</f>
        <v>0</v>
      </c>
      <c r="AC360">
        <f>(Y360-DH360*(DM360+DN360)/1000)</f>
        <v>0</v>
      </c>
      <c r="AD360">
        <f>(-K360*44100)</f>
        <v>0</v>
      </c>
      <c r="AE360">
        <f>2*29.3*S360*0.92*(DO360-X360)</f>
        <v>0</v>
      </c>
      <c r="AF360">
        <f>2*0.95*5.67E-8*(((DO360+$B$7)+273)^4-(X360+273)^4)</f>
        <v>0</v>
      </c>
      <c r="AG360">
        <f>V360+AF360+AD360+AE360</f>
        <v>0</v>
      </c>
      <c r="AH360">
        <v>0</v>
      </c>
      <c r="AI360">
        <v>0</v>
      </c>
      <c r="AJ360">
        <f>IF(AH360*$H$13&gt;=AL360,1.0,(AL360/(AL360-AH360*$H$13)))</f>
        <v>0</v>
      </c>
      <c r="AK360">
        <f>(AJ360-1)*100</f>
        <v>0</v>
      </c>
      <c r="AL360">
        <f>MAX(0,($B$13+$C$13*DT360)/(1+$D$13*DT360)*DM360/(DO360+273)*$E$13)</f>
        <v>0</v>
      </c>
      <c r="AM360" t="s">
        <v>422</v>
      </c>
      <c r="AN360" t="s">
        <v>422</v>
      </c>
      <c r="AO360">
        <v>0</v>
      </c>
      <c r="AP360">
        <v>0</v>
      </c>
      <c r="AQ360">
        <f>1-AO360/AP360</f>
        <v>0</v>
      </c>
      <c r="AR360">
        <v>0</v>
      </c>
      <c r="AS360" t="s">
        <v>422</v>
      </c>
      <c r="AT360" t="s">
        <v>422</v>
      </c>
      <c r="AU360">
        <v>0</v>
      </c>
      <c r="AV360">
        <v>0</v>
      </c>
      <c r="AW360">
        <f>1-AU360/AV360</f>
        <v>0</v>
      </c>
      <c r="AX360">
        <v>0.5</v>
      </c>
      <c r="AY360">
        <f>CX360</f>
        <v>0</v>
      </c>
      <c r="AZ360">
        <f>M360</f>
        <v>0</v>
      </c>
      <c r="BA360">
        <f>AW360*AX360*AY360</f>
        <v>0</v>
      </c>
      <c r="BB360">
        <f>(AZ360-AR360)/AY360</f>
        <v>0</v>
      </c>
      <c r="BC360">
        <f>(AP360-AV360)/AV360</f>
        <v>0</v>
      </c>
      <c r="BD360">
        <f>AO360/(AQ360+AO360/AV360)</f>
        <v>0</v>
      </c>
      <c r="BE360" t="s">
        <v>422</v>
      </c>
      <c r="BF360">
        <v>0</v>
      </c>
      <c r="BG360">
        <f>IF(BF360&lt;&gt;0, BF360, BD360)</f>
        <v>0</v>
      </c>
      <c r="BH360">
        <f>1-BG360/AV360</f>
        <v>0</v>
      </c>
      <c r="BI360">
        <f>(AV360-AU360)/(AV360-BG360)</f>
        <v>0</v>
      </c>
      <c r="BJ360">
        <f>(AP360-AV360)/(AP360-BG360)</f>
        <v>0</v>
      </c>
      <c r="BK360">
        <f>(AV360-AU360)/(AV360-AO360)</f>
        <v>0</v>
      </c>
      <c r="BL360">
        <f>(AP360-AV360)/(AP360-AO360)</f>
        <v>0</v>
      </c>
      <c r="BM360">
        <f>(BI360*BG360/AU360)</f>
        <v>0</v>
      </c>
      <c r="BN360">
        <f>(1-BM360)</f>
        <v>0</v>
      </c>
      <c r="CW360">
        <f>$B$11*DU360+$C$11*DV360+$F$11*EG360*(1-EJ360)</f>
        <v>0</v>
      </c>
      <c r="CX360">
        <f>CW360*CY360</f>
        <v>0</v>
      </c>
      <c r="CY360">
        <f>($B$11*$D$9+$C$11*$D$9+$F$11*((ET360+EL360)/MAX(ET360+EL360+EU360, 0.1)*$I$9+EU360/MAX(ET360+EL360+EU360, 0.1)*$J$9))/($B$11+$C$11+$F$11)</f>
        <v>0</v>
      </c>
      <c r="CZ360">
        <f>($B$11*$K$9+$C$11*$K$9+$F$11*((ET360+EL360)/MAX(ET360+EL360+EU360, 0.1)*$P$9+EU360/MAX(ET360+EL360+EU360, 0.1)*$Q$9))/($B$11+$C$11+$F$11)</f>
        <v>0</v>
      </c>
      <c r="DA360">
        <v>1.65</v>
      </c>
      <c r="DB360">
        <v>0.5</v>
      </c>
      <c r="DC360" t="s">
        <v>423</v>
      </c>
      <c r="DD360">
        <v>2</v>
      </c>
      <c r="DE360">
        <v>1758416362.1</v>
      </c>
      <c r="DF360">
        <v>420.0307916666666</v>
      </c>
      <c r="DG360">
        <v>419.9987916666667</v>
      </c>
      <c r="DH360">
        <v>23.74835</v>
      </c>
      <c r="DI360">
        <v>23.63946666666666</v>
      </c>
      <c r="DJ360">
        <v>419.4911666666667</v>
      </c>
      <c r="DK360">
        <v>23.5765375</v>
      </c>
      <c r="DL360">
        <v>500.011875</v>
      </c>
      <c r="DM360">
        <v>90.27640416666668</v>
      </c>
      <c r="DN360">
        <v>0.05483462083333333</v>
      </c>
      <c r="DO360">
        <v>30.18364583333333</v>
      </c>
      <c r="DP360">
        <v>30.01061666666666</v>
      </c>
      <c r="DQ360">
        <v>999.9</v>
      </c>
      <c r="DR360">
        <v>0</v>
      </c>
      <c r="DS360">
        <v>0</v>
      </c>
      <c r="DT360">
        <v>9999.531666666668</v>
      </c>
      <c r="DU360">
        <v>0</v>
      </c>
      <c r="DV360">
        <v>0.618283</v>
      </c>
      <c r="DW360">
        <v>0.03182475166666667</v>
      </c>
      <c r="DX360">
        <v>430.2484583333333</v>
      </c>
      <c r="DY360">
        <v>430.1678333333332</v>
      </c>
      <c r="DZ360">
        <v>0.1088719833333333</v>
      </c>
      <c r="EA360">
        <v>419.9987916666667</v>
      </c>
      <c r="EB360">
        <v>23.63946666666666</v>
      </c>
      <c r="EC360">
        <v>2.143915</v>
      </c>
      <c r="ED360">
        <v>2.134085833333333</v>
      </c>
      <c r="EE360">
        <v>18.54926666666667</v>
      </c>
      <c r="EF360">
        <v>18.4759</v>
      </c>
      <c r="EG360">
        <v>0.00500097</v>
      </c>
      <c r="EH360">
        <v>0</v>
      </c>
      <c r="EI360">
        <v>0</v>
      </c>
      <c r="EJ360">
        <v>0</v>
      </c>
      <c r="EK360">
        <v>154.6708333333333</v>
      </c>
      <c r="EL360">
        <v>0.00500097</v>
      </c>
      <c r="EM360">
        <v>-5.858333333333333</v>
      </c>
      <c r="EN360">
        <v>-1.404166666666667</v>
      </c>
      <c r="EO360">
        <v>35.17420833333333</v>
      </c>
      <c r="EP360">
        <v>39.71845833333333</v>
      </c>
      <c r="EQ360">
        <v>37.19770833333333</v>
      </c>
      <c r="ER360">
        <v>39.79141666666666</v>
      </c>
      <c r="ES360">
        <v>37.67425</v>
      </c>
      <c r="ET360">
        <v>0</v>
      </c>
      <c r="EU360">
        <v>0</v>
      </c>
      <c r="EV360">
        <v>0</v>
      </c>
      <c r="EW360">
        <v>1758416370.2</v>
      </c>
      <c r="EX360">
        <v>0</v>
      </c>
      <c r="EY360">
        <v>156.468</v>
      </c>
      <c r="EZ360">
        <v>49.65384618441279</v>
      </c>
      <c r="FA360">
        <v>8.323077220183123</v>
      </c>
      <c r="FB360">
        <v>-7.108</v>
      </c>
      <c r="FC360">
        <v>15</v>
      </c>
      <c r="FD360">
        <v>0</v>
      </c>
      <c r="FE360" t="s">
        <v>424</v>
      </c>
      <c r="FF360">
        <v>1747247426.5</v>
      </c>
      <c r="FG360">
        <v>1747247420.5</v>
      </c>
      <c r="FH360">
        <v>0</v>
      </c>
      <c r="FI360">
        <v>1.027</v>
      </c>
      <c r="FJ360">
        <v>0.031</v>
      </c>
      <c r="FK360">
        <v>0.02</v>
      </c>
      <c r="FL360">
        <v>0.05</v>
      </c>
      <c r="FM360">
        <v>420</v>
      </c>
      <c r="FN360">
        <v>16</v>
      </c>
      <c r="FO360">
        <v>0.01</v>
      </c>
      <c r="FP360">
        <v>0.1</v>
      </c>
      <c r="FQ360">
        <v>0.03401667658536586</v>
      </c>
      <c r="FR360">
        <v>-0.0448825452961673</v>
      </c>
      <c r="FS360">
        <v>0.02232012592342447</v>
      </c>
      <c r="FT360">
        <v>1</v>
      </c>
      <c r="FU360">
        <v>154.9441176470588</v>
      </c>
      <c r="FV360">
        <v>30.4858670447517</v>
      </c>
      <c r="FW360">
        <v>7.863474429525807</v>
      </c>
      <c r="FX360">
        <v>-1</v>
      </c>
      <c r="FY360">
        <v>0.1058925780487805</v>
      </c>
      <c r="FZ360">
        <v>0.06938361951219502</v>
      </c>
      <c r="GA360">
        <v>0.007076391937693926</v>
      </c>
      <c r="GB360">
        <v>1</v>
      </c>
      <c r="GC360">
        <v>2</v>
      </c>
      <c r="GD360">
        <v>2</v>
      </c>
      <c r="GE360" t="s">
        <v>425</v>
      </c>
      <c r="GF360">
        <v>3.13641</v>
      </c>
      <c r="GG360">
        <v>2.71474</v>
      </c>
      <c r="GH360">
        <v>0.0936468</v>
      </c>
      <c r="GI360">
        <v>0.09286229999999999</v>
      </c>
      <c r="GJ360">
        <v>0.105185</v>
      </c>
      <c r="GK360">
        <v>0.103612</v>
      </c>
      <c r="GL360">
        <v>28824.1</v>
      </c>
      <c r="GM360">
        <v>28883.3</v>
      </c>
      <c r="GN360">
        <v>29565.3</v>
      </c>
      <c r="GO360">
        <v>29425.6</v>
      </c>
      <c r="GP360">
        <v>34960.5</v>
      </c>
      <c r="GQ360">
        <v>34936</v>
      </c>
      <c r="GR360">
        <v>41612.9</v>
      </c>
      <c r="GS360">
        <v>41808.3</v>
      </c>
      <c r="GT360">
        <v>1.92022</v>
      </c>
      <c r="GU360">
        <v>1.87493</v>
      </c>
      <c r="GV360">
        <v>0.0905879</v>
      </c>
      <c r="GW360">
        <v>0</v>
      </c>
      <c r="GX360">
        <v>28.5377</v>
      </c>
      <c r="GY360">
        <v>999.9</v>
      </c>
      <c r="GZ360">
        <v>58</v>
      </c>
      <c r="HA360">
        <v>30.9</v>
      </c>
      <c r="HB360">
        <v>28.8197</v>
      </c>
      <c r="HC360">
        <v>62.0141</v>
      </c>
      <c r="HD360">
        <v>28.0809</v>
      </c>
      <c r="HE360">
        <v>1</v>
      </c>
      <c r="HF360">
        <v>0.108704</v>
      </c>
      <c r="HG360">
        <v>-1.41135</v>
      </c>
      <c r="HH360">
        <v>20.3544</v>
      </c>
      <c r="HI360">
        <v>5.22822</v>
      </c>
      <c r="HJ360">
        <v>12.0159</v>
      </c>
      <c r="HK360">
        <v>4.9915</v>
      </c>
      <c r="HL360">
        <v>3.28903</v>
      </c>
      <c r="HM360">
        <v>9999</v>
      </c>
      <c r="HN360">
        <v>9999</v>
      </c>
      <c r="HO360">
        <v>9999</v>
      </c>
      <c r="HP360">
        <v>999.9</v>
      </c>
      <c r="HQ360">
        <v>1.86752</v>
      </c>
      <c r="HR360">
        <v>1.86664</v>
      </c>
      <c r="HS360">
        <v>1.86599</v>
      </c>
      <c r="HT360">
        <v>1.86599</v>
      </c>
      <c r="HU360">
        <v>1.86783</v>
      </c>
      <c r="HV360">
        <v>1.87026</v>
      </c>
      <c r="HW360">
        <v>1.8689</v>
      </c>
      <c r="HX360">
        <v>1.87041</v>
      </c>
      <c r="HY360">
        <v>0</v>
      </c>
      <c r="HZ360">
        <v>0</v>
      </c>
      <c r="IA360">
        <v>0</v>
      </c>
      <c r="IB360">
        <v>0</v>
      </c>
      <c r="IC360" t="s">
        <v>426</v>
      </c>
      <c r="ID360" t="s">
        <v>427</v>
      </c>
      <c r="IE360" t="s">
        <v>428</v>
      </c>
      <c r="IF360" t="s">
        <v>428</v>
      </c>
      <c r="IG360" t="s">
        <v>428</v>
      </c>
      <c r="IH360" t="s">
        <v>428</v>
      </c>
      <c r="II360">
        <v>0</v>
      </c>
      <c r="IJ360">
        <v>100</v>
      </c>
      <c r="IK360">
        <v>100</v>
      </c>
      <c r="IL360">
        <v>0.54</v>
      </c>
      <c r="IM360">
        <v>0.1719</v>
      </c>
      <c r="IN360">
        <v>0.2733293791174444</v>
      </c>
      <c r="IO360">
        <v>0.0008355358253796512</v>
      </c>
      <c r="IP360">
        <v>-4.886686190924696E-07</v>
      </c>
      <c r="IQ360">
        <v>2.414133949906871E-11</v>
      </c>
      <c r="IR360">
        <v>-0.06279029043895908</v>
      </c>
      <c r="IS360">
        <v>-0.001004982055389802</v>
      </c>
      <c r="IT360">
        <v>0.0007271071577586355</v>
      </c>
      <c r="IU360">
        <v>-1.113211564567604E-05</v>
      </c>
      <c r="IV360">
        <v>10</v>
      </c>
      <c r="IW360">
        <v>2306</v>
      </c>
      <c r="IX360">
        <v>1</v>
      </c>
      <c r="IY360">
        <v>28</v>
      </c>
      <c r="IZ360">
        <v>186149.1</v>
      </c>
      <c r="JA360">
        <v>186149.2</v>
      </c>
      <c r="JB360">
        <v>1.04004</v>
      </c>
      <c r="JC360">
        <v>2.27905</v>
      </c>
      <c r="JD360">
        <v>1.39771</v>
      </c>
      <c r="JE360">
        <v>2.34253</v>
      </c>
      <c r="JF360">
        <v>1.49536</v>
      </c>
      <c r="JG360">
        <v>2.59888</v>
      </c>
      <c r="JH360">
        <v>36.2459</v>
      </c>
      <c r="JI360">
        <v>24.1488</v>
      </c>
      <c r="JJ360">
        <v>18</v>
      </c>
      <c r="JK360">
        <v>489.555</v>
      </c>
      <c r="JL360">
        <v>450.888</v>
      </c>
      <c r="JM360">
        <v>30.8685</v>
      </c>
      <c r="JN360">
        <v>28.9766</v>
      </c>
      <c r="JO360">
        <v>30.0001</v>
      </c>
      <c r="JP360">
        <v>28.7987</v>
      </c>
      <c r="JQ360">
        <v>28.7254</v>
      </c>
      <c r="JR360">
        <v>20.8261</v>
      </c>
      <c r="JS360">
        <v>25.4628</v>
      </c>
      <c r="JT360">
        <v>95.58110000000001</v>
      </c>
      <c r="JU360">
        <v>30.8625</v>
      </c>
      <c r="JV360">
        <v>420</v>
      </c>
      <c r="JW360">
        <v>23.6594</v>
      </c>
      <c r="JX360">
        <v>101.058</v>
      </c>
      <c r="JY360">
        <v>100.532</v>
      </c>
    </row>
    <row r="361" spans="1:285">
      <c r="A361">
        <v>345</v>
      </c>
      <c r="B361">
        <v>1758416372.1</v>
      </c>
      <c r="C361">
        <v>3497</v>
      </c>
      <c r="D361" t="s">
        <v>1125</v>
      </c>
      <c r="E361" t="s">
        <v>1126</v>
      </c>
      <c r="F361">
        <v>5</v>
      </c>
      <c r="G361" t="s">
        <v>1098</v>
      </c>
      <c r="H361" t="s">
        <v>420</v>
      </c>
      <c r="I361" t="s">
        <v>421</v>
      </c>
      <c r="J361">
        <v>1758416364.1</v>
      </c>
      <c r="K361">
        <f>(L361)/1000</f>
        <v>0</v>
      </c>
      <c r="L361">
        <f>1000*DL361*AJ361*(DH361-DI361)/(100*DA361*(1000-AJ361*DH361))</f>
        <v>0</v>
      </c>
      <c r="M361">
        <f>DL361*AJ361*(DG361-DF361*(1000-AJ361*DI361)/(1000-AJ361*DH361))/(100*DA361)</f>
        <v>0</v>
      </c>
      <c r="N361">
        <f>DF361 - IF(AJ361&gt;1, M361*DA361*100.0/(AL361), 0)</f>
        <v>0</v>
      </c>
      <c r="O361">
        <f>((U361-K361/2)*N361-M361)/(U361+K361/2)</f>
        <v>0</v>
      </c>
      <c r="P361">
        <f>O361*(DM361+DN361)/1000.0</f>
        <v>0</v>
      </c>
      <c r="Q361">
        <f>(DF361 - IF(AJ361&gt;1, M361*DA361*100.0/(AL361), 0))*(DM361+DN361)/1000.0</f>
        <v>0</v>
      </c>
      <c r="R361">
        <f>2.0/((1/T361-1/S361)+SIGN(T361)*SQRT((1/T361-1/S361)*(1/T361-1/S361) + 4*DB361/((DB361+1)*(DB361+1))*(2*1/T361*1/S361-1/S361*1/S361)))</f>
        <v>0</v>
      </c>
      <c r="S361">
        <f>IF(LEFT(DC361,1)&lt;&gt;"0",IF(LEFT(DC361,1)="1",3.0,DD361),$D$5+$E$5*(DT361*DM361/($K$5*1000))+$F$5*(DT361*DM361/($K$5*1000))*MAX(MIN(DA361,$J$5),$I$5)*MAX(MIN(DA361,$J$5),$I$5)+$G$5*MAX(MIN(DA361,$J$5),$I$5)*(DT361*DM361/($K$5*1000))+$H$5*(DT361*DM361/($K$5*1000))*(DT361*DM361/($K$5*1000)))</f>
        <v>0</v>
      </c>
      <c r="T361">
        <f>K361*(1000-(1000*0.61365*exp(17.502*X361/(240.97+X361))/(DM361+DN361)+DH361)/2)/(1000*0.61365*exp(17.502*X361/(240.97+X361))/(DM361+DN361)-DH361)</f>
        <v>0</v>
      </c>
      <c r="U361">
        <f>1/((DB361+1)/(R361/1.6)+1/(S361/1.37)) + DB361/((DB361+1)/(R361/1.6) + DB361/(S361/1.37))</f>
        <v>0</v>
      </c>
      <c r="V361">
        <f>(CW361*CZ361)</f>
        <v>0</v>
      </c>
      <c r="W361">
        <f>(DO361+(V361+2*0.95*5.67E-8*(((DO361+$B$7)+273)^4-(DO361+273)^4)-44100*K361)/(1.84*29.3*S361+8*0.95*5.67E-8*(DO361+273)^3))</f>
        <v>0</v>
      </c>
      <c r="X361">
        <f>($C$7*DP361+$D$7*DQ361+$E$7*W361)</f>
        <v>0</v>
      </c>
      <c r="Y361">
        <f>0.61365*exp(17.502*X361/(240.97+X361))</f>
        <v>0</v>
      </c>
      <c r="Z361">
        <f>(AA361/AB361*100)</f>
        <v>0</v>
      </c>
      <c r="AA361">
        <f>DH361*(DM361+DN361)/1000</f>
        <v>0</v>
      </c>
      <c r="AB361">
        <f>0.61365*exp(17.502*DO361/(240.97+DO361))</f>
        <v>0</v>
      </c>
      <c r="AC361">
        <f>(Y361-DH361*(DM361+DN361)/1000)</f>
        <v>0</v>
      </c>
      <c r="AD361">
        <f>(-K361*44100)</f>
        <v>0</v>
      </c>
      <c r="AE361">
        <f>2*29.3*S361*0.92*(DO361-X361)</f>
        <v>0</v>
      </c>
      <c r="AF361">
        <f>2*0.95*5.67E-8*(((DO361+$B$7)+273)^4-(X361+273)^4)</f>
        <v>0</v>
      </c>
      <c r="AG361">
        <f>V361+AF361+AD361+AE361</f>
        <v>0</v>
      </c>
      <c r="AH361">
        <v>0</v>
      </c>
      <c r="AI361">
        <v>0</v>
      </c>
      <c r="AJ361">
        <f>IF(AH361*$H$13&gt;=AL361,1.0,(AL361/(AL361-AH361*$H$13)))</f>
        <v>0</v>
      </c>
      <c r="AK361">
        <f>(AJ361-1)*100</f>
        <v>0</v>
      </c>
      <c r="AL361">
        <f>MAX(0,($B$13+$C$13*DT361)/(1+$D$13*DT361)*DM361/(DO361+273)*$E$13)</f>
        <v>0</v>
      </c>
      <c r="AM361" t="s">
        <v>422</v>
      </c>
      <c r="AN361" t="s">
        <v>422</v>
      </c>
      <c r="AO361">
        <v>0</v>
      </c>
      <c r="AP361">
        <v>0</v>
      </c>
      <c r="AQ361">
        <f>1-AO361/AP361</f>
        <v>0</v>
      </c>
      <c r="AR361">
        <v>0</v>
      </c>
      <c r="AS361" t="s">
        <v>422</v>
      </c>
      <c r="AT361" t="s">
        <v>422</v>
      </c>
      <c r="AU361">
        <v>0</v>
      </c>
      <c r="AV361">
        <v>0</v>
      </c>
      <c r="AW361">
        <f>1-AU361/AV361</f>
        <v>0</v>
      </c>
      <c r="AX361">
        <v>0.5</v>
      </c>
      <c r="AY361">
        <f>CX361</f>
        <v>0</v>
      </c>
      <c r="AZ361">
        <f>M361</f>
        <v>0</v>
      </c>
      <c r="BA361">
        <f>AW361*AX361*AY361</f>
        <v>0</v>
      </c>
      <c r="BB361">
        <f>(AZ361-AR361)/AY361</f>
        <v>0</v>
      </c>
      <c r="BC361">
        <f>(AP361-AV361)/AV361</f>
        <v>0</v>
      </c>
      <c r="BD361">
        <f>AO361/(AQ361+AO361/AV361)</f>
        <v>0</v>
      </c>
      <c r="BE361" t="s">
        <v>422</v>
      </c>
      <c r="BF361">
        <v>0</v>
      </c>
      <c r="BG361">
        <f>IF(BF361&lt;&gt;0, BF361, BD361)</f>
        <v>0</v>
      </c>
      <c r="BH361">
        <f>1-BG361/AV361</f>
        <v>0</v>
      </c>
      <c r="BI361">
        <f>(AV361-AU361)/(AV361-BG361)</f>
        <v>0</v>
      </c>
      <c r="BJ361">
        <f>(AP361-AV361)/(AP361-BG361)</f>
        <v>0</v>
      </c>
      <c r="BK361">
        <f>(AV361-AU361)/(AV361-AO361)</f>
        <v>0</v>
      </c>
      <c r="BL361">
        <f>(AP361-AV361)/(AP361-AO361)</f>
        <v>0</v>
      </c>
      <c r="BM361">
        <f>(BI361*BG361/AU361)</f>
        <v>0</v>
      </c>
      <c r="BN361">
        <f>(1-BM361)</f>
        <v>0</v>
      </c>
      <c r="CW361">
        <f>$B$11*DU361+$C$11*DV361+$F$11*EG361*(1-EJ361)</f>
        <v>0</v>
      </c>
      <c r="CX361">
        <f>CW361*CY361</f>
        <v>0</v>
      </c>
      <c r="CY361">
        <f>($B$11*$D$9+$C$11*$D$9+$F$11*((ET361+EL361)/MAX(ET361+EL361+EU361, 0.1)*$I$9+EU361/MAX(ET361+EL361+EU361, 0.1)*$J$9))/($B$11+$C$11+$F$11)</f>
        <v>0</v>
      </c>
      <c r="CZ361">
        <f>($B$11*$K$9+$C$11*$K$9+$F$11*((ET361+EL361)/MAX(ET361+EL361+EU361, 0.1)*$P$9+EU361/MAX(ET361+EL361+EU361, 0.1)*$Q$9))/($B$11+$C$11+$F$11)</f>
        <v>0</v>
      </c>
      <c r="DA361">
        <v>1.65</v>
      </c>
      <c r="DB361">
        <v>0.5</v>
      </c>
      <c r="DC361" t="s">
        <v>423</v>
      </c>
      <c r="DD361">
        <v>2</v>
      </c>
      <c r="DE361">
        <v>1758416364.1</v>
      </c>
      <c r="DF361">
        <v>420.0231666666667</v>
      </c>
      <c r="DG361">
        <v>419.9974166666666</v>
      </c>
      <c r="DH361">
        <v>23.75035416666667</v>
      </c>
      <c r="DI361">
        <v>23.63942083333333</v>
      </c>
      <c r="DJ361">
        <v>419.4835833333333</v>
      </c>
      <c r="DK361">
        <v>23.57851666666666</v>
      </c>
      <c r="DL361">
        <v>500.0112083333333</v>
      </c>
      <c r="DM361">
        <v>90.27649583333333</v>
      </c>
      <c r="DN361">
        <v>0.05478787083333334</v>
      </c>
      <c r="DO361">
        <v>30.18424583333334</v>
      </c>
      <c r="DP361">
        <v>30.01154166666666</v>
      </c>
      <c r="DQ361">
        <v>999.9</v>
      </c>
      <c r="DR361">
        <v>0</v>
      </c>
      <c r="DS361">
        <v>0</v>
      </c>
      <c r="DT361">
        <v>9998.100416666666</v>
      </c>
      <c r="DU361">
        <v>0</v>
      </c>
      <c r="DV361">
        <v>0.618283</v>
      </c>
      <c r="DW361">
        <v>0.02559026083333333</v>
      </c>
      <c r="DX361">
        <v>430.2415416666667</v>
      </c>
      <c r="DY361">
        <v>430.1664583333333</v>
      </c>
      <c r="DZ361">
        <v>0.1109215</v>
      </c>
      <c r="EA361">
        <v>419.9974166666666</v>
      </c>
      <c r="EB361">
        <v>23.63942083333333</v>
      </c>
      <c r="EC361">
        <v>2.144098333333333</v>
      </c>
      <c r="ED361">
        <v>2.134084166666667</v>
      </c>
      <c r="EE361">
        <v>18.55063333333333</v>
      </c>
      <c r="EF361">
        <v>18.4758875</v>
      </c>
      <c r="EG361">
        <v>0.00500097</v>
      </c>
      <c r="EH361">
        <v>0</v>
      </c>
      <c r="EI361">
        <v>0</v>
      </c>
      <c r="EJ361">
        <v>0</v>
      </c>
      <c r="EK361">
        <v>154.7875</v>
      </c>
      <c r="EL361">
        <v>0.00500097</v>
      </c>
      <c r="EM361">
        <v>-6.945833333333333</v>
      </c>
      <c r="EN361">
        <v>-1.683333333333333</v>
      </c>
      <c r="EO361">
        <v>35.18983333333333</v>
      </c>
      <c r="EP361">
        <v>39.76016666666666</v>
      </c>
      <c r="EQ361">
        <v>37.22108333333333</v>
      </c>
      <c r="ER361">
        <v>39.846125</v>
      </c>
      <c r="ES361">
        <v>37.69245833333333</v>
      </c>
      <c r="ET361">
        <v>0</v>
      </c>
      <c r="EU361">
        <v>0</v>
      </c>
      <c r="EV361">
        <v>0</v>
      </c>
      <c r="EW361">
        <v>1758416372</v>
      </c>
      <c r="EX361">
        <v>0</v>
      </c>
      <c r="EY361">
        <v>156.7923076923077</v>
      </c>
      <c r="EZ361">
        <v>15.85641021984947</v>
      </c>
      <c r="FA361">
        <v>-1.056409990532385</v>
      </c>
      <c r="FB361">
        <v>-8.157692307692308</v>
      </c>
      <c r="FC361">
        <v>15</v>
      </c>
      <c r="FD361">
        <v>0</v>
      </c>
      <c r="FE361" t="s">
        <v>424</v>
      </c>
      <c r="FF361">
        <v>1747247426.5</v>
      </c>
      <c r="FG361">
        <v>1747247420.5</v>
      </c>
      <c r="FH361">
        <v>0</v>
      </c>
      <c r="FI361">
        <v>1.027</v>
      </c>
      <c r="FJ361">
        <v>0.031</v>
      </c>
      <c r="FK361">
        <v>0.02</v>
      </c>
      <c r="FL361">
        <v>0.05</v>
      </c>
      <c r="FM361">
        <v>420</v>
      </c>
      <c r="FN361">
        <v>16</v>
      </c>
      <c r="FO361">
        <v>0.01</v>
      </c>
      <c r="FP361">
        <v>0.1</v>
      </c>
      <c r="FQ361">
        <v>0.0303474415</v>
      </c>
      <c r="FR361">
        <v>-0.1043746829268294</v>
      </c>
      <c r="FS361">
        <v>0.02590338584815531</v>
      </c>
      <c r="FT361">
        <v>0</v>
      </c>
      <c r="FU361">
        <v>154.864705882353</v>
      </c>
      <c r="FV361">
        <v>32.80977840979538</v>
      </c>
      <c r="FW361">
        <v>8.013733886013918</v>
      </c>
      <c r="FX361">
        <v>-1</v>
      </c>
      <c r="FY361">
        <v>0.1074011925</v>
      </c>
      <c r="FZ361">
        <v>0.07055174971857381</v>
      </c>
      <c r="GA361">
        <v>0.006972329637301563</v>
      </c>
      <c r="GB361">
        <v>1</v>
      </c>
      <c r="GC361">
        <v>1</v>
      </c>
      <c r="GD361">
        <v>2</v>
      </c>
      <c r="GE361" t="s">
        <v>433</v>
      </c>
      <c r="GF361">
        <v>3.13641</v>
      </c>
      <c r="GG361">
        <v>2.71477</v>
      </c>
      <c r="GH361">
        <v>0.0936517</v>
      </c>
      <c r="GI361">
        <v>0.09285839999999999</v>
      </c>
      <c r="GJ361">
        <v>0.10519</v>
      </c>
      <c r="GK361">
        <v>0.103611</v>
      </c>
      <c r="GL361">
        <v>28824</v>
      </c>
      <c r="GM361">
        <v>28883.2</v>
      </c>
      <c r="GN361">
        <v>29565.4</v>
      </c>
      <c r="GO361">
        <v>29425.4</v>
      </c>
      <c r="GP361">
        <v>34960.4</v>
      </c>
      <c r="GQ361">
        <v>34936</v>
      </c>
      <c r="GR361">
        <v>41613.1</v>
      </c>
      <c r="GS361">
        <v>41808.1</v>
      </c>
      <c r="GT361">
        <v>1.92022</v>
      </c>
      <c r="GU361">
        <v>1.87507</v>
      </c>
      <c r="GV361">
        <v>0.09087099999999999</v>
      </c>
      <c r="GW361">
        <v>0</v>
      </c>
      <c r="GX361">
        <v>28.5384</v>
      </c>
      <c r="GY361">
        <v>999.9</v>
      </c>
      <c r="GZ361">
        <v>58</v>
      </c>
      <c r="HA361">
        <v>30.9</v>
      </c>
      <c r="HB361">
        <v>28.8214</v>
      </c>
      <c r="HC361">
        <v>62.0541</v>
      </c>
      <c r="HD361">
        <v>27.9688</v>
      </c>
      <c r="HE361">
        <v>1</v>
      </c>
      <c r="HF361">
        <v>0.108473</v>
      </c>
      <c r="HG361">
        <v>-1.40219</v>
      </c>
      <c r="HH361">
        <v>20.3543</v>
      </c>
      <c r="HI361">
        <v>5.22822</v>
      </c>
      <c r="HJ361">
        <v>12.0159</v>
      </c>
      <c r="HK361">
        <v>4.9916</v>
      </c>
      <c r="HL361">
        <v>3.28903</v>
      </c>
      <c r="HM361">
        <v>9999</v>
      </c>
      <c r="HN361">
        <v>9999</v>
      </c>
      <c r="HO361">
        <v>9999</v>
      </c>
      <c r="HP361">
        <v>999.9</v>
      </c>
      <c r="HQ361">
        <v>1.86753</v>
      </c>
      <c r="HR361">
        <v>1.86665</v>
      </c>
      <c r="HS361">
        <v>1.866</v>
      </c>
      <c r="HT361">
        <v>1.86599</v>
      </c>
      <c r="HU361">
        <v>1.86783</v>
      </c>
      <c r="HV361">
        <v>1.87026</v>
      </c>
      <c r="HW361">
        <v>1.8689</v>
      </c>
      <c r="HX361">
        <v>1.87042</v>
      </c>
      <c r="HY361">
        <v>0</v>
      </c>
      <c r="HZ361">
        <v>0</v>
      </c>
      <c r="IA361">
        <v>0</v>
      </c>
      <c r="IB361">
        <v>0</v>
      </c>
      <c r="IC361" t="s">
        <v>426</v>
      </c>
      <c r="ID361" t="s">
        <v>427</v>
      </c>
      <c r="IE361" t="s">
        <v>428</v>
      </c>
      <c r="IF361" t="s">
        <v>428</v>
      </c>
      <c r="IG361" t="s">
        <v>428</v>
      </c>
      <c r="IH361" t="s">
        <v>428</v>
      </c>
      <c r="II361">
        <v>0</v>
      </c>
      <c r="IJ361">
        <v>100</v>
      </c>
      <c r="IK361">
        <v>100</v>
      </c>
      <c r="IL361">
        <v>0.54</v>
      </c>
      <c r="IM361">
        <v>0.1719</v>
      </c>
      <c r="IN361">
        <v>0.2733293791174444</v>
      </c>
      <c r="IO361">
        <v>0.0008355358253796512</v>
      </c>
      <c r="IP361">
        <v>-4.886686190924696E-07</v>
      </c>
      <c r="IQ361">
        <v>2.414133949906871E-11</v>
      </c>
      <c r="IR361">
        <v>-0.06279029043895908</v>
      </c>
      <c r="IS361">
        <v>-0.001004982055389802</v>
      </c>
      <c r="IT361">
        <v>0.0007271071577586355</v>
      </c>
      <c r="IU361">
        <v>-1.113211564567604E-05</v>
      </c>
      <c r="IV361">
        <v>10</v>
      </c>
      <c r="IW361">
        <v>2306</v>
      </c>
      <c r="IX361">
        <v>1</v>
      </c>
      <c r="IY361">
        <v>28</v>
      </c>
      <c r="IZ361">
        <v>186149.1</v>
      </c>
      <c r="JA361">
        <v>186149.2</v>
      </c>
      <c r="JB361">
        <v>1.04004</v>
      </c>
      <c r="JC361">
        <v>2.27417</v>
      </c>
      <c r="JD361">
        <v>1.39648</v>
      </c>
      <c r="JE361">
        <v>2.34131</v>
      </c>
      <c r="JF361">
        <v>1.49536</v>
      </c>
      <c r="JG361">
        <v>2.58545</v>
      </c>
      <c r="JH361">
        <v>36.2459</v>
      </c>
      <c r="JI361">
        <v>24.1575</v>
      </c>
      <c r="JJ361">
        <v>18</v>
      </c>
      <c r="JK361">
        <v>489.555</v>
      </c>
      <c r="JL361">
        <v>450.982</v>
      </c>
      <c r="JM361">
        <v>30.865</v>
      </c>
      <c r="JN361">
        <v>28.9766</v>
      </c>
      <c r="JO361">
        <v>30</v>
      </c>
      <c r="JP361">
        <v>28.7987</v>
      </c>
      <c r="JQ361">
        <v>28.7254</v>
      </c>
      <c r="JR361">
        <v>20.8274</v>
      </c>
      <c r="JS361">
        <v>25.4628</v>
      </c>
      <c r="JT361">
        <v>95.58110000000001</v>
      </c>
      <c r="JU361">
        <v>30.8625</v>
      </c>
      <c r="JV361">
        <v>420</v>
      </c>
      <c r="JW361">
        <v>23.6551</v>
      </c>
      <c r="JX361">
        <v>101.058</v>
      </c>
      <c r="JY361">
        <v>100.531</v>
      </c>
    </row>
    <row r="362" spans="1:285">
      <c r="A362">
        <v>346</v>
      </c>
      <c r="B362">
        <v>1758416374.1</v>
      </c>
      <c r="C362">
        <v>3499</v>
      </c>
      <c r="D362" t="s">
        <v>1127</v>
      </c>
      <c r="E362" t="s">
        <v>1128</v>
      </c>
      <c r="F362">
        <v>5</v>
      </c>
      <c r="G362" t="s">
        <v>1098</v>
      </c>
      <c r="H362" t="s">
        <v>420</v>
      </c>
      <c r="I362" t="s">
        <v>421</v>
      </c>
      <c r="J362">
        <v>1758416366.1</v>
      </c>
      <c r="K362">
        <f>(L362)/1000</f>
        <v>0</v>
      </c>
      <c r="L362">
        <f>1000*DL362*AJ362*(DH362-DI362)/(100*DA362*(1000-AJ362*DH362))</f>
        <v>0</v>
      </c>
      <c r="M362">
        <f>DL362*AJ362*(DG362-DF362*(1000-AJ362*DI362)/(1000-AJ362*DH362))/(100*DA362)</f>
        <v>0</v>
      </c>
      <c r="N362">
        <f>DF362 - IF(AJ362&gt;1, M362*DA362*100.0/(AL362), 0)</f>
        <v>0</v>
      </c>
      <c r="O362">
        <f>((U362-K362/2)*N362-M362)/(U362+K362/2)</f>
        <v>0</v>
      </c>
      <c r="P362">
        <f>O362*(DM362+DN362)/1000.0</f>
        <v>0</v>
      </c>
      <c r="Q362">
        <f>(DF362 - IF(AJ362&gt;1, M362*DA362*100.0/(AL362), 0))*(DM362+DN362)/1000.0</f>
        <v>0</v>
      </c>
      <c r="R362">
        <f>2.0/((1/T362-1/S362)+SIGN(T362)*SQRT((1/T362-1/S362)*(1/T362-1/S362) + 4*DB362/((DB362+1)*(DB362+1))*(2*1/T362*1/S362-1/S362*1/S362)))</f>
        <v>0</v>
      </c>
      <c r="S362">
        <f>IF(LEFT(DC362,1)&lt;&gt;"0",IF(LEFT(DC362,1)="1",3.0,DD362),$D$5+$E$5*(DT362*DM362/($K$5*1000))+$F$5*(DT362*DM362/($K$5*1000))*MAX(MIN(DA362,$J$5),$I$5)*MAX(MIN(DA362,$J$5),$I$5)+$G$5*MAX(MIN(DA362,$J$5),$I$5)*(DT362*DM362/($K$5*1000))+$H$5*(DT362*DM362/($K$5*1000))*(DT362*DM362/($K$5*1000)))</f>
        <v>0</v>
      </c>
      <c r="T362">
        <f>K362*(1000-(1000*0.61365*exp(17.502*X362/(240.97+X362))/(DM362+DN362)+DH362)/2)/(1000*0.61365*exp(17.502*X362/(240.97+X362))/(DM362+DN362)-DH362)</f>
        <v>0</v>
      </c>
      <c r="U362">
        <f>1/((DB362+1)/(R362/1.6)+1/(S362/1.37)) + DB362/((DB362+1)/(R362/1.6) + DB362/(S362/1.37))</f>
        <v>0</v>
      </c>
      <c r="V362">
        <f>(CW362*CZ362)</f>
        <v>0</v>
      </c>
      <c r="W362">
        <f>(DO362+(V362+2*0.95*5.67E-8*(((DO362+$B$7)+273)^4-(DO362+273)^4)-44100*K362)/(1.84*29.3*S362+8*0.95*5.67E-8*(DO362+273)^3))</f>
        <v>0</v>
      </c>
      <c r="X362">
        <f>($C$7*DP362+$D$7*DQ362+$E$7*W362)</f>
        <v>0</v>
      </c>
      <c r="Y362">
        <f>0.61365*exp(17.502*X362/(240.97+X362))</f>
        <v>0</v>
      </c>
      <c r="Z362">
        <f>(AA362/AB362*100)</f>
        <v>0</v>
      </c>
      <c r="AA362">
        <f>DH362*(DM362+DN362)/1000</f>
        <v>0</v>
      </c>
      <c r="AB362">
        <f>0.61365*exp(17.502*DO362/(240.97+DO362))</f>
        <v>0</v>
      </c>
      <c r="AC362">
        <f>(Y362-DH362*(DM362+DN362)/1000)</f>
        <v>0</v>
      </c>
      <c r="AD362">
        <f>(-K362*44100)</f>
        <v>0</v>
      </c>
      <c r="AE362">
        <f>2*29.3*S362*0.92*(DO362-X362)</f>
        <v>0</v>
      </c>
      <c r="AF362">
        <f>2*0.95*5.67E-8*(((DO362+$B$7)+273)^4-(X362+273)^4)</f>
        <v>0</v>
      </c>
      <c r="AG362">
        <f>V362+AF362+AD362+AE362</f>
        <v>0</v>
      </c>
      <c r="AH362">
        <v>0</v>
      </c>
      <c r="AI362">
        <v>0</v>
      </c>
      <c r="AJ362">
        <f>IF(AH362*$H$13&gt;=AL362,1.0,(AL362/(AL362-AH362*$H$13)))</f>
        <v>0</v>
      </c>
      <c r="AK362">
        <f>(AJ362-1)*100</f>
        <v>0</v>
      </c>
      <c r="AL362">
        <f>MAX(0,($B$13+$C$13*DT362)/(1+$D$13*DT362)*DM362/(DO362+273)*$E$13)</f>
        <v>0</v>
      </c>
      <c r="AM362" t="s">
        <v>422</v>
      </c>
      <c r="AN362" t="s">
        <v>422</v>
      </c>
      <c r="AO362">
        <v>0</v>
      </c>
      <c r="AP362">
        <v>0</v>
      </c>
      <c r="AQ362">
        <f>1-AO362/AP362</f>
        <v>0</v>
      </c>
      <c r="AR362">
        <v>0</v>
      </c>
      <c r="AS362" t="s">
        <v>422</v>
      </c>
      <c r="AT362" t="s">
        <v>422</v>
      </c>
      <c r="AU362">
        <v>0</v>
      </c>
      <c r="AV362">
        <v>0</v>
      </c>
      <c r="AW362">
        <f>1-AU362/AV362</f>
        <v>0</v>
      </c>
      <c r="AX362">
        <v>0.5</v>
      </c>
      <c r="AY362">
        <f>CX362</f>
        <v>0</v>
      </c>
      <c r="AZ362">
        <f>M362</f>
        <v>0</v>
      </c>
      <c r="BA362">
        <f>AW362*AX362*AY362</f>
        <v>0</v>
      </c>
      <c r="BB362">
        <f>(AZ362-AR362)/AY362</f>
        <v>0</v>
      </c>
      <c r="BC362">
        <f>(AP362-AV362)/AV362</f>
        <v>0</v>
      </c>
      <c r="BD362">
        <f>AO362/(AQ362+AO362/AV362)</f>
        <v>0</v>
      </c>
      <c r="BE362" t="s">
        <v>422</v>
      </c>
      <c r="BF362">
        <v>0</v>
      </c>
      <c r="BG362">
        <f>IF(BF362&lt;&gt;0, BF362, BD362)</f>
        <v>0</v>
      </c>
      <c r="BH362">
        <f>1-BG362/AV362</f>
        <v>0</v>
      </c>
      <c r="BI362">
        <f>(AV362-AU362)/(AV362-BG362)</f>
        <v>0</v>
      </c>
      <c r="BJ362">
        <f>(AP362-AV362)/(AP362-BG362)</f>
        <v>0</v>
      </c>
      <c r="BK362">
        <f>(AV362-AU362)/(AV362-AO362)</f>
        <v>0</v>
      </c>
      <c r="BL362">
        <f>(AP362-AV362)/(AP362-AO362)</f>
        <v>0</v>
      </c>
      <c r="BM362">
        <f>(BI362*BG362/AU362)</f>
        <v>0</v>
      </c>
      <c r="BN362">
        <f>(1-BM362)</f>
        <v>0</v>
      </c>
      <c r="CW362">
        <f>$B$11*DU362+$C$11*DV362+$F$11*EG362*(1-EJ362)</f>
        <v>0</v>
      </c>
      <c r="CX362">
        <f>CW362*CY362</f>
        <v>0</v>
      </c>
      <c r="CY362">
        <f>($B$11*$D$9+$C$11*$D$9+$F$11*((ET362+EL362)/MAX(ET362+EL362+EU362, 0.1)*$I$9+EU362/MAX(ET362+EL362+EU362, 0.1)*$J$9))/($B$11+$C$11+$F$11)</f>
        <v>0</v>
      </c>
      <c r="CZ362">
        <f>($B$11*$K$9+$C$11*$K$9+$F$11*((ET362+EL362)/MAX(ET362+EL362+EU362, 0.1)*$P$9+EU362/MAX(ET362+EL362+EU362, 0.1)*$Q$9))/($B$11+$C$11+$F$11)</f>
        <v>0</v>
      </c>
      <c r="DA362">
        <v>1.65</v>
      </c>
      <c r="DB362">
        <v>0.5</v>
      </c>
      <c r="DC362" t="s">
        <v>423</v>
      </c>
      <c r="DD362">
        <v>2</v>
      </c>
      <c r="DE362">
        <v>1758416366.1</v>
      </c>
      <c r="DF362">
        <v>420.0205</v>
      </c>
      <c r="DG362">
        <v>419.99625</v>
      </c>
      <c r="DH362">
        <v>23.75200833333333</v>
      </c>
      <c r="DI362">
        <v>23.63934166666667</v>
      </c>
      <c r="DJ362">
        <v>419.4809166666667</v>
      </c>
      <c r="DK362">
        <v>23.58015</v>
      </c>
      <c r="DL362">
        <v>500.0016666666667</v>
      </c>
      <c r="DM362">
        <v>90.27663333333332</v>
      </c>
      <c r="DN362">
        <v>0.05476175416666667</v>
      </c>
      <c r="DO362">
        <v>30.18514166666667</v>
      </c>
      <c r="DP362">
        <v>30.01206666666667</v>
      </c>
      <c r="DQ362">
        <v>999.9</v>
      </c>
      <c r="DR362">
        <v>0</v>
      </c>
      <c r="DS362">
        <v>0</v>
      </c>
      <c r="DT362">
        <v>9998.465416666668</v>
      </c>
      <c r="DU362">
        <v>0</v>
      </c>
      <c r="DV362">
        <v>0.618283</v>
      </c>
      <c r="DW362">
        <v>0.02407455666666667</v>
      </c>
      <c r="DX362">
        <v>430.2395</v>
      </c>
      <c r="DY362">
        <v>430.16525</v>
      </c>
      <c r="DZ362">
        <v>0.1126572916666667</v>
      </c>
      <c r="EA362">
        <v>419.99625</v>
      </c>
      <c r="EB362">
        <v>23.63934166666667</v>
      </c>
      <c r="EC362">
        <v>2.14425125</v>
      </c>
      <c r="ED362">
        <v>2.134080416666666</v>
      </c>
      <c r="EE362">
        <v>18.55177083333334</v>
      </c>
      <c r="EF362">
        <v>18.47585833333333</v>
      </c>
      <c r="EG362">
        <v>0.00500097</v>
      </c>
      <c r="EH362">
        <v>0</v>
      </c>
      <c r="EI362">
        <v>0</v>
      </c>
      <c r="EJ362">
        <v>0</v>
      </c>
      <c r="EK362">
        <v>154.325</v>
      </c>
      <c r="EL362">
        <v>0.00500097</v>
      </c>
      <c r="EM362">
        <v>-6.1875</v>
      </c>
      <c r="EN362">
        <v>-1.329166666666667</v>
      </c>
      <c r="EO362">
        <v>35.20545833333333</v>
      </c>
      <c r="EP362">
        <v>39.79916666666666</v>
      </c>
      <c r="EQ362">
        <v>37.241875</v>
      </c>
      <c r="ER362">
        <v>39.90079166666666</v>
      </c>
      <c r="ES362">
        <v>37.71066666666666</v>
      </c>
      <c r="ET362">
        <v>0</v>
      </c>
      <c r="EU362">
        <v>0</v>
      </c>
      <c r="EV362">
        <v>0</v>
      </c>
      <c r="EW362">
        <v>1758416373.8</v>
      </c>
      <c r="EX362">
        <v>0</v>
      </c>
      <c r="EY362">
        <v>156.744</v>
      </c>
      <c r="EZ362">
        <v>-19.10000019042969</v>
      </c>
      <c r="FA362">
        <v>10.13076928068663</v>
      </c>
      <c r="FB362">
        <v>-6.9</v>
      </c>
      <c r="FC362">
        <v>15</v>
      </c>
      <c r="FD362">
        <v>0</v>
      </c>
      <c r="FE362" t="s">
        <v>424</v>
      </c>
      <c r="FF362">
        <v>1747247426.5</v>
      </c>
      <c r="FG362">
        <v>1747247420.5</v>
      </c>
      <c r="FH362">
        <v>0</v>
      </c>
      <c r="FI362">
        <v>1.027</v>
      </c>
      <c r="FJ362">
        <v>0.031</v>
      </c>
      <c r="FK362">
        <v>0.02</v>
      </c>
      <c r="FL362">
        <v>0.05</v>
      </c>
      <c r="FM362">
        <v>420</v>
      </c>
      <c r="FN362">
        <v>16</v>
      </c>
      <c r="FO362">
        <v>0.01</v>
      </c>
      <c r="FP362">
        <v>0.1</v>
      </c>
      <c r="FQ362">
        <v>0.02896192585365854</v>
      </c>
      <c r="FR362">
        <v>-0.1159370565156795</v>
      </c>
      <c r="FS362">
        <v>0.02567675836204559</v>
      </c>
      <c r="FT362">
        <v>0</v>
      </c>
      <c r="FU362">
        <v>155.0970588235294</v>
      </c>
      <c r="FV362">
        <v>13.47746368651567</v>
      </c>
      <c r="FW362">
        <v>6.715805995784152</v>
      </c>
      <c r="FX362">
        <v>-1</v>
      </c>
      <c r="FY362">
        <v>0.1098525268292683</v>
      </c>
      <c r="FZ362">
        <v>0.0602277052264808</v>
      </c>
      <c r="GA362">
        <v>0.006127354613614877</v>
      </c>
      <c r="GB362">
        <v>1</v>
      </c>
      <c r="GC362">
        <v>1</v>
      </c>
      <c r="GD362">
        <v>2</v>
      </c>
      <c r="GE362" t="s">
        <v>433</v>
      </c>
      <c r="GF362">
        <v>3.13634</v>
      </c>
      <c r="GG362">
        <v>2.71491</v>
      </c>
      <c r="GH362">
        <v>0.09365270000000001</v>
      </c>
      <c r="GI362">
        <v>0.0928592</v>
      </c>
      <c r="GJ362">
        <v>0.10519</v>
      </c>
      <c r="GK362">
        <v>0.103608</v>
      </c>
      <c r="GL362">
        <v>28824.3</v>
      </c>
      <c r="GM362">
        <v>28883.2</v>
      </c>
      <c r="GN362">
        <v>29565.8</v>
      </c>
      <c r="GO362">
        <v>29425.4</v>
      </c>
      <c r="GP362">
        <v>34960.6</v>
      </c>
      <c r="GQ362">
        <v>34936.1</v>
      </c>
      <c r="GR362">
        <v>41613.3</v>
      </c>
      <c r="GS362">
        <v>41808.1</v>
      </c>
      <c r="GT362">
        <v>1.92035</v>
      </c>
      <c r="GU362">
        <v>1.8749</v>
      </c>
      <c r="GV362">
        <v>0.09048730000000001</v>
      </c>
      <c r="GW362">
        <v>0</v>
      </c>
      <c r="GX362">
        <v>28.5384</v>
      </c>
      <c r="GY362">
        <v>999.9</v>
      </c>
      <c r="GZ362">
        <v>58</v>
      </c>
      <c r="HA362">
        <v>30.9</v>
      </c>
      <c r="HB362">
        <v>28.821</v>
      </c>
      <c r="HC362">
        <v>62.0041</v>
      </c>
      <c r="HD362">
        <v>28.0048</v>
      </c>
      <c r="HE362">
        <v>1</v>
      </c>
      <c r="HF362">
        <v>0.108458</v>
      </c>
      <c r="HG362">
        <v>-1.40184</v>
      </c>
      <c r="HH362">
        <v>20.3543</v>
      </c>
      <c r="HI362">
        <v>5.22807</v>
      </c>
      <c r="HJ362">
        <v>12.0159</v>
      </c>
      <c r="HK362">
        <v>4.9916</v>
      </c>
      <c r="HL362">
        <v>3.28905</v>
      </c>
      <c r="HM362">
        <v>9999</v>
      </c>
      <c r="HN362">
        <v>9999</v>
      </c>
      <c r="HO362">
        <v>9999</v>
      </c>
      <c r="HP362">
        <v>999.9</v>
      </c>
      <c r="HQ362">
        <v>1.86753</v>
      </c>
      <c r="HR362">
        <v>1.86664</v>
      </c>
      <c r="HS362">
        <v>1.866</v>
      </c>
      <c r="HT362">
        <v>1.86599</v>
      </c>
      <c r="HU362">
        <v>1.86783</v>
      </c>
      <c r="HV362">
        <v>1.87027</v>
      </c>
      <c r="HW362">
        <v>1.8689</v>
      </c>
      <c r="HX362">
        <v>1.87042</v>
      </c>
      <c r="HY362">
        <v>0</v>
      </c>
      <c r="HZ362">
        <v>0</v>
      </c>
      <c r="IA362">
        <v>0</v>
      </c>
      <c r="IB362">
        <v>0</v>
      </c>
      <c r="IC362" t="s">
        <v>426</v>
      </c>
      <c r="ID362" t="s">
        <v>427</v>
      </c>
      <c r="IE362" t="s">
        <v>428</v>
      </c>
      <c r="IF362" t="s">
        <v>428</v>
      </c>
      <c r="IG362" t="s">
        <v>428</v>
      </c>
      <c r="IH362" t="s">
        <v>428</v>
      </c>
      <c r="II362">
        <v>0</v>
      </c>
      <c r="IJ362">
        <v>100</v>
      </c>
      <c r="IK362">
        <v>100</v>
      </c>
      <c r="IL362">
        <v>0.539</v>
      </c>
      <c r="IM362">
        <v>0.1719</v>
      </c>
      <c r="IN362">
        <v>0.2733293791174444</v>
      </c>
      <c r="IO362">
        <v>0.0008355358253796512</v>
      </c>
      <c r="IP362">
        <v>-4.886686190924696E-07</v>
      </c>
      <c r="IQ362">
        <v>2.414133949906871E-11</v>
      </c>
      <c r="IR362">
        <v>-0.06279029043895908</v>
      </c>
      <c r="IS362">
        <v>-0.001004982055389802</v>
      </c>
      <c r="IT362">
        <v>0.0007271071577586355</v>
      </c>
      <c r="IU362">
        <v>-1.113211564567604E-05</v>
      </c>
      <c r="IV362">
        <v>10</v>
      </c>
      <c r="IW362">
        <v>2306</v>
      </c>
      <c r="IX362">
        <v>1</v>
      </c>
      <c r="IY362">
        <v>28</v>
      </c>
      <c r="IZ362">
        <v>186149.1</v>
      </c>
      <c r="JA362">
        <v>186149.2</v>
      </c>
      <c r="JB362">
        <v>1.04004</v>
      </c>
      <c r="JC362">
        <v>2.27051</v>
      </c>
      <c r="JD362">
        <v>1.39648</v>
      </c>
      <c r="JE362">
        <v>2.34497</v>
      </c>
      <c r="JF362">
        <v>1.49536</v>
      </c>
      <c r="JG362">
        <v>2.6709</v>
      </c>
      <c r="JH362">
        <v>36.2459</v>
      </c>
      <c r="JI362">
        <v>24.1488</v>
      </c>
      <c r="JJ362">
        <v>18</v>
      </c>
      <c r="JK362">
        <v>489.634</v>
      </c>
      <c r="JL362">
        <v>450.872</v>
      </c>
      <c r="JM362">
        <v>30.8608</v>
      </c>
      <c r="JN362">
        <v>28.9766</v>
      </c>
      <c r="JO362">
        <v>30.0001</v>
      </c>
      <c r="JP362">
        <v>28.7987</v>
      </c>
      <c r="JQ362">
        <v>28.7254</v>
      </c>
      <c r="JR362">
        <v>20.8261</v>
      </c>
      <c r="JS362">
        <v>25.4628</v>
      </c>
      <c r="JT362">
        <v>95.58110000000001</v>
      </c>
      <c r="JU362">
        <v>30.8474</v>
      </c>
      <c r="JV362">
        <v>420</v>
      </c>
      <c r="JW362">
        <v>23.6594</v>
      </c>
      <c r="JX362">
        <v>101.059</v>
      </c>
      <c r="JY362">
        <v>100.531</v>
      </c>
    </row>
    <row r="363" spans="1:285">
      <c r="A363">
        <v>347</v>
      </c>
      <c r="B363">
        <v>1758416376.1</v>
      </c>
      <c r="C363">
        <v>3501</v>
      </c>
      <c r="D363" t="s">
        <v>1129</v>
      </c>
      <c r="E363" t="s">
        <v>1130</v>
      </c>
      <c r="F363">
        <v>5</v>
      </c>
      <c r="G363" t="s">
        <v>1098</v>
      </c>
      <c r="H363" t="s">
        <v>420</v>
      </c>
      <c r="I363" t="s">
        <v>421</v>
      </c>
      <c r="J363">
        <v>1758416368.1</v>
      </c>
      <c r="K363">
        <f>(L363)/1000</f>
        <v>0</v>
      </c>
      <c r="L363">
        <f>1000*DL363*AJ363*(DH363-DI363)/(100*DA363*(1000-AJ363*DH363))</f>
        <v>0</v>
      </c>
      <c r="M363">
        <f>DL363*AJ363*(DG363-DF363*(1000-AJ363*DI363)/(1000-AJ363*DH363))/(100*DA363)</f>
        <v>0</v>
      </c>
      <c r="N363">
        <f>DF363 - IF(AJ363&gt;1, M363*DA363*100.0/(AL363), 0)</f>
        <v>0</v>
      </c>
      <c r="O363">
        <f>((U363-K363/2)*N363-M363)/(U363+K363/2)</f>
        <v>0</v>
      </c>
      <c r="P363">
        <f>O363*(DM363+DN363)/1000.0</f>
        <v>0</v>
      </c>
      <c r="Q363">
        <f>(DF363 - IF(AJ363&gt;1, M363*DA363*100.0/(AL363), 0))*(DM363+DN363)/1000.0</f>
        <v>0</v>
      </c>
      <c r="R363">
        <f>2.0/((1/T363-1/S363)+SIGN(T363)*SQRT((1/T363-1/S363)*(1/T363-1/S363) + 4*DB363/((DB363+1)*(DB363+1))*(2*1/T363*1/S363-1/S363*1/S363)))</f>
        <v>0</v>
      </c>
      <c r="S363">
        <f>IF(LEFT(DC363,1)&lt;&gt;"0",IF(LEFT(DC363,1)="1",3.0,DD363),$D$5+$E$5*(DT363*DM363/($K$5*1000))+$F$5*(DT363*DM363/($K$5*1000))*MAX(MIN(DA363,$J$5),$I$5)*MAX(MIN(DA363,$J$5),$I$5)+$G$5*MAX(MIN(DA363,$J$5),$I$5)*(DT363*DM363/($K$5*1000))+$H$5*(DT363*DM363/($K$5*1000))*(DT363*DM363/($K$5*1000)))</f>
        <v>0</v>
      </c>
      <c r="T363">
        <f>K363*(1000-(1000*0.61365*exp(17.502*X363/(240.97+X363))/(DM363+DN363)+DH363)/2)/(1000*0.61365*exp(17.502*X363/(240.97+X363))/(DM363+DN363)-DH363)</f>
        <v>0</v>
      </c>
      <c r="U363">
        <f>1/((DB363+1)/(R363/1.6)+1/(S363/1.37)) + DB363/((DB363+1)/(R363/1.6) + DB363/(S363/1.37))</f>
        <v>0</v>
      </c>
      <c r="V363">
        <f>(CW363*CZ363)</f>
        <v>0</v>
      </c>
      <c r="W363">
        <f>(DO363+(V363+2*0.95*5.67E-8*(((DO363+$B$7)+273)^4-(DO363+273)^4)-44100*K363)/(1.84*29.3*S363+8*0.95*5.67E-8*(DO363+273)^3))</f>
        <v>0</v>
      </c>
      <c r="X363">
        <f>($C$7*DP363+$D$7*DQ363+$E$7*W363)</f>
        <v>0</v>
      </c>
      <c r="Y363">
        <f>0.61365*exp(17.502*X363/(240.97+X363))</f>
        <v>0</v>
      </c>
      <c r="Z363">
        <f>(AA363/AB363*100)</f>
        <v>0</v>
      </c>
      <c r="AA363">
        <f>DH363*(DM363+DN363)/1000</f>
        <v>0</v>
      </c>
      <c r="AB363">
        <f>0.61365*exp(17.502*DO363/(240.97+DO363))</f>
        <v>0</v>
      </c>
      <c r="AC363">
        <f>(Y363-DH363*(DM363+DN363)/1000)</f>
        <v>0</v>
      </c>
      <c r="AD363">
        <f>(-K363*44100)</f>
        <v>0</v>
      </c>
      <c r="AE363">
        <f>2*29.3*S363*0.92*(DO363-X363)</f>
        <v>0</v>
      </c>
      <c r="AF363">
        <f>2*0.95*5.67E-8*(((DO363+$B$7)+273)^4-(X363+273)^4)</f>
        <v>0</v>
      </c>
      <c r="AG363">
        <f>V363+AF363+AD363+AE363</f>
        <v>0</v>
      </c>
      <c r="AH363">
        <v>0</v>
      </c>
      <c r="AI363">
        <v>0</v>
      </c>
      <c r="AJ363">
        <f>IF(AH363*$H$13&gt;=AL363,1.0,(AL363/(AL363-AH363*$H$13)))</f>
        <v>0</v>
      </c>
      <c r="AK363">
        <f>(AJ363-1)*100</f>
        <v>0</v>
      </c>
      <c r="AL363">
        <f>MAX(0,($B$13+$C$13*DT363)/(1+$D$13*DT363)*DM363/(DO363+273)*$E$13)</f>
        <v>0</v>
      </c>
      <c r="AM363" t="s">
        <v>422</v>
      </c>
      <c r="AN363" t="s">
        <v>422</v>
      </c>
      <c r="AO363">
        <v>0</v>
      </c>
      <c r="AP363">
        <v>0</v>
      </c>
      <c r="AQ363">
        <f>1-AO363/AP363</f>
        <v>0</v>
      </c>
      <c r="AR363">
        <v>0</v>
      </c>
      <c r="AS363" t="s">
        <v>422</v>
      </c>
      <c r="AT363" t="s">
        <v>422</v>
      </c>
      <c r="AU363">
        <v>0</v>
      </c>
      <c r="AV363">
        <v>0</v>
      </c>
      <c r="AW363">
        <f>1-AU363/AV363</f>
        <v>0</v>
      </c>
      <c r="AX363">
        <v>0.5</v>
      </c>
      <c r="AY363">
        <f>CX363</f>
        <v>0</v>
      </c>
      <c r="AZ363">
        <f>M363</f>
        <v>0</v>
      </c>
      <c r="BA363">
        <f>AW363*AX363*AY363</f>
        <v>0</v>
      </c>
      <c r="BB363">
        <f>(AZ363-AR363)/AY363</f>
        <v>0</v>
      </c>
      <c r="BC363">
        <f>(AP363-AV363)/AV363</f>
        <v>0</v>
      </c>
      <c r="BD363">
        <f>AO363/(AQ363+AO363/AV363)</f>
        <v>0</v>
      </c>
      <c r="BE363" t="s">
        <v>422</v>
      </c>
      <c r="BF363">
        <v>0</v>
      </c>
      <c r="BG363">
        <f>IF(BF363&lt;&gt;0, BF363, BD363)</f>
        <v>0</v>
      </c>
      <c r="BH363">
        <f>1-BG363/AV363</f>
        <v>0</v>
      </c>
      <c r="BI363">
        <f>(AV363-AU363)/(AV363-BG363)</f>
        <v>0</v>
      </c>
      <c r="BJ363">
        <f>(AP363-AV363)/(AP363-BG363)</f>
        <v>0</v>
      </c>
      <c r="BK363">
        <f>(AV363-AU363)/(AV363-AO363)</f>
        <v>0</v>
      </c>
      <c r="BL363">
        <f>(AP363-AV363)/(AP363-AO363)</f>
        <v>0</v>
      </c>
      <c r="BM363">
        <f>(BI363*BG363/AU363)</f>
        <v>0</v>
      </c>
      <c r="BN363">
        <f>(1-BM363)</f>
        <v>0</v>
      </c>
      <c r="CW363">
        <f>$B$11*DU363+$C$11*DV363+$F$11*EG363*(1-EJ363)</f>
        <v>0</v>
      </c>
      <c r="CX363">
        <f>CW363*CY363</f>
        <v>0</v>
      </c>
      <c r="CY363">
        <f>($B$11*$D$9+$C$11*$D$9+$F$11*((ET363+EL363)/MAX(ET363+EL363+EU363, 0.1)*$I$9+EU363/MAX(ET363+EL363+EU363, 0.1)*$J$9))/($B$11+$C$11+$F$11)</f>
        <v>0</v>
      </c>
      <c r="CZ363">
        <f>($B$11*$K$9+$C$11*$K$9+$F$11*((ET363+EL363)/MAX(ET363+EL363+EU363, 0.1)*$P$9+EU363/MAX(ET363+EL363+EU363, 0.1)*$Q$9))/($B$11+$C$11+$F$11)</f>
        <v>0</v>
      </c>
      <c r="DA363">
        <v>1.65</v>
      </c>
      <c r="DB363">
        <v>0.5</v>
      </c>
      <c r="DC363" t="s">
        <v>423</v>
      </c>
      <c r="DD363">
        <v>2</v>
      </c>
      <c r="DE363">
        <v>1758416368.1</v>
      </c>
      <c r="DF363">
        <v>420.0200416666667</v>
      </c>
      <c r="DG363">
        <v>419.9956666666667</v>
      </c>
      <c r="DH363">
        <v>23.753275</v>
      </c>
      <c r="DI363">
        <v>23.63907083333334</v>
      </c>
      <c r="DJ363">
        <v>419.4804999999999</v>
      </c>
      <c r="DK363">
        <v>23.58140416666667</v>
      </c>
      <c r="DL363">
        <v>500.0064583333333</v>
      </c>
      <c r="DM363">
        <v>90.27673333333333</v>
      </c>
      <c r="DN363">
        <v>0.05472923333333333</v>
      </c>
      <c r="DO363">
        <v>30.18619166666666</v>
      </c>
      <c r="DP363">
        <v>30.01232499999999</v>
      </c>
      <c r="DQ363">
        <v>999.9</v>
      </c>
      <c r="DR363">
        <v>0</v>
      </c>
      <c r="DS363">
        <v>0</v>
      </c>
      <c r="DT363">
        <v>9998.727916666665</v>
      </c>
      <c r="DU363">
        <v>0</v>
      </c>
      <c r="DV363">
        <v>0.618283</v>
      </c>
      <c r="DW363">
        <v>0.02421061166666667</v>
      </c>
      <c r="DX363">
        <v>430.239625</v>
      </c>
      <c r="DY363">
        <v>430.1645</v>
      </c>
      <c r="DZ363">
        <v>0.114198375</v>
      </c>
      <c r="EA363">
        <v>419.9956666666667</v>
      </c>
      <c r="EB363">
        <v>23.63907083333334</v>
      </c>
      <c r="EC363">
        <v>2.144368333333333</v>
      </c>
      <c r="ED363">
        <v>2.134057916666667</v>
      </c>
      <c r="EE363">
        <v>18.5526375</v>
      </c>
      <c r="EF363">
        <v>18.47569166666667</v>
      </c>
      <c r="EG363">
        <v>0.00500097</v>
      </c>
      <c r="EH363">
        <v>0</v>
      </c>
      <c r="EI363">
        <v>0</v>
      </c>
      <c r="EJ363">
        <v>0</v>
      </c>
      <c r="EK363">
        <v>155.4875</v>
      </c>
      <c r="EL363">
        <v>0.00500097</v>
      </c>
      <c r="EM363">
        <v>-7.041666666666667</v>
      </c>
      <c r="EN363">
        <v>-1.216666666666667</v>
      </c>
      <c r="EO363">
        <v>35.2185</v>
      </c>
      <c r="EP363">
        <v>39.84345833333333</v>
      </c>
      <c r="EQ363">
        <v>37.260125</v>
      </c>
      <c r="ER363">
        <v>39.95291666666667</v>
      </c>
      <c r="ES363">
        <v>37.73404166666666</v>
      </c>
      <c r="ET363">
        <v>0</v>
      </c>
      <c r="EU363">
        <v>0</v>
      </c>
      <c r="EV363">
        <v>0</v>
      </c>
      <c r="EW363">
        <v>1758416376.2</v>
      </c>
      <c r="EX363">
        <v>0</v>
      </c>
      <c r="EY363">
        <v>156.664</v>
      </c>
      <c r="EZ363">
        <v>-35.46153860825771</v>
      </c>
      <c r="FA363">
        <v>3.830769422726767</v>
      </c>
      <c r="FB363">
        <v>-7.652</v>
      </c>
      <c r="FC363">
        <v>15</v>
      </c>
      <c r="FD363">
        <v>0</v>
      </c>
      <c r="FE363" t="s">
        <v>424</v>
      </c>
      <c r="FF363">
        <v>1747247426.5</v>
      </c>
      <c r="FG363">
        <v>1747247420.5</v>
      </c>
      <c r="FH363">
        <v>0</v>
      </c>
      <c r="FI363">
        <v>1.027</v>
      </c>
      <c r="FJ363">
        <v>0.031</v>
      </c>
      <c r="FK363">
        <v>0.02</v>
      </c>
      <c r="FL363">
        <v>0.05</v>
      </c>
      <c r="FM363">
        <v>420</v>
      </c>
      <c r="FN363">
        <v>16</v>
      </c>
      <c r="FO363">
        <v>0.01</v>
      </c>
      <c r="FP363">
        <v>0.1</v>
      </c>
      <c r="FQ363">
        <v>0.026250457</v>
      </c>
      <c r="FR363">
        <v>-0.1009989746341465</v>
      </c>
      <c r="FS363">
        <v>0.0252709816962934</v>
      </c>
      <c r="FT363">
        <v>0</v>
      </c>
      <c r="FU363">
        <v>155.15</v>
      </c>
      <c r="FV363">
        <v>13.15049656299026</v>
      </c>
      <c r="FW363">
        <v>6.550942904741001</v>
      </c>
      <c r="FX363">
        <v>-1</v>
      </c>
      <c r="FY363">
        <v>0.11168365</v>
      </c>
      <c r="FZ363">
        <v>0.05202040525328299</v>
      </c>
      <c r="GA363">
        <v>0.005150912654811767</v>
      </c>
      <c r="GB363">
        <v>1</v>
      </c>
      <c r="GC363">
        <v>1</v>
      </c>
      <c r="GD363">
        <v>2</v>
      </c>
      <c r="GE363" t="s">
        <v>433</v>
      </c>
      <c r="GF363">
        <v>3.13644</v>
      </c>
      <c r="GG363">
        <v>2.71495</v>
      </c>
      <c r="GH363">
        <v>0.0936548</v>
      </c>
      <c r="GI363">
        <v>0.0928659</v>
      </c>
      <c r="GJ363">
        <v>0.105187</v>
      </c>
      <c r="GK363">
        <v>0.103606</v>
      </c>
      <c r="GL363">
        <v>28824.6</v>
      </c>
      <c r="GM363">
        <v>28883.1</v>
      </c>
      <c r="GN363">
        <v>29566.1</v>
      </c>
      <c r="GO363">
        <v>29425.5</v>
      </c>
      <c r="GP363">
        <v>34960.9</v>
      </c>
      <c r="GQ363">
        <v>34936.3</v>
      </c>
      <c r="GR363">
        <v>41613.5</v>
      </c>
      <c r="GS363">
        <v>41808.2</v>
      </c>
      <c r="GT363">
        <v>1.9203</v>
      </c>
      <c r="GU363">
        <v>1.8747</v>
      </c>
      <c r="GV363">
        <v>0.09052830000000001</v>
      </c>
      <c r="GW363">
        <v>0</v>
      </c>
      <c r="GX363">
        <v>28.5384</v>
      </c>
      <c r="GY363">
        <v>999.9</v>
      </c>
      <c r="GZ363">
        <v>58</v>
      </c>
      <c r="HA363">
        <v>30.9</v>
      </c>
      <c r="HB363">
        <v>28.8175</v>
      </c>
      <c r="HC363">
        <v>62.0441</v>
      </c>
      <c r="HD363">
        <v>27.9247</v>
      </c>
      <c r="HE363">
        <v>1</v>
      </c>
      <c r="HF363">
        <v>0.108623</v>
      </c>
      <c r="HG363">
        <v>-1.38501</v>
      </c>
      <c r="HH363">
        <v>20.3544</v>
      </c>
      <c r="HI363">
        <v>5.22822</v>
      </c>
      <c r="HJ363">
        <v>12.0159</v>
      </c>
      <c r="HK363">
        <v>4.99155</v>
      </c>
      <c r="HL363">
        <v>3.28905</v>
      </c>
      <c r="HM363">
        <v>9999</v>
      </c>
      <c r="HN363">
        <v>9999</v>
      </c>
      <c r="HO363">
        <v>9999</v>
      </c>
      <c r="HP363">
        <v>999.9</v>
      </c>
      <c r="HQ363">
        <v>1.86753</v>
      </c>
      <c r="HR363">
        <v>1.86663</v>
      </c>
      <c r="HS363">
        <v>1.866</v>
      </c>
      <c r="HT363">
        <v>1.86598</v>
      </c>
      <c r="HU363">
        <v>1.86783</v>
      </c>
      <c r="HV363">
        <v>1.87026</v>
      </c>
      <c r="HW363">
        <v>1.86889</v>
      </c>
      <c r="HX363">
        <v>1.87041</v>
      </c>
      <c r="HY363">
        <v>0</v>
      </c>
      <c r="HZ363">
        <v>0</v>
      </c>
      <c r="IA363">
        <v>0</v>
      </c>
      <c r="IB363">
        <v>0</v>
      </c>
      <c r="IC363" t="s">
        <v>426</v>
      </c>
      <c r="ID363" t="s">
        <v>427</v>
      </c>
      <c r="IE363" t="s">
        <v>428</v>
      </c>
      <c r="IF363" t="s">
        <v>428</v>
      </c>
      <c r="IG363" t="s">
        <v>428</v>
      </c>
      <c r="IH363" t="s">
        <v>428</v>
      </c>
      <c r="II363">
        <v>0</v>
      </c>
      <c r="IJ363">
        <v>100</v>
      </c>
      <c r="IK363">
        <v>100</v>
      </c>
      <c r="IL363">
        <v>0.54</v>
      </c>
      <c r="IM363">
        <v>0.1719</v>
      </c>
      <c r="IN363">
        <v>0.2733293791174444</v>
      </c>
      <c r="IO363">
        <v>0.0008355358253796512</v>
      </c>
      <c r="IP363">
        <v>-4.886686190924696E-07</v>
      </c>
      <c r="IQ363">
        <v>2.414133949906871E-11</v>
      </c>
      <c r="IR363">
        <v>-0.06279029043895908</v>
      </c>
      <c r="IS363">
        <v>-0.001004982055389802</v>
      </c>
      <c r="IT363">
        <v>0.0007271071577586355</v>
      </c>
      <c r="IU363">
        <v>-1.113211564567604E-05</v>
      </c>
      <c r="IV363">
        <v>10</v>
      </c>
      <c r="IW363">
        <v>2306</v>
      </c>
      <c r="IX363">
        <v>1</v>
      </c>
      <c r="IY363">
        <v>28</v>
      </c>
      <c r="IZ363">
        <v>186149.2</v>
      </c>
      <c r="JA363">
        <v>186149.3</v>
      </c>
      <c r="JB363">
        <v>1.04004</v>
      </c>
      <c r="JC363">
        <v>2.27661</v>
      </c>
      <c r="JD363">
        <v>1.39648</v>
      </c>
      <c r="JE363">
        <v>2.34253</v>
      </c>
      <c r="JF363">
        <v>1.49536</v>
      </c>
      <c r="JG363">
        <v>2.5415</v>
      </c>
      <c r="JH363">
        <v>36.2459</v>
      </c>
      <c r="JI363">
        <v>24.1488</v>
      </c>
      <c r="JJ363">
        <v>18</v>
      </c>
      <c r="JK363">
        <v>489.607</v>
      </c>
      <c r="JL363">
        <v>450.747</v>
      </c>
      <c r="JM363">
        <v>30.8556</v>
      </c>
      <c r="JN363">
        <v>28.9766</v>
      </c>
      <c r="JO363">
        <v>30.0001</v>
      </c>
      <c r="JP363">
        <v>28.7994</v>
      </c>
      <c r="JQ363">
        <v>28.7254</v>
      </c>
      <c r="JR363">
        <v>20.8251</v>
      </c>
      <c r="JS363">
        <v>25.4628</v>
      </c>
      <c r="JT363">
        <v>95.58110000000001</v>
      </c>
      <c r="JU363">
        <v>30.8474</v>
      </c>
      <c r="JV363">
        <v>420</v>
      </c>
      <c r="JW363">
        <v>23.6559</v>
      </c>
      <c r="JX363">
        <v>101.06</v>
      </c>
      <c r="JY363">
        <v>100.532</v>
      </c>
    </row>
    <row r="364" spans="1:285">
      <c r="A364">
        <v>348</v>
      </c>
      <c r="B364">
        <v>1758416378.1</v>
      </c>
      <c r="C364">
        <v>3503</v>
      </c>
      <c r="D364" t="s">
        <v>1131</v>
      </c>
      <c r="E364" t="s">
        <v>1132</v>
      </c>
      <c r="F364">
        <v>5</v>
      </c>
      <c r="G364" t="s">
        <v>1098</v>
      </c>
      <c r="H364" t="s">
        <v>420</v>
      </c>
      <c r="I364" t="s">
        <v>421</v>
      </c>
      <c r="J364">
        <v>1758416370.1</v>
      </c>
      <c r="K364">
        <f>(L364)/1000</f>
        <v>0</v>
      </c>
      <c r="L364">
        <f>1000*DL364*AJ364*(DH364-DI364)/(100*DA364*(1000-AJ364*DH364))</f>
        <v>0</v>
      </c>
      <c r="M364">
        <f>DL364*AJ364*(DG364-DF364*(1000-AJ364*DI364)/(1000-AJ364*DH364))/(100*DA364)</f>
        <v>0</v>
      </c>
      <c r="N364">
        <f>DF364 - IF(AJ364&gt;1, M364*DA364*100.0/(AL364), 0)</f>
        <v>0</v>
      </c>
      <c r="O364">
        <f>((U364-K364/2)*N364-M364)/(U364+K364/2)</f>
        <v>0</v>
      </c>
      <c r="P364">
        <f>O364*(DM364+DN364)/1000.0</f>
        <v>0</v>
      </c>
      <c r="Q364">
        <f>(DF364 - IF(AJ364&gt;1, M364*DA364*100.0/(AL364), 0))*(DM364+DN364)/1000.0</f>
        <v>0</v>
      </c>
      <c r="R364">
        <f>2.0/((1/T364-1/S364)+SIGN(T364)*SQRT((1/T364-1/S364)*(1/T364-1/S364) + 4*DB364/((DB364+1)*(DB364+1))*(2*1/T364*1/S364-1/S364*1/S364)))</f>
        <v>0</v>
      </c>
      <c r="S364">
        <f>IF(LEFT(DC364,1)&lt;&gt;"0",IF(LEFT(DC364,1)="1",3.0,DD364),$D$5+$E$5*(DT364*DM364/($K$5*1000))+$F$5*(DT364*DM364/($K$5*1000))*MAX(MIN(DA364,$J$5),$I$5)*MAX(MIN(DA364,$J$5),$I$5)+$G$5*MAX(MIN(DA364,$J$5),$I$5)*(DT364*DM364/($K$5*1000))+$H$5*(DT364*DM364/($K$5*1000))*(DT364*DM364/($K$5*1000)))</f>
        <v>0</v>
      </c>
      <c r="T364">
        <f>K364*(1000-(1000*0.61365*exp(17.502*X364/(240.97+X364))/(DM364+DN364)+DH364)/2)/(1000*0.61365*exp(17.502*X364/(240.97+X364))/(DM364+DN364)-DH364)</f>
        <v>0</v>
      </c>
      <c r="U364">
        <f>1/((DB364+1)/(R364/1.6)+1/(S364/1.37)) + DB364/((DB364+1)/(R364/1.6) + DB364/(S364/1.37))</f>
        <v>0</v>
      </c>
      <c r="V364">
        <f>(CW364*CZ364)</f>
        <v>0</v>
      </c>
      <c r="W364">
        <f>(DO364+(V364+2*0.95*5.67E-8*(((DO364+$B$7)+273)^4-(DO364+273)^4)-44100*K364)/(1.84*29.3*S364+8*0.95*5.67E-8*(DO364+273)^3))</f>
        <v>0</v>
      </c>
      <c r="X364">
        <f>($C$7*DP364+$D$7*DQ364+$E$7*W364)</f>
        <v>0</v>
      </c>
      <c r="Y364">
        <f>0.61365*exp(17.502*X364/(240.97+X364))</f>
        <v>0</v>
      </c>
      <c r="Z364">
        <f>(AA364/AB364*100)</f>
        <v>0</v>
      </c>
      <c r="AA364">
        <f>DH364*(DM364+DN364)/1000</f>
        <v>0</v>
      </c>
      <c r="AB364">
        <f>0.61365*exp(17.502*DO364/(240.97+DO364))</f>
        <v>0</v>
      </c>
      <c r="AC364">
        <f>(Y364-DH364*(DM364+DN364)/1000)</f>
        <v>0</v>
      </c>
      <c r="AD364">
        <f>(-K364*44100)</f>
        <v>0</v>
      </c>
      <c r="AE364">
        <f>2*29.3*S364*0.92*(DO364-X364)</f>
        <v>0</v>
      </c>
      <c r="AF364">
        <f>2*0.95*5.67E-8*(((DO364+$B$7)+273)^4-(X364+273)^4)</f>
        <v>0</v>
      </c>
      <c r="AG364">
        <f>V364+AF364+AD364+AE364</f>
        <v>0</v>
      </c>
      <c r="AH364">
        <v>0</v>
      </c>
      <c r="AI364">
        <v>0</v>
      </c>
      <c r="AJ364">
        <f>IF(AH364*$H$13&gt;=AL364,1.0,(AL364/(AL364-AH364*$H$13)))</f>
        <v>0</v>
      </c>
      <c r="AK364">
        <f>(AJ364-1)*100</f>
        <v>0</v>
      </c>
      <c r="AL364">
        <f>MAX(0,($B$13+$C$13*DT364)/(1+$D$13*DT364)*DM364/(DO364+273)*$E$13)</f>
        <v>0</v>
      </c>
      <c r="AM364" t="s">
        <v>422</v>
      </c>
      <c r="AN364" t="s">
        <v>422</v>
      </c>
      <c r="AO364">
        <v>0</v>
      </c>
      <c r="AP364">
        <v>0</v>
      </c>
      <c r="AQ364">
        <f>1-AO364/AP364</f>
        <v>0</v>
      </c>
      <c r="AR364">
        <v>0</v>
      </c>
      <c r="AS364" t="s">
        <v>422</v>
      </c>
      <c r="AT364" t="s">
        <v>422</v>
      </c>
      <c r="AU364">
        <v>0</v>
      </c>
      <c r="AV364">
        <v>0</v>
      </c>
      <c r="AW364">
        <f>1-AU364/AV364</f>
        <v>0</v>
      </c>
      <c r="AX364">
        <v>0.5</v>
      </c>
      <c r="AY364">
        <f>CX364</f>
        <v>0</v>
      </c>
      <c r="AZ364">
        <f>M364</f>
        <v>0</v>
      </c>
      <c r="BA364">
        <f>AW364*AX364*AY364</f>
        <v>0</v>
      </c>
      <c r="BB364">
        <f>(AZ364-AR364)/AY364</f>
        <v>0</v>
      </c>
      <c r="BC364">
        <f>(AP364-AV364)/AV364</f>
        <v>0</v>
      </c>
      <c r="BD364">
        <f>AO364/(AQ364+AO364/AV364)</f>
        <v>0</v>
      </c>
      <c r="BE364" t="s">
        <v>422</v>
      </c>
      <c r="BF364">
        <v>0</v>
      </c>
      <c r="BG364">
        <f>IF(BF364&lt;&gt;0, BF364, BD364)</f>
        <v>0</v>
      </c>
      <c r="BH364">
        <f>1-BG364/AV364</f>
        <v>0</v>
      </c>
      <c r="BI364">
        <f>(AV364-AU364)/(AV364-BG364)</f>
        <v>0</v>
      </c>
      <c r="BJ364">
        <f>(AP364-AV364)/(AP364-BG364)</f>
        <v>0</v>
      </c>
      <c r="BK364">
        <f>(AV364-AU364)/(AV364-AO364)</f>
        <v>0</v>
      </c>
      <c r="BL364">
        <f>(AP364-AV364)/(AP364-AO364)</f>
        <v>0</v>
      </c>
      <c r="BM364">
        <f>(BI364*BG364/AU364)</f>
        <v>0</v>
      </c>
      <c r="BN364">
        <f>(1-BM364)</f>
        <v>0</v>
      </c>
      <c r="CW364">
        <f>$B$11*DU364+$C$11*DV364+$F$11*EG364*(1-EJ364)</f>
        <v>0</v>
      </c>
      <c r="CX364">
        <f>CW364*CY364</f>
        <v>0</v>
      </c>
      <c r="CY364">
        <f>($B$11*$D$9+$C$11*$D$9+$F$11*((ET364+EL364)/MAX(ET364+EL364+EU364, 0.1)*$I$9+EU364/MAX(ET364+EL364+EU364, 0.1)*$J$9))/($B$11+$C$11+$F$11)</f>
        <v>0</v>
      </c>
      <c r="CZ364">
        <f>($B$11*$K$9+$C$11*$K$9+$F$11*((ET364+EL364)/MAX(ET364+EL364+EU364, 0.1)*$P$9+EU364/MAX(ET364+EL364+EU364, 0.1)*$Q$9))/($B$11+$C$11+$F$11)</f>
        <v>0</v>
      </c>
      <c r="DA364">
        <v>1.65</v>
      </c>
      <c r="DB364">
        <v>0.5</v>
      </c>
      <c r="DC364" t="s">
        <v>423</v>
      </c>
      <c r="DD364">
        <v>2</v>
      </c>
      <c r="DE364">
        <v>1758416370.1</v>
      </c>
      <c r="DF364">
        <v>420.0236666666667</v>
      </c>
      <c r="DG364">
        <v>419.999625</v>
      </c>
      <c r="DH364">
        <v>23.75419166666667</v>
      </c>
      <c r="DI364">
        <v>23.6386625</v>
      </c>
      <c r="DJ364">
        <v>419.4841666666667</v>
      </c>
      <c r="DK364">
        <v>23.58230833333333</v>
      </c>
      <c r="DL364">
        <v>500.0143333333334</v>
      </c>
      <c r="DM364">
        <v>90.276875</v>
      </c>
      <c r="DN364">
        <v>0.05468102499999999</v>
      </c>
      <c r="DO364">
        <v>30.18715833333333</v>
      </c>
      <c r="DP364">
        <v>30.01351666666666</v>
      </c>
      <c r="DQ364">
        <v>999.9</v>
      </c>
      <c r="DR364">
        <v>0</v>
      </c>
      <c r="DS364">
        <v>0</v>
      </c>
      <c r="DT364">
        <v>9997.969583333334</v>
      </c>
      <c r="DU364">
        <v>0</v>
      </c>
      <c r="DV364">
        <v>0.618283</v>
      </c>
      <c r="DW364">
        <v>0.02392705333333333</v>
      </c>
      <c r="DX364">
        <v>430.2437083333334</v>
      </c>
      <c r="DY364">
        <v>430.168375</v>
      </c>
      <c r="DZ364">
        <v>0.1155273333333333</v>
      </c>
      <c r="EA364">
        <v>419.999625</v>
      </c>
      <c r="EB364">
        <v>23.6386625</v>
      </c>
      <c r="EC364">
        <v>2.144454166666666</v>
      </c>
      <c r="ED364">
        <v>2.134024166666667</v>
      </c>
      <c r="EE364">
        <v>18.55327916666667</v>
      </c>
      <c r="EF364">
        <v>18.47544166666666</v>
      </c>
      <c r="EG364">
        <v>0.00500097</v>
      </c>
      <c r="EH364">
        <v>0</v>
      </c>
      <c r="EI364">
        <v>0</v>
      </c>
      <c r="EJ364">
        <v>0</v>
      </c>
      <c r="EK364">
        <v>156.125</v>
      </c>
      <c r="EL364">
        <v>0.00500097</v>
      </c>
      <c r="EM364">
        <v>-6.6875</v>
      </c>
      <c r="EN364">
        <v>-1.208333333333333</v>
      </c>
      <c r="EO364">
        <v>35.226375</v>
      </c>
      <c r="EP364">
        <v>39.87995833333333</v>
      </c>
      <c r="EQ364">
        <v>37.283625</v>
      </c>
      <c r="ER364">
        <v>40.00495833333333</v>
      </c>
      <c r="ES364">
        <v>37.74966666666666</v>
      </c>
      <c r="ET364">
        <v>0</v>
      </c>
      <c r="EU364">
        <v>0</v>
      </c>
      <c r="EV364">
        <v>0</v>
      </c>
      <c r="EW364">
        <v>1758416378</v>
      </c>
      <c r="EX364">
        <v>0</v>
      </c>
      <c r="EY364">
        <v>157.0076923076923</v>
      </c>
      <c r="EZ364">
        <v>-16.06837613883251</v>
      </c>
      <c r="FA364">
        <v>-17.81196582877886</v>
      </c>
      <c r="FB364">
        <v>-8.661538461538463</v>
      </c>
      <c r="FC364">
        <v>15</v>
      </c>
      <c r="FD364">
        <v>0</v>
      </c>
      <c r="FE364" t="s">
        <v>424</v>
      </c>
      <c r="FF364">
        <v>1747247426.5</v>
      </c>
      <c r="FG364">
        <v>1747247420.5</v>
      </c>
      <c r="FH364">
        <v>0</v>
      </c>
      <c r="FI364">
        <v>1.027</v>
      </c>
      <c r="FJ364">
        <v>0.031</v>
      </c>
      <c r="FK364">
        <v>0.02</v>
      </c>
      <c r="FL364">
        <v>0.05</v>
      </c>
      <c r="FM364">
        <v>420</v>
      </c>
      <c r="FN364">
        <v>16</v>
      </c>
      <c r="FO364">
        <v>0.01</v>
      </c>
      <c r="FP364">
        <v>0.1</v>
      </c>
      <c r="FQ364">
        <v>0.02392949951219512</v>
      </c>
      <c r="FR364">
        <v>-0.05743318912891982</v>
      </c>
      <c r="FS364">
        <v>0.02502054351956953</v>
      </c>
      <c r="FT364">
        <v>1</v>
      </c>
      <c r="FU364">
        <v>155.9411764705883</v>
      </c>
      <c r="FV364">
        <v>3.012987002522423</v>
      </c>
      <c r="FW364">
        <v>5.891674966428019</v>
      </c>
      <c r="FX364">
        <v>-1</v>
      </c>
      <c r="FY364">
        <v>0.1134140731707317</v>
      </c>
      <c r="FZ364">
        <v>0.04296491289198619</v>
      </c>
      <c r="GA364">
        <v>0.004402172232034964</v>
      </c>
      <c r="GB364">
        <v>1</v>
      </c>
      <c r="GC364">
        <v>2</v>
      </c>
      <c r="GD364">
        <v>2</v>
      </c>
      <c r="GE364" t="s">
        <v>425</v>
      </c>
      <c r="GF364">
        <v>3.13648</v>
      </c>
      <c r="GG364">
        <v>2.71487</v>
      </c>
      <c r="GH364">
        <v>0.0936612</v>
      </c>
      <c r="GI364">
        <v>0.09285880000000001</v>
      </c>
      <c r="GJ364">
        <v>0.105189</v>
      </c>
      <c r="GK364">
        <v>0.103606</v>
      </c>
      <c r="GL364">
        <v>28824.2</v>
      </c>
      <c r="GM364">
        <v>28883.5</v>
      </c>
      <c r="GN364">
        <v>29566</v>
      </c>
      <c r="GO364">
        <v>29425.7</v>
      </c>
      <c r="GP364">
        <v>34960.7</v>
      </c>
      <c r="GQ364">
        <v>34936.3</v>
      </c>
      <c r="GR364">
        <v>41613.3</v>
      </c>
      <c r="GS364">
        <v>41808.2</v>
      </c>
      <c r="GT364">
        <v>1.92035</v>
      </c>
      <c r="GU364">
        <v>1.87472</v>
      </c>
      <c r="GV364">
        <v>0.0911802</v>
      </c>
      <c r="GW364">
        <v>0</v>
      </c>
      <c r="GX364">
        <v>28.5389</v>
      </c>
      <c r="GY364">
        <v>999.9</v>
      </c>
      <c r="GZ364">
        <v>58</v>
      </c>
      <c r="HA364">
        <v>30.9</v>
      </c>
      <c r="HB364">
        <v>28.817</v>
      </c>
      <c r="HC364">
        <v>62.0841</v>
      </c>
      <c r="HD364">
        <v>28.101</v>
      </c>
      <c r="HE364">
        <v>1</v>
      </c>
      <c r="HF364">
        <v>0.108519</v>
      </c>
      <c r="HG364">
        <v>-1.39167</v>
      </c>
      <c r="HH364">
        <v>20.3543</v>
      </c>
      <c r="HI364">
        <v>5.22807</v>
      </c>
      <c r="HJ364">
        <v>12.0159</v>
      </c>
      <c r="HK364">
        <v>4.9915</v>
      </c>
      <c r="HL364">
        <v>3.289</v>
      </c>
      <c r="HM364">
        <v>9999</v>
      </c>
      <c r="HN364">
        <v>9999</v>
      </c>
      <c r="HO364">
        <v>9999</v>
      </c>
      <c r="HP364">
        <v>999.9</v>
      </c>
      <c r="HQ364">
        <v>1.86752</v>
      </c>
      <c r="HR364">
        <v>1.86663</v>
      </c>
      <c r="HS364">
        <v>1.86599</v>
      </c>
      <c r="HT364">
        <v>1.86597</v>
      </c>
      <c r="HU364">
        <v>1.86783</v>
      </c>
      <c r="HV364">
        <v>1.87025</v>
      </c>
      <c r="HW364">
        <v>1.86889</v>
      </c>
      <c r="HX364">
        <v>1.87039</v>
      </c>
      <c r="HY364">
        <v>0</v>
      </c>
      <c r="HZ364">
        <v>0</v>
      </c>
      <c r="IA364">
        <v>0</v>
      </c>
      <c r="IB364">
        <v>0</v>
      </c>
      <c r="IC364" t="s">
        <v>426</v>
      </c>
      <c r="ID364" t="s">
        <v>427</v>
      </c>
      <c r="IE364" t="s">
        <v>428</v>
      </c>
      <c r="IF364" t="s">
        <v>428</v>
      </c>
      <c r="IG364" t="s">
        <v>428</v>
      </c>
      <c r="IH364" t="s">
        <v>428</v>
      </c>
      <c r="II364">
        <v>0</v>
      </c>
      <c r="IJ364">
        <v>100</v>
      </c>
      <c r="IK364">
        <v>100</v>
      </c>
      <c r="IL364">
        <v>0.54</v>
      </c>
      <c r="IM364">
        <v>0.1719</v>
      </c>
      <c r="IN364">
        <v>0.2733293791174444</v>
      </c>
      <c r="IO364">
        <v>0.0008355358253796512</v>
      </c>
      <c r="IP364">
        <v>-4.886686190924696E-07</v>
      </c>
      <c r="IQ364">
        <v>2.414133949906871E-11</v>
      </c>
      <c r="IR364">
        <v>-0.06279029043895908</v>
      </c>
      <c r="IS364">
        <v>-0.001004982055389802</v>
      </c>
      <c r="IT364">
        <v>0.0007271071577586355</v>
      </c>
      <c r="IU364">
        <v>-1.113211564567604E-05</v>
      </c>
      <c r="IV364">
        <v>10</v>
      </c>
      <c r="IW364">
        <v>2306</v>
      </c>
      <c r="IX364">
        <v>1</v>
      </c>
      <c r="IY364">
        <v>28</v>
      </c>
      <c r="IZ364">
        <v>186149.2</v>
      </c>
      <c r="JA364">
        <v>186149.3</v>
      </c>
      <c r="JB364">
        <v>1.04004</v>
      </c>
      <c r="JC364">
        <v>2.26318</v>
      </c>
      <c r="JD364">
        <v>1.39648</v>
      </c>
      <c r="JE364">
        <v>2.34253</v>
      </c>
      <c r="JF364">
        <v>1.49536</v>
      </c>
      <c r="JG364">
        <v>2.70996</v>
      </c>
      <c r="JH364">
        <v>36.2459</v>
      </c>
      <c r="JI364">
        <v>24.1575</v>
      </c>
      <c r="JJ364">
        <v>18</v>
      </c>
      <c r="JK364">
        <v>489.649</v>
      </c>
      <c r="JL364">
        <v>450.763</v>
      </c>
      <c r="JM364">
        <v>30.8487</v>
      </c>
      <c r="JN364">
        <v>28.9766</v>
      </c>
      <c r="JO364">
        <v>30.0001</v>
      </c>
      <c r="JP364">
        <v>28.8007</v>
      </c>
      <c r="JQ364">
        <v>28.7254</v>
      </c>
      <c r="JR364">
        <v>20.8269</v>
      </c>
      <c r="JS364">
        <v>25.4628</v>
      </c>
      <c r="JT364">
        <v>95.58110000000001</v>
      </c>
      <c r="JU364">
        <v>30.8312</v>
      </c>
      <c r="JV364">
        <v>420</v>
      </c>
      <c r="JW364">
        <v>23.6571</v>
      </c>
      <c r="JX364">
        <v>101.06</v>
      </c>
      <c r="JY364">
        <v>100.532</v>
      </c>
    </row>
    <row r="365" spans="1:285">
      <c r="A365">
        <v>349</v>
      </c>
      <c r="B365">
        <v>1758416380.1</v>
      </c>
      <c r="C365">
        <v>3505</v>
      </c>
      <c r="D365" t="s">
        <v>1133</v>
      </c>
      <c r="E365" t="s">
        <v>1134</v>
      </c>
      <c r="F365">
        <v>5</v>
      </c>
      <c r="G365" t="s">
        <v>1098</v>
      </c>
      <c r="H365" t="s">
        <v>420</v>
      </c>
      <c r="I365" t="s">
        <v>421</v>
      </c>
      <c r="J365">
        <v>1758416372.1</v>
      </c>
      <c r="K365">
        <f>(L365)/1000</f>
        <v>0</v>
      </c>
      <c r="L365">
        <f>1000*DL365*AJ365*(DH365-DI365)/(100*DA365*(1000-AJ365*DH365))</f>
        <v>0</v>
      </c>
      <c r="M365">
        <f>DL365*AJ365*(DG365-DF365*(1000-AJ365*DI365)/(1000-AJ365*DH365))/(100*DA365)</f>
        <v>0</v>
      </c>
      <c r="N365">
        <f>DF365 - IF(AJ365&gt;1, M365*DA365*100.0/(AL365), 0)</f>
        <v>0</v>
      </c>
      <c r="O365">
        <f>((U365-K365/2)*N365-M365)/(U365+K365/2)</f>
        <v>0</v>
      </c>
      <c r="P365">
        <f>O365*(DM365+DN365)/1000.0</f>
        <v>0</v>
      </c>
      <c r="Q365">
        <f>(DF365 - IF(AJ365&gt;1, M365*DA365*100.0/(AL365), 0))*(DM365+DN365)/1000.0</f>
        <v>0</v>
      </c>
      <c r="R365">
        <f>2.0/((1/T365-1/S365)+SIGN(T365)*SQRT((1/T365-1/S365)*(1/T365-1/S365) + 4*DB365/((DB365+1)*(DB365+1))*(2*1/T365*1/S365-1/S365*1/S365)))</f>
        <v>0</v>
      </c>
      <c r="S365">
        <f>IF(LEFT(DC365,1)&lt;&gt;"0",IF(LEFT(DC365,1)="1",3.0,DD365),$D$5+$E$5*(DT365*DM365/($K$5*1000))+$F$5*(DT365*DM365/($K$5*1000))*MAX(MIN(DA365,$J$5),$I$5)*MAX(MIN(DA365,$J$5),$I$5)+$G$5*MAX(MIN(DA365,$J$5),$I$5)*(DT365*DM365/($K$5*1000))+$H$5*(DT365*DM365/($K$5*1000))*(DT365*DM365/($K$5*1000)))</f>
        <v>0</v>
      </c>
      <c r="T365">
        <f>K365*(1000-(1000*0.61365*exp(17.502*X365/(240.97+X365))/(DM365+DN365)+DH365)/2)/(1000*0.61365*exp(17.502*X365/(240.97+X365))/(DM365+DN365)-DH365)</f>
        <v>0</v>
      </c>
      <c r="U365">
        <f>1/((DB365+1)/(R365/1.6)+1/(S365/1.37)) + DB365/((DB365+1)/(R365/1.6) + DB365/(S365/1.37))</f>
        <v>0</v>
      </c>
      <c r="V365">
        <f>(CW365*CZ365)</f>
        <v>0</v>
      </c>
      <c r="W365">
        <f>(DO365+(V365+2*0.95*5.67E-8*(((DO365+$B$7)+273)^4-(DO365+273)^4)-44100*K365)/(1.84*29.3*S365+8*0.95*5.67E-8*(DO365+273)^3))</f>
        <v>0</v>
      </c>
      <c r="X365">
        <f>($C$7*DP365+$D$7*DQ365+$E$7*W365)</f>
        <v>0</v>
      </c>
      <c r="Y365">
        <f>0.61365*exp(17.502*X365/(240.97+X365))</f>
        <v>0</v>
      </c>
      <c r="Z365">
        <f>(AA365/AB365*100)</f>
        <v>0</v>
      </c>
      <c r="AA365">
        <f>DH365*(DM365+DN365)/1000</f>
        <v>0</v>
      </c>
      <c r="AB365">
        <f>0.61365*exp(17.502*DO365/(240.97+DO365))</f>
        <v>0</v>
      </c>
      <c r="AC365">
        <f>(Y365-DH365*(DM365+DN365)/1000)</f>
        <v>0</v>
      </c>
      <c r="AD365">
        <f>(-K365*44100)</f>
        <v>0</v>
      </c>
      <c r="AE365">
        <f>2*29.3*S365*0.92*(DO365-X365)</f>
        <v>0</v>
      </c>
      <c r="AF365">
        <f>2*0.95*5.67E-8*(((DO365+$B$7)+273)^4-(X365+273)^4)</f>
        <v>0</v>
      </c>
      <c r="AG365">
        <f>V365+AF365+AD365+AE365</f>
        <v>0</v>
      </c>
      <c r="AH365">
        <v>0</v>
      </c>
      <c r="AI365">
        <v>0</v>
      </c>
      <c r="AJ365">
        <f>IF(AH365*$H$13&gt;=AL365,1.0,(AL365/(AL365-AH365*$H$13)))</f>
        <v>0</v>
      </c>
      <c r="AK365">
        <f>(AJ365-1)*100</f>
        <v>0</v>
      </c>
      <c r="AL365">
        <f>MAX(0,($B$13+$C$13*DT365)/(1+$D$13*DT365)*DM365/(DO365+273)*$E$13)</f>
        <v>0</v>
      </c>
      <c r="AM365" t="s">
        <v>422</v>
      </c>
      <c r="AN365" t="s">
        <v>422</v>
      </c>
      <c r="AO365">
        <v>0</v>
      </c>
      <c r="AP365">
        <v>0</v>
      </c>
      <c r="AQ365">
        <f>1-AO365/AP365</f>
        <v>0</v>
      </c>
      <c r="AR365">
        <v>0</v>
      </c>
      <c r="AS365" t="s">
        <v>422</v>
      </c>
      <c r="AT365" t="s">
        <v>422</v>
      </c>
      <c r="AU365">
        <v>0</v>
      </c>
      <c r="AV365">
        <v>0</v>
      </c>
      <c r="AW365">
        <f>1-AU365/AV365</f>
        <v>0</v>
      </c>
      <c r="AX365">
        <v>0.5</v>
      </c>
      <c r="AY365">
        <f>CX365</f>
        <v>0</v>
      </c>
      <c r="AZ365">
        <f>M365</f>
        <v>0</v>
      </c>
      <c r="BA365">
        <f>AW365*AX365*AY365</f>
        <v>0</v>
      </c>
      <c r="BB365">
        <f>(AZ365-AR365)/AY365</f>
        <v>0</v>
      </c>
      <c r="BC365">
        <f>(AP365-AV365)/AV365</f>
        <v>0</v>
      </c>
      <c r="BD365">
        <f>AO365/(AQ365+AO365/AV365)</f>
        <v>0</v>
      </c>
      <c r="BE365" t="s">
        <v>422</v>
      </c>
      <c r="BF365">
        <v>0</v>
      </c>
      <c r="BG365">
        <f>IF(BF365&lt;&gt;0, BF365, BD365)</f>
        <v>0</v>
      </c>
      <c r="BH365">
        <f>1-BG365/AV365</f>
        <v>0</v>
      </c>
      <c r="BI365">
        <f>(AV365-AU365)/(AV365-BG365)</f>
        <v>0</v>
      </c>
      <c r="BJ365">
        <f>(AP365-AV365)/(AP365-BG365)</f>
        <v>0</v>
      </c>
      <c r="BK365">
        <f>(AV365-AU365)/(AV365-AO365)</f>
        <v>0</v>
      </c>
      <c r="BL365">
        <f>(AP365-AV365)/(AP365-AO365)</f>
        <v>0</v>
      </c>
      <c r="BM365">
        <f>(BI365*BG365/AU365)</f>
        <v>0</v>
      </c>
      <c r="BN365">
        <f>(1-BM365)</f>
        <v>0</v>
      </c>
      <c r="CW365">
        <f>$B$11*DU365+$C$11*DV365+$F$11*EG365*(1-EJ365)</f>
        <v>0</v>
      </c>
      <c r="CX365">
        <f>CW365*CY365</f>
        <v>0</v>
      </c>
      <c r="CY365">
        <f>($B$11*$D$9+$C$11*$D$9+$F$11*((ET365+EL365)/MAX(ET365+EL365+EU365, 0.1)*$I$9+EU365/MAX(ET365+EL365+EU365, 0.1)*$J$9))/($B$11+$C$11+$F$11)</f>
        <v>0</v>
      </c>
      <c r="CZ365">
        <f>($B$11*$K$9+$C$11*$K$9+$F$11*((ET365+EL365)/MAX(ET365+EL365+EU365, 0.1)*$P$9+EU365/MAX(ET365+EL365+EU365, 0.1)*$Q$9))/($B$11+$C$11+$F$11)</f>
        <v>0</v>
      </c>
      <c r="DA365">
        <v>1.65</v>
      </c>
      <c r="DB365">
        <v>0.5</v>
      </c>
      <c r="DC365" t="s">
        <v>423</v>
      </c>
      <c r="DD365">
        <v>2</v>
      </c>
      <c r="DE365">
        <v>1758416372.1</v>
      </c>
      <c r="DF365">
        <v>420.0305416666667</v>
      </c>
      <c r="DG365">
        <v>419.9968333333333</v>
      </c>
      <c r="DH365">
        <v>23.75474583333333</v>
      </c>
      <c r="DI365">
        <v>23.63830833333333</v>
      </c>
      <c r="DJ365">
        <v>419.4910416666667</v>
      </c>
      <c r="DK365">
        <v>23.5828625</v>
      </c>
      <c r="DL365">
        <v>500.0045</v>
      </c>
      <c r="DM365">
        <v>90.27717083333334</v>
      </c>
      <c r="DN365">
        <v>0.05463005833333334</v>
      </c>
      <c r="DO365">
        <v>30.187875</v>
      </c>
      <c r="DP365">
        <v>30.01466666666667</v>
      </c>
      <c r="DQ365">
        <v>999.9</v>
      </c>
      <c r="DR365">
        <v>0</v>
      </c>
      <c r="DS365">
        <v>0</v>
      </c>
      <c r="DT365">
        <v>9997.323750000001</v>
      </c>
      <c r="DU365">
        <v>0</v>
      </c>
      <c r="DV365">
        <v>0.618283</v>
      </c>
      <c r="DW365">
        <v>0.03360365333333334</v>
      </c>
      <c r="DX365">
        <v>430.2510416666667</v>
      </c>
      <c r="DY365">
        <v>430.1653333333334</v>
      </c>
      <c r="DZ365">
        <v>0.1164380833333333</v>
      </c>
      <c r="EA365">
        <v>419.9968333333333</v>
      </c>
      <c r="EB365">
        <v>23.63830833333333</v>
      </c>
      <c r="EC365">
        <v>2.14451125</v>
      </c>
      <c r="ED365">
        <v>2.133999583333333</v>
      </c>
      <c r="EE365">
        <v>18.55370833333333</v>
      </c>
      <c r="EF365">
        <v>18.47525833333333</v>
      </c>
      <c r="EG365">
        <v>0.00500097</v>
      </c>
      <c r="EH365">
        <v>0</v>
      </c>
      <c r="EI365">
        <v>0</v>
      </c>
      <c r="EJ365">
        <v>0</v>
      </c>
      <c r="EK365">
        <v>154.55</v>
      </c>
      <c r="EL365">
        <v>0.00500097</v>
      </c>
      <c r="EM365">
        <v>-5.908333333333334</v>
      </c>
      <c r="EN365">
        <v>-1.15</v>
      </c>
      <c r="EO365">
        <v>35.242</v>
      </c>
      <c r="EP365">
        <v>39.91895833333333</v>
      </c>
      <c r="EQ365">
        <v>37.307125</v>
      </c>
      <c r="ER365">
        <v>40.05970833333333</v>
      </c>
      <c r="ES365">
        <v>37.76791666666666</v>
      </c>
      <c r="ET365">
        <v>0</v>
      </c>
      <c r="EU365">
        <v>0</v>
      </c>
      <c r="EV365">
        <v>0</v>
      </c>
      <c r="EW365">
        <v>1758416379.8</v>
      </c>
      <c r="EX365">
        <v>0</v>
      </c>
      <c r="EY365">
        <v>155.524</v>
      </c>
      <c r="EZ365">
        <v>-25.13076953561088</v>
      </c>
      <c r="FA365">
        <v>-31.7153848810544</v>
      </c>
      <c r="FB365">
        <v>-7.736000000000001</v>
      </c>
      <c r="FC365">
        <v>15</v>
      </c>
      <c r="FD365">
        <v>0</v>
      </c>
      <c r="FE365" t="s">
        <v>424</v>
      </c>
      <c r="FF365">
        <v>1747247426.5</v>
      </c>
      <c r="FG365">
        <v>1747247420.5</v>
      </c>
      <c r="FH365">
        <v>0</v>
      </c>
      <c r="FI365">
        <v>1.027</v>
      </c>
      <c r="FJ365">
        <v>0.031</v>
      </c>
      <c r="FK365">
        <v>0.02</v>
      </c>
      <c r="FL365">
        <v>0.05</v>
      </c>
      <c r="FM365">
        <v>420</v>
      </c>
      <c r="FN365">
        <v>16</v>
      </c>
      <c r="FO365">
        <v>0.01</v>
      </c>
      <c r="FP365">
        <v>0.1</v>
      </c>
      <c r="FQ365">
        <v>0.02971267625</v>
      </c>
      <c r="FR365">
        <v>0.01009217009380859</v>
      </c>
      <c r="FS365">
        <v>0.03083262332908689</v>
      </c>
      <c r="FT365">
        <v>1</v>
      </c>
      <c r="FU365">
        <v>156.2411764705882</v>
      </c>
      <c r="FV365">
        <v>-15.55385801337375</v>
      </c>
      <c r="FW365">
        <v>6.149037114821017</v>
      </c>
      <c r="FX365">
        <v>-1</v>
      </c>
      <c r="FY365">
        <v>0.1146374</v>
      </c>
      <c r="FZ365">
        <v>0.03582328705440883</v>
      </c>
      <c r="GA365">
        <v>0.003622234157257093</v>
      </c>
      <c r="GB365">
        <v>1</v>
      </c>
      <c r="GC365">
        <v>2</v>
      </c>
      <c r="GD365">
        <v>2</v>
      </c>
      <c r="GE365" t="s">
        <v>425</v>
      </c>
      <c r="GF365">
        <v>3.13645</v>
      </c>
      <c r="GG365">
        <v>2.71483</v>
      </c>
      <c r="GH365">
        <v>0.093663</v>
      </c>
      <c r="GI365">
        <v>0.0928547</v>
      </c>
      <c r="GJ365">
        <v>0.10519</v>
      </c>
      <c r="GK365">
        <v>0.103609</v>
      </c>
      <c r="GL365">
        <v>28823.8</v>
      </c>
      <c r="GM365">
        <v>28883.5</v>
      </c>
      <c r="GN365">
        <v>29565.6</v>
      </c>
      <c r="GO365">
        <v>29425.5</v>
      </c>
      <c r="GP365">
        <v>34960.2</v>
      </c>
      <c r="GQ365">
        <v>34935.9</v>
      </c>
      <c r="GR365">
        <v>41612.8</v>
      </c>
      <c r="GS365">
        <v>41808</v>
      </c>
      <c r="GT365">
        <v>1.92033</v>
      </c>
      <c r="GU365">
        <v>1.87468</v>
      </c>
      <c r="GV365">
        <v>0.0911988</v>
      </c>
      <c r="GW365">
        <v>0</v>
      </c>
      <c r="GX365">
        <v>28.5402</v>
      </c>
      <c r="GY365">
        <v>999.9</v>
      </c>
      <c r="GZ365">
        <v>58</v>
      </c>
      <c r="HA365">
        <v>30.9</v>
      </c>
      <c r="HB365">
        <v>28.8207</v>
      </c>
      <c r="HC365">
        <v>62.0941</v>
      </c>
      <c r="HD365">
        <v>27.9287</v>
      </c>
      <c r="HE365">
        <v>1</v>
      </c>
      <c r="HF365">
        <v>0.108539</v>
      </c>
      <c r="HG365">
        <v>-1.37642</v>
      </c>
      <c r="HH365">
        <v>20.3545</v>
      </c>
      <c r="HI365">
        <v>5.22807</v>
      </c>
      <c r="HJ365">
        <v>12.0159</v>
      </c>
      <c r="HK365">
        <v>4.9915</v>
      </c>
      <c r="HL365">
        <v>3.289</v>
      </c>
      <c r="HM365">
        <v>9999</v>
      </c>
      <c r="HN365">
        <v>9999</v>
      </c>
      <c r="HO365">
        <v>9999</v>
      </c>
      <c r="HP365">
        <v>999.9</v>
      </c>
      <c r="HQ365">
        <v>1.86752</v>
      </c>
      <c r="HR365">
        <v>1.86663</v>
      </c>
      <c r="HS365">
        <v>1.86599</v>
      </c>
      <c r="HT365">
        <v>1.86598</v>
      </c>
      <c r="HU365">
        <v>1.86783</v>
      </c>
      <c r="HV365">
        <v>1.87026</v>
      </c>
      <c r="HW365">
        <v>1.8689</v>
      </c>
      <c r="HX365">
        <v>1.8704</v>
      </c>
      <c r="HY365">
        <v>0</v>
      </c>
      <c r="HZ365">
        <v>0</v>
      </c>
      <c r="IA365">
        <v>0</v>
      </c>
      <c r="IB365">
        <v>0</v>
      </c>
      <c r="IC365" t="s">
        <v>426</v>
      </c>
      <c r="ID365" t="s">
        <v>427</v>
      </c>
      <c r="IE365" t="s">
        <v>428</v>
      </c>
      <c r="IF365" t="s">
        <v>428</v>
      </c>
      <c r="IG365" t="s">
        <v>428</v>
      </c>
      <c r="IH365" t="s">
        <v>428</v>
      </c>
      <c r="II365">
        <v>0</v>
      </c>
      <c r="IJ365">
        <v>100</v>
      </c>
      <c r="IK365">
        <v>100</v>
      </c>
      <c r="IL365">
        <v>0.54</v>
      </c>
      <c r="IM365">
        <v>0.1719</v>
      </c>
      <c r="IN365">
        <v>0.2733293791174444</v>
      </c>
      <c r="IO365">
        <v>0.0008355358253796512</v>
      </c>
      <c r="IP365">
        <v>-4.886686190924696E-07</v>
      </c>
      <c r="IQ365">
        <v>2.414133949906871E-11</v>
      </c>
      <c r="IR365">
        <v>-0.06279029043895908</v>
      </c>
      <c r="IS365">
        <v>-0.001004982055389802</v>
      </c>
      <c r="IT365">
        <v>0.0007271071577586355</v>
      </c>
      <c r="IU365">
        <v>-1.113211564567604E-05</v>
      </c>
      <c r="IV365">
        <v>10</v>
      </c>
      <c r="IW365">
        <v>2306</v>
      </c>
      <c r="IX365">
        <v>1</v>
      </c>
      <c r="IY365">
        <v>28</v>
      </c>
      <c r="IZ365">
        <v>186149.2</v>
      </c>
      <c r="JA365">
        <v>186149.3</v>
      </c>
      <c r="JB365">
        <v>1.04004</v>
      </c>
      <c r="JC365">
        <v>2.27783</v>
      </c>
      <c r="JD365">
        <v>1.39771</v>
      </c>
      <c r="JE365">
        <v>2.34375</v>
      </c>
      <c r="JF365">
        <v>1.49536</v>
      </c>
      <c r="JG365">
        <v>2.5769</v>
      </c>
      <c r="JH365">
        <v>36.2459</v>
      </c>
      <c r="JI365">
        <v>24.1488</v>
      </c>
      <c r="JJ365">
        <v>18</v>
      </c>
      <c r="JK365">
        <v>489.638</v>
      </c>
      <c r="JL365">
        <v>450.732</v>
      </c>
      <c r="JM365">
        <v>30.843</v>
      </c>
      <c r="JN365">
        <v>28.9766</v>
      </c>
      <c r="JO365">
        <v>30.0001</v>
      </c>
      <c r="JP365">
        <v>28.8012</v>
      </c>
      <c r="JQ365">
        <v>28.7254</v>
      </c>
      <c r="JR365">
        <v>20.8266</v>
      </c>
      <c r="JS365">
        <v>25.4628</v>
      </c>
      <c r="JT365">
        <v>95.58110000000001</v>
      </c>
      <c r="JU365">
        <v>30.8312</v>
      </c>
      <c r="JV365">
        <v>420</v>
      </c>
      <c r="JW365">
        <v>23.6534</v>
      </c>
      <c r="JX365">
        <v>101.058</v>
      </c>
      <c r="JY365">
        <v>100.531</v>
      </c>
    </row>
    <row r="366" spans="1:285">
      <c r="A366">
        <v>350</v>
      </c>
      <c r="B366">
        <v>1758416382.1</v>
      </c>
      <c r="C366">
        <v>3507</v>
      </c>
      <c r="D366" t="s">
        <v>1135</v>
      </c>
      <c r="E366" t="s">
        <v>1136</v>
      </c>
      <c r="F366">
        <v>5</v>
      </c>
      <c r="G366" t="s">
        <v>1098</v>
      </c>
      <c r="H366" t="s">
        <v>420</v>
      </c>
      <c r="I366" t="s">
        <v>421</v>
      </c>
      <c r="J366">
        <v>1758416374.1</v>
      </c>
      <c r="K366">
        <f>(L366)/1000</f>
        <v>0</v>
      </c>
      <c r="L366">
        <f>1000*DL366*AJ366*(DH366-DI366)/(100*DA366*(1000-AJ366*DH366))</f>
        <v>0</v>
      </c>
      <c r="M366">
        <f>DL366*AJ366*(DG366-DF366*(1000-AJ366*DI366)/(1000-AJ366*DH366))/(100*DA366)</f>
        <v>0</v>
      </c>
      <c r="N366">
        <f>DF366 - IF(AJ366&gt;1, M366*DA366*100.0/(AL366), 0)</f>
        <v>0</v>
      </c>
      <c r="O366">
        <f>((U366-K366/2)*N366-M366)/(U366+K366/2)</f>
        <v>0</v>
      </c>
      <c r="P366">
        <f>O366*(DM366+DN366)/1000.0</f>
        <v>0</v>
      </c>
      <c r="Q366">
        <f>(DF366 - IF(AJ366&gt;1, M366*DA366*100.0/(AL366), 0))*(DM366+DN366)/1000.0</f>
        <v>0</v>
      </c>
      <c r="R366">
        <f>2.0/((1/T366-1/S366)+SIGN(T366)*SQRT((1/T366-1/S366)*(1/T366-1/S366) + 4*DB366/((DB366+1)*(DB366+1))*(2*1/T366*1/S366-1/S366*1/S366)))</f>
        <v>0</v>
      </c>
      <c r="S366">
        <f>IF(LEFT(DC366,1)&lt;&gt;"0",IF(LEFT(DC366,1)="1",3.0,DD366),$D$5+$E$5*(DT366*DM366/($K$5*1000))+$F$5*(DT366*DM366/($K$5*1000))*MAX(MIN(DA366,$J$5),$I$5)*MAX(MIN(DA366,$J$5),$I$5)+$G$5*MAX(MIN(DA366,$J$5),$I$5)*(DT366*DM366/($K$5*1000))+$H$5*(DT366*DM366/($K$5*1000))*(DT366*DM366/($K$5*1000)))</f>
        <v>0</v>
      </c>
      <c r="T366">
        <f>K366*(1000-(1000*0.61365*exp(17.502*X366/(240.97+X366))/(DM366+DN366)+DH366)/2)/(1000*0.61365*exp(17.502*X366/(240.97+X366))/(DM366+DN366)-DH366)</f>
        <v>0</v>
      </c>
      <c r="U366">
        <f>1/((DB366+1)/(R366/1.6)+1/(S366/1.37)) + DB366/((DB366+1)/(R366/1.6) + DB366/(S366/1.37))</f>
        <v>0</v>
      </c>
      <c r="V366">
        <f>(CW366*CZ366)</f>
        <v>0</v>
      </c>
      <c r="W366">
        <f>(DO366+(V366+2*0.95*5.67E-8*(((DO366+$B$7)+273)^4-(DO366+273)^4)-44100*K366)/(1.84*29.3*S366+8*0.95*5.67E-8*(DO366+273)^3))</f>
        <v>0</v>
      </c>
      <c r="X366">
        <f>($C$7*DP366+$D$7*DQ366+$E$7*W366)</f>
        <v>0</v>
      </c>
      <c r="Y366">
        <f>0.61365*exp(17.502*X366/(240.97+X366))</f>
        <v>0</v>
      </c>
      <c r="Z366">
        <f>(AA366/AB366*100)</f>
        <v>0</v>
      </c>
      <c r="AA366">
        <f>DH366*(DM366+DN366)/1000</f>
        <v>0</v>
      </c>
      <c r="AB366">
        <f>0.61365*exp(17.502*DO366/(240.97+DO366))</f>
        <v>0</v>
      </c>
      <c r="AC366">
        <f>(Y366-DH366*(DM366+DN366)/1000)</f>
        <v>0</v>
      </c>
      <c r="AD366">
        <f>(-K366*44100)</f>
        <v>0</v>
      </c>
      <c r="AE366">
        <f>2*29.3*S366*0.92*(DO366-X366)</f>
        <v>0</v>
      </c>
      <c r="AF366">
        <f>2*0.95*5.67E-8*(((DO366+$B$7)+273)^4-(X366+273)^4)</f>
        <v>0</v>
      </c>
      <c r="AG366">
        <f>V366+AF366+AD366+AE366</f>
        <v>0</v>
      </c>
      <c r="AH366">
        <v>0</v>
      </c>
      <c r="AI366">
        <v>0</v>
      </c>
      <c r="AJ366">
        <f>IF(AH366*$H$13&gt;=AL366,1.0,(AL366/(AL366-AH366*$H$13)))</f>
        <v>0</v>
      </c>
      <c r="AK366">
        <f>(AJ366-1)*100</f>
        <v>0</v>
      </c>
      <c r="AL366">
        <f>MAX(0,($B$13+$C$13*DT366)/(1+$D$13*DT366)*DM366/(DO366+273)*$E$13)</f>
        <v>0</v>
      </c>
      <c r="AM366" t="s">
        <v>422</v>
      </c>
      <c r="AN366" t="s">
        <v>422</v>
      </c>
      <c r="AO366">
        <v>0</v>
      </c>
      <c r="AP366">
        <v>0</v>
      </c>
      <c r="AQ366">
        <f>1-AO366/AP366</f>
        <v>0</v>
      </c>
      <c r="AR366">
        <v>0</v>
      </c>
      <c r="AS366" t="s">
        <v>422</v>
      </c>
      <c r="AT366" t="s">
        <v>422</v>
      </c>
      <c r="AU366">
        <v>0</v>
      </c>
      <c r="AV366">
        <v>0</v>
      </c>
      <c r="AW366">
        <f>1-AU366/AV366</f>
        <v>0</v>
      </c>
      <c r="AX366">
        <v>0.5</v>
      </c>
      <c r="AY366">
        <f>CX366</f>
        <v>0</v>
      </c>
      <c r="AZ366">
        <f>M366</f>
        <v>0</v>
      </c>
      <c r="BA366">
        <f>AW366*AX366*AY366</f>
        <v>0</v>
      </c>
      <c r="BB366">
        <f>(AZ366-AR366)/AY366</f>
        <v>0</v>
      </c>
      <c r="BC366">
        <f>(AP366-AV366)/AV366</f>
        <v>0</v>
      </c>
      <c r="BD366">
        <f>AO366/(AQ366+AO366/AV366)</f>
        <v>0</v>
      </c>
      <c r="BE366" t="s">
        <v>422</v>
      </c>
      <c r="BF366">
        <v>0</v>
      </c>
      <c r="BG366">
        <f>IF(BF366&lt;&gt;0, BF366, BD366)</f>
        <v>0</v>
      </c>
      <c r="BH366">
        <f>1-BG366/AV366</f>
        <v>0</v>
      </c>
      <c r="BI366">
        <f>(AV366-AU366)/(AV366-BG366)</f>
        <v>0</v>
      </c>
      <c r="BJ366">
        <f>(AP366-AV366)/(AP366-BG366)</f>
        <v>0</v>
      </c>
      <c r="BK366">
        <f>(AV366-AU366)/(AV366-AO366)</f>
        <v>0</v>
      </c>
      <c r="BL366">
        <f>(AP366-AV366)/(AP366-AO366)</f>
        <v>0</v>
      </c>
      <c r="BM366">
        <f>(BI366*BG366/AU366)</f>
        <v>0</v>
      </c>
      <c r="BN366">
        <f>(1-BM366)</f>
        <v>0</v>
      </c>
      <c r="CW366">
        <f>$B$11*DU366+$C$11*DV366+$F$11*EG366*(1-EJ366)</f>
        <v>0</v>
      </c>
      <c r="CX366">
        <f>CW366*CY366</f>
        <v>0</v>
      </c>
      <c r="CY366">
        <f>($B$11*$D$9+$C$11*$D$9+$F$11*((ET366+EL366)/MAX(ET366+EL366+EU366, 0.1)*$I$9+EU366/MAX(ET366+EL366+EU366, 0.1)*$J$9))/($B$11+$C$11+$F$11)</f>
        <v>0</v>
      </c>
      <c r="CZ366">
        <f>($B$11*$K$9+$C$11*$K$9+$F$11*((ET366+EL366)/MAX(ET366+EL366+EU366, 0.1)*$P$9+EU366/MAX(ET366+EL366+EU366, 0.1)*$Q$9))/($B$11+$C$11+$F$11)</f>
        <v>0</v>
      </c>
      <c r="DA366">
        <v>1.65</v>
      </c>
      <c r="DB366">
        <v>0.5</v>
      </c>
      <c r="DC366" t="s">
        <v>423</v>
      </c>
      <c r="DD366">
        <v>2</v>
      </c>
      <c r="DE366">
        <v>1758416374.1</v>
      </c>
      <c r="DF366">
        <v>420.0326666666667</v>
      </c>
      <c r="DG366">
        <v>419.9965833333333</v>
      </c>
      <c r="DH366">
        <v>23.7551125</v>
      </c>
      <c r="DI366">
        <v>23.63815833333334</v>
      </c>
      <c r="DJ366">
        <v>419.4931666666666</v>
      </c>
      <c r="DK366">
        <v>23.58322083333333</v>
      </c>
      <c r="DL366">
        <v>499.9950416666666</v>
      </c>
      <c r="DM366">
        <v>90.27742499999999</v>
      </c>
      <c r="DN366">
        <v>0.05460549583333333</v>
      </c>
      <c r="DO366">
        <v>30.18832916666667</v>
      </c>
      <c r="DP366">
        <v>30.01605833333333</v>
      </c>
      <c r="DQ366">
        <v>999.9</v>
      </c>
      <c r="DR366">
        <v>0</v>
      </c>
      <c r="DS366">
        <v>0</v>
      </c>
      <c r="DT366">
        <v>9997.144583333333</v>
      </c>
      <c r="DU366">
        <v>0</v>
      </c>
      <c r="DV366">
        <v>0.618283</v>
      </c>
      <c r="DW366">
        <v>0.03601327</v>
      </c>
      <c r="DX366">
        <v>430.2532916666667</v>
      </c>
      <c r="DY366">
        <v>430.1649166666666</v>
      </c>
      <c r="DZ366">
        <v>0.11695475</v>
      </c>
      <c r="EA366">
        <v>419.9965833333333</v>
      </c>
      <c r="EB366">
        <v>23.63815833333334</v>
      </c>
      <c r="EC366">
        <v>2.144550416666666</v>
      </c>
      <c r="ED366">
        <v>2.133991666666667</v>
      </c>
      <c r="EE366">
        <v>18.55399583333334</v>
      </c>
      <c r="EF366">
        <v>18.47520416666667</v>
      </c>
      <c r="EG366">
        <v>0.00500097</v>
      </c>
      <c r="EH366">
        <v>0</v>
      </c>
      <c r="EI366">
        <v>0</v>
      </c>
      <c r="EJ366">
        <v>0</v>
      </c>
      <c r="EK366">
        <v>155.1083333333333</v>
      </c>
      <c r="EL366">
        <v>0.00500097</v>
      </c>
      <c r="EM366">
        <v>-7.216666666666666</v>
      </c>
      <c r="EN366">
        <v>-1.429166666666666</v>
      </c>
      <c r="EO366">
        <v>35.257625</v>
      </c>
      <c r="EP366">
        <v>39.95283333333333</v>
      </c>
      <c r="EQ366">
        <v>37.32533333333333</v>
      </c>
      <c r="ER366">
        <v>40.10916666666667</v>
      </c>
      <c r="ES366">
        <v>37.79141666666666</v>
      </c>
      <c r="ET366">
        <v>0</v>
      </c>
      <c r="EU366">
        <v>0</v>
      </c>
      <c r="EV366">
        <v>0</v>
      </c>
      <c r="EW366">
        <v>1758416382.2</v>
      </c>
      <c r="EX366">
        <v>0</v>
      </c>
      <c r="EY366">
        <v>155.532</v>
      </c>
      <c r="EZ366">
        <v>-9.000000281211259</v>
      </c>
      <c r="FA366">
        <v>-35.90769241100703</v>
      </c>
      <c r="FB366">
        <v>-9.504</v>
      </c>
      <c r="FC366">
        <v>15</v>
      </c>
      <c r="FD366">
        <v>0</v>
      </c>
      <c r="FE366" t="s">
        <v>424</v>
      </c>
      <c r="FF366">
        <v>1747247426.5</v>
      </c>
      <c r="FG366">
        <v>1747247420.5</v>
      </c>
      <c r="FH366">
        <v>0</v>
      </c>
      <c r="FI366">
        <v>1.027</v>
      </c>
      <c r="FJ366">
        <v>0.031</v>
      </c>
      <c r="FK366">
        <v>0.02</v>
      </c>
      <c r="FL366">
        <v>0.05</v>
      </c>
      <c r="FM366">
        <v>420</v>
      </c>
      <c r="FN366">
        <v>16</v>
      </c>
      <c r="FO366">
        <v>0.01</v>
      </c>
      <c r="FP366">
        <v>0.1</v>
      </c>
      <c r="FQ366">
        <v>0.03722696707317073</v>
      </c>
      <c r="FR366">
        <v>0.1276448368641115</v>
      </c>
      <c r="FS366">
        <v>0.03721763971742637</v>
      </c>
      <c r="FT366">
        <v>0</v>
      </c>
      <c r="FU366">
        <v>156.4176470588235</v>
      </c>
      <c r="FV366">
        <v>-18.01680682101521</v>
      </c>
      <c r="FW366">
        <v>6.151253845797012</v>
      </c>
      <c r="FX366">
        <v>-1</v>
      </c>
      <c r="FY366">
        <v>0.1157299268292683</v>
      </c>
      <c r="FZ366">
        <v>0.0251777560975611</v>
      </c>
      <c r="GA366">
        <v>0.002752504167075501</v>
      </c>
      <c r="GB366">
        <v>1</v>
      </c>
      <c r="GC366">
        <v>1</v>
      </c>
      <c r="GD366">
        <v>2</v>
      </c>
      <c r="GE366" t="s">
        <v>433</v>
      </c>
      <c r="GF366">
        <v>3.13645</v>
      </c>
      <c r="GG366">
        <v>2.71494</v>
      </c>
      <c r="GH366">
        <v>0.0936577</v>
      </c>
      <c r="GI366">
        <v>0.0928604</v>
      </c>
      <c r="GJ366">
        <v>0.10519</v>
      </c>
      <c r="GK366">
        <v>0.103609</v>
      </c>
      <c r="GL366">
        <v>28823.9</v>
      </c>
      <c r="GM366">
        <v>28883.1</v>
      </c>
      <c r="GN366">
        <v>29565.5</v>
      </c>
      <c r="GO366">
        <v>29425.4</v>
      </c>
      <c r="GP366">
        <v>34960.2</v>
      </c>
      <c r="GQ366">
        <v>34935.8</v>
      </c>
      <c r="GR366">
        <v>41612.8</v>
      </c>
      <c r="GS366">
        <v>41807.8</v>
      </c>
      <c r="GT366">
        <v>1.92032</v>
      </c>
      <c r="GU366">
        <v>1.87482</v>
      </c>
      <c r="GV366">
        <v>0.09063259999999999</v>
      </c>
      <c r="GW366">
        <v>0</v>
      </c>
      <c r="GX366">
        <v>28.5409</v>
      </c>
      <c r="GY366">
        <v>999.9</v>
      </c>
      <c r="GZ366">
        <v>58</v>
      </c>
      <c r="HA366">
        <v>30.9</v>
      </c>
      <c r="HB366">
        <v>28.8204</v>
      </c>
      <c r="HC366">
        <v>62.1041</v>
      </c>
      <c r="HD366">
        <v>28.0849</v>
      </c>
      <c r="HE366">
        <v>1</v>
      </c>
      <c r="HF366">
        <v>0.108623</v>
      </c>
      <c r="HG366">
        <v>-1.36298</v>
      </c>
      <c r="HH366">
        <v>20.3546</v>
      </c>
      <c r="HI366">
        <v>5.22852</v>
      </c>
      <c r="HJ366">
        <v>12.0159</v>
      </c>
      <c r="HK366">
        <v>4.99155</v>
      </c>
      <c r="HL366">
        <v>3.289</v>
      </c>
      <c r="HM366">
        <v>9999</v>
      </c>
      <c r="HN366">
        <v>9999</v>
      </c>
      <c r="HO366">
        <v>9999</v>
      </c>
      <c r="HP366">
        <v>999.9</v>
      </c>
      <c r="HQ366">
        <v>1.86752</v>
      </c>
      <c r="HR366">
        <v>1.86662</v>
      </c>
      <c r="HS366">
        <v>1.866</v>
      </c>
      <c r="HT366">
        <v>1.86599</v>
      </c>
      <c r="HU366">
        <v>1.86783</v>
      </c>
      <c r="HV366">
        <v>1.87027</v>
      </c>
      <c r="HW366">
        <v>1.8689</v>
      </c>
      <c r="HX366">
        <v>1.87042</v>
      </c>
      <c r="HY366">
        <v>0</v>
      </c>
      <c r="HZ366">
        <v>0</v>
      </c>
      <c r="IA366">
        <v>0</v>
      </c>
      <c r="IB366">
        <v>0</v>
      </c>
      <c r="IC366" t="s">
        <v>426</v>
      </c>
      <c r="ID366" t="s">
        <v>427</v>
      </c>
      <c r="IE366" t="s">
        <v>428</v>
      </c>
      <c r="IF366" t="s">
        <v>428</v>
      </c>
      <c r="IG366" t="s">
        <v>428</v>
      </c>
      <c r="IH366" t="s">
        <v>428</v>
      </c>
      <c r="II366">
        <v>0</v>
      </c>
      <c r="IJ366">
        <v>100</v>
      </c>
      <c r="IK366">
        <v>100</v>
      </c>
      <c r="IL366">
        <v>0.54</v>
      </c>
      <c r="IM366">
        <v>0.1719</v>
      </c>
      <c r="IN366">
        <v>0.2733293791174444</v>
      </c>
      <c r="IO366">
        <v>0.0008355358253796512</v>
      </c>
      <c r="IP366">
        <v>-4.886686190924696E-07</v>
      </c>
      <c r="IQ366">
        <v>2.414133949906871E-11</v>
      </c>
      <c r="IR366">
        <v>-0.06279029043895908</v>
      </c>
      <c r="IS366">
        <v>-0.001004982055389802</v>
      </c>
      <c r="IT366">
        <v>0.0007271071577586355</v>
      </c>
      <c r="IU366">
        <v>-1.113211564567604E-05</v>
      </c>
      <c r="IV366">
        <v>10</v>
      </c>
      <c r="IW366">
        <v>2306</v>
      </c>
      <c r="IX366">
        <v>1</v>
      </c>
      <c r="IY366">
        <v>28</v>
      </c>
      <c r="IZ366">
        <v>186149.3</v>
      </c>
      <c r="JA366">
        <v>186149.4</v>
      </c>
      <c r="JB366">
        <v>1.04004</v>
      </c>
      <c r="JC366">
        <v>2.26318</v>
      </c>
      <c r="JD366">
        <v>1.39648</v>
      </c>
      <c r="JE366">
        <v>2.34253</v>
      </c>
      <c r="JF366">
        <v>1.49536</v>
      </c>
      <c r="JG366">
        <v>2.70142</v>
      </c>
      <c r="JH366">
        <v>36.2459</v>
      </c>
      <c r="JI366">
        <v>24.1575</v>
      </c>
      <c r="JJ366">
        <v>18</v>
      </c>
      <c r="JK366">
        <v>489.638</v>
      </c>
      <c r="JL366">
        <v>450.829</v>
      </c>
      <c r="JM366">
        <v>30.8361</v>
      </c>
      <c r="JN366">
        <v>28.9766</v>
      </c>
      <c r="JO366">
        <v>30.0001</v>
      </c>
      <c r="JP366">
        <v>28.8012</v>
      </c>
      <c r="JQ366">
        <v>28.726</v>
      </c>
      <c r="JR366">
        <v>20.8265</v>
      </c>
      <c r="JS366">
        <v>25.4628</v>
      </c>
      <c r="JT366">
        <v>95.58110000000001</v>
      </c>
      <c r="JU366">
        <v>30.8312</v>
      </c>
      <c r="JV366">
        <v>420</v>
      </c>
      <c r="JW366">
        <v>23.6563</v>
      </c>
      <c r="JX366">
        <v>101.058</v>
      </c>
      <c r="JY366">
        <v>100.531</v>
      </c>
    </row>
    <row r="367" spans="1:285">
      <c r="A367">
        <v>351</v>
      </c>
      <c r="B367">
        <v>1758416384.1</v>
      </c>
      <c r="C367">
        <v>3509</v>
      </c>
      <c r="D367" t="s">
        <v>1137</v>
      </c>
      <c r="E367" t="s">
        <v>1138</v>
      </c>
      <c r="F367">
        <v>5</v>
      </c>
      <c r="G367" t="s">
        <v>1098</v>
      </c>
      <c r="H367" t="s">
        <v>420</v>
      </c>
      <c r="I367" t="s">
        <v>421</v>
      </c>
      <c r="J367">
        <v>1758416376.1</v>
      </c>
      <c r="K367">
        <f>(L367)/1000</f>
        <v>0</v>
      </c>
      <c r="L367">
        <f>1000*DL367*AJ367*(DH367-DI367)/(100*DA367*(1000-AJ367*DH367))</f>
        <v>0</v>
      </c>
      <c r="M367">
        <f>DL367*AJ367*(DG367-DF367*(1000-AJ367*DI367)/(1000-AJ367*DH367))/(100*DA367)</f>
        <v>0</v>
      </c>
      <c r="N367">
        <f>DF367 - IF(AJ367&gt;1, M367*DA367*100.0/(AL367), 0)</f>
        <v>0</v>
      </c>
      <c r="O367">
        <f>((U367-K367/2)*N367-M367)/(U367+K367/2)</f>
        <v>0</v>
      </c>
      <c r="P367">
        <f>O367*(DM367+DN367)/1000.0</f>
        <v>0</v>
      </c>
      <c r="Q367">
        <f>(DF367 - IF(AJ367&gt;1, M367*DA367*100.0/(AL367), 0))*(DM367+DN367)/1000.0</f>
        <v>0</v>
      </c>
      <c r="R367">
        <f>2.0/((1/T367-1/S367)+SIGN(T367)*SQRT((1/T367-1/S367)*(1/T367-1/S367) + 4*DB367/((DB367+1)*(DB367+1))*(2*1/T367*1/S367-1/S367*1/S367)))</f>
        <v>0</v>
      </c>
      <c r="S367">
        <f>IF(LEFT(DC367,1)&lt;&gt;"0",IF(LEFT(DC367,1)="1",3.0,DD367),$D$5+$E$5*(DT367*DM367/($K$5*1000))+$F$5*(DT367*DM367/($K$5*1000))*MAX(MIN(DA367,$J$5),$I$5)*MAX(MIN(DA367,$J$5),$I$5)+$G$5*MAX(MIN(DA367,$J$5),$I$5)*(DT367*DM367/($K$5*1000))+$H$5*(DT367*DM367/($K$5*1000))*(DT367*DM367/($K$5*1000)))</f>
        <v>0</v>
      </c>
      <c r="T367">
        <f>K367*(1000-(1000*0.61365*exp(17.502*X367/(240.97+X367))/(DM367+DN367)+DH367)/2)/(1000*0.61365*exp(17.502*X367/(240.97+X367))/(DM367+DN367)-DH367)</f>
        <v>0</v>
      </c>
      <c r="U367">
        <f>1/((DB367+1)/(R367/1.6)+1/(S367/1.37)) + DB367/((DB367+1)/(R367/1.6) + DB367/(S367/1.37))</f>
        <v>0</v>
      </c>
      <c r="V367">
        <f>(CW367*CZ367)</f>
        <v>0</v>
      </c>
      <c r="W367">
        <f>(DO367+(V367+2*0.95*5.67E-8*(((DO367+$B$7)+273)^4-(DO367+273)^4)-44100*K367)/(1.84*29.3*S367+8*0.95*5.67E-8*(DO367+273)^3))</f>
        <v>0</v>
      </c>
      <c r="X367">
        <f>($C$7*DP367+$D$7*DQ367+$E$7*W367)</f>
        <v>0</v>
      </c>
      <c r="Y367">
        <f>0.61365*exp(17.502*X367/(240.97+X367))</f>
        <v>0</v>
      </c>
      <c r="Z367">
        <f>(AA367/AB367*100)</f>
        <v>0</v>
      </c>
      <c r="AA367">
        <f>DH367*(DM367+DN367)/1000</f>
        <v>0</v>
      </c>
      <c r="AB367">
        <f>0.61365*exp(17.502*DO367/(240.97+DO367))</f>
        <v>0</v>
      </c>
      <c r="AC367">
        <f>(Y367-DH367*(DM367+DN367)/1000)</f>
        <v>0</v>
      </c>
      <c r="AD367">
        <f>(-K367*44100)</f>
        <v>0</v>
      </c>
      <c r="AE367">
        <f>2*29.3*S367*0.92*(DO367-X367)</f>
        <v>0</v>
      </c>
      <c r="AF367">
        <f>2*0.95*5.67E-8*(((DO367+$B$7)+273)^4-(X367+273)^4)</f>
        <v>0</v>
      </c>
      <c r="AG367">
        <f>V367+AF367+AD367+AE367</f>
        <v>0</v>
      </c>
      <c r="AH367">
        <v>0</v>
      </c>
      <c r="AI367">
        <v>0</v>
      </c>
      <c r="AJ367">
        <f>IF(AH367*$H$13&gt;=AL367,1.0,(AL367/(AL367-AH367*$H$13)))</f>
        <v>0</v>
      </c>
      <c r="AK367">
        <f>(AJ367-1)*100</f>
        <v>0</v>
      </c>
      <c r="AL367">
        <f>MAX(0,($B$13+$C$13*DT367)/(1+$D$13*DT367)*DM367/(DO367+273)*$E$13)</f>
        <v>0</v>
      </c>
      <c r="AM367" t="s">
        <v>422</v>
      </c>
      <c r="AN367" t="s">
        <v>422</v>
      </c>
      <c r="AO367">
        <v>0</v>
      </c>
      <c r="AP367">
        <v>0</v>
      </c>
      <c r="AQ367">
        <f>1-AO367/AP367</f>
        <v>0</v>
      </c>
      <c r="AR367">
        <v>0</v>
      </c>
      <c r="AS367" t="s">
        <v>422</v>
      </c>
      <c r="AT367" t="s">
        <v>422</v>
      </c>
      <c r="AU367">
        <v>0</v>
      </c>
      <c r="AV367">
        <v>0</v>
      </c>
      <c r="AW367">
        <f>1-AU367/AV367</f>
        <v>0</v>
      </c>
      <c r="AX367">
        <v>0.5</v>
      </c>
      <c r="AY367">
        <f>CX367</f>
        <v>0</v>
      </c>
      <c r="AZ367">
        <f>M367</f>
        <v>0</v>
      </c>
      <c r="BA367">
        <f>AW367*AX367*AY367</f>
        <v>0</v>
      </c>
      <c r="BB367">
        <f>(AZ367-AR367)/AY367</f>
        <v>0</v>
      </c>
      <c r="BC367">
        <f>(AP367-AV367)/AV367</f>
        <v>0</v>
      </c>
      <c r="BD367">
        <f>AO367/(AQ367+AO367/AV367)</f>
        <v>0</v>
      </c>
      <c r="BE367" t="s">
        <v>422</v>
      </c>
      <c r="BF367">
        <v>0</v>
      </c>
      <c r="BG367">
        <f>IF(BF367&lt;&gt;0, BF367, BD367)</f>
        <v>0</v>
      </c>
      <c r="BH367">
        <f>1-BG367/AV367</f>
        <v>0</v>
      </c>
      <c r="BI367">
        <f>(AV367-AU367)/(AV367-BG367)</f>
        <v>0</v>
      </c>
      <c r="BJ367">
        <f>(AP367-AV367)/(AP367-BG367)</f>
        <v>0</v>
      </c>
      <c r="BK367">
        <f>(AV367-AU367)/(AV367-AO367)</f>
        <v>0</v>
      </c>
      <c r="BL367">
        <f>(AP367-AV367)/(AP367-AO367)</f>
        <v>0</v>
      </c>
      <c r="BM367">
        <f>(BI367*BG367/AU367)</f>
        <v>0</v>
      </c>
      <c r="BN367">
        <f>(1-BM367)</f>
        <v>0</v>
      </c>
      <c r="CW367">
        <f>$B$11*DU367+$C$11*DV367+$F$11*EG367*(1-EJ367)</f>
        <v>0</v>
      </c>
      <c r="CX367">
        <f>CW367*CY367</f>
        <v>0</v>
      </c>
      <c r="CY367">
        <f>($B$11*$D$9+$C$11*$D$9+$F$11*((ET367+EL367)/MAX(ET367+EL367+EU367, 0.1)*$I$9+EU367/MAX(ET367+EL367+EU367, 0.1)*$J$9))/($B$11+$C$11+$F$11)</f>
        <v>0</v>
      </c>
      <c r="CZ367">
        <f>($B$11*$K$9+$C$11*$K$9+$F$11*((ET367+EL367)/MAX(ET367+EL367+EU367, 0.1)*$P$9+EU367/MAX(ET367+EL367+EU367, 0.1)*$Q$9))/($B$11+$C$11+$F$11)</f>
        <v>0</v>
      </c>
      <c r="DA367">
        <v>1.65</v>
      </c>
      <c r="DB367">
        <v>0.5</v>
      </c>
      <c r="DC367" t="s">
        <v>423</v>
      </c>
      <c r="DD367">
        <v>2</v>
      </c>
      <c r="DE367">
        <v>1758416376.1</v>
      </c>
      <c r="DF367">
        <v>420.0347916666666</v>
      </c>
      <c r="DG367">
        <v>420.0024583333333</v>
      </c>
      <c r="DH367">
        <v>23.7555</v>
      </c>
      <c r="DI367">
        <v>23.63802083333333</v>
      </c>
      <c r="DJ367">
        <v>419.4952916666667</v>
      </c>
      <c r="DK367">
        <v>23.58360416666667</v>
      </c>
      <c r="DL367">
        <v>499.9854166666667</v>
      </c>
      <c r="DM367">
        <v>90.27760416666668</v>
      </c>
      <c r="DN367">
        <v>0.05459638333333333</v>
      </c>
      <c r="DO367">
        <v>30.18857916666667</v>
      </c>
      <c r="DP367">
        <v>30.0172375</v>
      </c>
      <c r="DQ367">
        <v>999.9</v>
      </c>
      <c r="DR367">
        <v>0</v>
      </c>
      <c r="DS367">
        <v>0</v>
      </c>
      <c r="DT367">
        <v>9998.552083333334</v>
      </c>
      <c r="DU367">
        <v>0</v>
      </c>
      <c r="DV367">
        <v>0.618283</v>
      </c>
      <c r="DW367">
        <v>0.03229266966666667</v>
      </c>
      <c r="DX367">
        <v>430.255625</v>
      </c>
      <c r="DY367">
        <v>430.170875</v>
      </c>
      <c r="DZ367">
        <v>0.1174758333333333</v>
      </c>
      <c r="EA367">
        <v>420.0024583333333</v>
      </c>
      <c r="EB367">
        <v>23.63802083333333</v>
      </c>
      <c r="EC367">
        <v>2.144589583333333</v>
      </c>
      <c r="ED367">
        <v>2.13398375</v>
      </c>
      <c r="EE367">
        <v>18.5542875</v>
      </c>
      <c r="EF367">
        <v>18.47514166666667</v>
      </c>
      <c r="EG367">
        <v>0.00500097</v>
      </c>
      <c r="EH367">
        <v>0</v>
      </c>
      <c r="EI367">
        <v>0</v>
      </c>
      <c r="EJ367">
        <v>0</v>
      </c>
      <c r="EK367">
        <v>154.1208333333333</v>
      </c>
      <c r="EL367">
        <v>0.00500097</v>
      </c>
      <c r="EM367">
        <v>-8.266666666666666</v>
      </c>
      <c r="EN367">
        <v>-1.641666666666667</v>
      </c>
      <c r="EO367">
        <v>35.27325</v>
      </c>
      <c r="EP367">
        <v>39.99195833333334</v>
      </c>
      <c r="EQ367">
        <v>37.34870833333333</v>
      </c>
      <c r="ER367">
        <v>40.15866666666667</v>
      </c>
      <c r="ES367">
        <v>37.81229166666666</v>
      </c>
      <c r="ET367">
        <v>0</v>
      </c>
      <c r="EU367">
        <v>0</v>
      </c>
      <c r="EV367">
        <v>0</v>
      </c>
      <c r="EW367">
        <v>1758416384</v>
      </c>
      <c r="EX367">
        <v>0</v>
      </c>
      <c r="EY367">
        <v>155.1730769230769</v>
      </c>
      <c r="EZ367">
        <v>-16.7145300680014</v>
      </c>
      <c r="FA367">
        <v>-26.58119671818551</v>
      </c>
      <c r="FB367">
        <v>-11.28846153846154</v>
      </c>
      <c r="FC367">
        <v>15</v>
      </c>
      <c r="FD367">
        <v>0</v>
      </c>
      <c r="FE367" t="s">
        <v>424</v>
      </c>
      <c r="FF367">
        <v>1747247426.5</v>
      </c>
      <c r="FG367">
        <v>1747247420.5</v>
      </c>
      <c r="FH367">
        <v>0</v>
      </c>
      <c r="FI367">
        <v>1.027</v>
      </c>
      <c r="FJ367">
        <v>0.031</v>
      </c>
      <c r="FK367">
        <v>0.02</v>
      </c>
      <c r="FL367">
        <v>0.05</v>
      </c>
      <c r="FM367">
        <v>420</v>
      </c>
      <c r="FN367">
        <v>16</v>
      </c>
      <c r="FO367">
        <v>0.01</v>
      </c>
      <c r="FP367">
        <v>0.1</v>
      </c>
      <c r="FQ367">
        <v>0.03740080624999999</v>
      </c>
      <c r="FR367">
        <v>0.1322233588367729</v>
      </c>
      <c r="FS367">
        <v>0.0376327807576736</v>
      </c>
      <c r="FT367">
        <v>0</v>
      </c>
      <c r="FU367">
        <v>156.0705882352941</v>
      </c>
      <c r="FV367">
        <v>-18.55462191590935</v>
      </c>
      <c r="FW367">
        <v>6.262189497375344</v>
      </c>
      <c r="FX367">
        <v>-1</v>
      </c>
      <c r="FY367">
        <v>0.116469475</v>
      </c>
      <c r="FZ367">
        <v>0.01846580487804871</v>
      </c>
      <c r="GA367">
        <v>0.002053175187210045</v>
      </c>
      <c r="GB367">
        <v>1</v>
      </c>
      <c r="GC367">
        <v>1</v>
      </c>
      <c r="GD367">
        <v>2</v>
      </c>
      <c r="GE367" t="s">
        <v>433</v>
      </c>
      <c r="GF367">
        <v>3.13644</v>
      </c>
      <c r="GG367">
        <v>2.71493</v>
      </c>
      <c r="GH367">
        <v>0.093657</v>
      </c>
      <c r="GI367">
        <v>0.09286460000000001</v>
      </c>
      <c r="GJ367">
        <v>0.105189</v>
      </c>
      <c r="GK367">
        <v>0.103607</v>
      </c>
      <c r="GL367">
        <v>28823.9</v>
      </c>
      <c r="GM367">
        <v>28882.9</v>
      </c>
      <c r="GN367">
        <v>29565.5</v>
      </c>
      <c r="GO367">
        <v>29425.3</v>
      </c>
      <c r="GP367">
        <v>34960.2</v>
      </c>
      <c r="GQ367">
        <v>34935.9</v>
      </c>
      <c r="GR367">
        <v>41612.8</v>
      </c>
      <c r="GS367">
        <v>41807.8</v>
      </c>
      <c r="GT367">
        <v>1.92035</v>
      </c>
      <c r="GU367">
        <v>1.8749</v>
      </c>
      <c r="GV367">
        <v>0.09035319999999999</v>
      </c>
      <c r="GW367">
        <v>0</v>
      </c>
      <c r="GX367">
        <v>28.5409</v>
      </c>
      <c r="GY367">
        <v>999.9</v>
      </c>
      <c r="GZ367">
        <v>58</v>
      </c>
      <c r="HA367">
        <v>30.9</v>
      </c>
      <c r="HB367">
        <v>28.8174</v>
      </c>
      <c r="HC367">
        <v>62.1141</v>
      </c>
      <c r="HD367">
        <v>27.9046</v>
      </c>
      <c r="HE367">
        <v>1</v>
      </c>
      <c r="HF367">
        <v>0.108331</v>
      </c>
      <c r="HG367">
        <v>-1.36544</v>
      </c>
      <c r="HH367">
        <v>20.3545</v>
      </c>
      <c r="HI367">
        <v>5.22852</v>
      </c>
      <c r="HJ367">
        <v>12.0159</v>
      </c>
      <c r="HK367">
        <v>4.99155</v>
      </c>
      <c r="HL367">
        <v>3.289</v>
      </c>
      <c r="HM367">
        <v>9999</v>
      </c>
      <c r="HN367">
        <v>9999</v>
      </c>
      <c r="HO367">
        <v>9999</v>
      </c>
      <c r="HP367">
        <v>999.9</v>
      </c>
      <c r="HQ367">
        <v>1.86752</v>
      </c>
      <c r="HR367">
        <v>1.86663</v>
      </c>
      <c r="HS367">
        <v>1.866</v>
      </c>
      <c r="HT367">
        <v>1.866</v>
      </c>
      <c r="HU367">
        <v>1.86783</v>
      </c>
      <c r="HV367">
        <v>1.87026</v>
      </c>
      <c r="HW367">
        <v>1.8689</v>
      </c>
      <c r="HX367">
        <v>1.87041</v>
      </c>
      <c r="HY367">
        <v>0</v>
      </c>
      <c r="HZ367">
        <v>0</v>
      </c>
      <c r="IA367">
        <v>0</v>
      </c>
      <c r="IB367">
        <v>0</v>
      </c>
      <c r="IC367" t="s">
        <v>426</v>
      </c>
      <c r="ID367" t="s">
        <v>427</v>
      </c>
      <c r="IE367" t="s">
        <v>428</v>
      </c>
      <c r="IF367" t="s">
        <v>428</v>
      </c>
      <c r="IG367" t="s">
        <v>428</v>
      </c>
      <c r="IH367" t="s">
        <v>428</v>
      </c>
      <c r="II367">
        <v>0</v>
      </c>
      <c r="IJ367">
        <v>100</v>
      </c>
      <c r="IK367">
        <v>100</v>
      </c>
      <c r="IL367">
        <v>0.54</v>
      </c>
      <c r="IM367">
        <v>0.1719</v>
      </c>
      <c r="IN367">
        <v>0.2733293791174444</v>
      </c>
      <c r="IO367">
        <v>0.0008355358253796512</v>
      </c>
      <c r="IP367">
        <v>-4.886686190924696E-07</v>
      </c>
      <c r="IQ367">
        <v>2.414133949906871E-11</v>
      </c>
      <c r="IR367">
        <v>-0.06279029043895908</v>
      </c>
      <c r="IS367">
        <v>-0.001004982055389802</v>
      </c>
      <c r="IT367">
        <v>0.0007271071577586355</v>
      </c>
      <c r="IU367">
        <v>-1.113211564567604E-05</v>
      </c>
      <c r="IV367">
        <v>10</v>
      </c>
      <c r="IW367">
        <v>2306</v>
      </c>
      <c r="IX367">
        <v>1</v>
      </c>
      <c r="IY367">
        <v>28</v>
      </c>
      <c r="IZ367">
        <v>186149.3</v>
      </c>
      <c r="JA367">
        <v>186149.4</v>
      </c>
      <c r="JB367">
        <v>1.04004</v>
      </c>
      <c r="JC367">
        <v>2.27661</v>
      </c>
      <c r="JD367">
        <v>1.39648</v>
      </c>
      <c r="JE367">
        <v>2.34131</v>
      </c>
      <c r="JF367">
        <v>1.49536</v>
      </c>
      <c r="JG367">
        <v>2.62695</v>
      </c>
      <c r="JH367">
        <v>36.2459</v>
      </c>
      <c r="JI367">
        <v>24.1488</v>
      </c>
      <c r="JJ367">
        <v>18</v>
      </c>
      <c r="JK367">
        <v>489.654</v>
      </c>
      <c r="JL367">
        <v>450.885</v>
      </c>
      <c r="JM367">
        <v>30.8292</v>
      </c>
      <c r="JN367">
        <v>28.9766</v>
      </c>
      <c r="JO367">
        <v>30</v>
      </c>
      <c r="JP367">
        <v>28.8012</v>
      </c>
      <c r="JQ367">
        <v>28.7272</v>
      </c>
      <c r="JR367">
        <v>20.8251</v>
      </c>
      <c r="JS367">
        <v>25.4628</v>
      </c>
      <c r="JT367">
        <v>95.58110000000001</v>
      </c>
      <c r="JU367">
        <v>30.8098</v>
      </c>
      <c r="JV367">
        <v>420</v>
      </c>
      <c r="JW367">
        <v>23.655</v>
      </c>
      <c r="JX367">
        <v>101.058</v>
      </c>
      <c r="JY367">
        <v>100.531</v>
      </c>
    </row>
    <row r="368" spans="1:285">
      <c r="A368">
        <v>352</v>
      </c>
      <c r="B368">
        <v>1758416386.1</v>
      </c>
      <c r="C368">
        <v>3511</v>
      </c>
      <c r="D368" t="s">
        <v>1139</v>
      </c>
      <c r="E368" t="s">
        <v>1140</v>
      </c>
      <c r="F368">
        <v>5</v>
      </c>
      <c r="G368" t="s">
        <v>1098</v>
      </c>
      <c r="H368" t="s">
        <v>420</v>
      </c>
      <c r="I368" t="s">
        <v>421</v>
      </c>
      <c r="J368">
        <v>1758416378.1</v>
      </c>
      <c r="K368">
        <f>(L368)/1000</f>
        <v>0</v>
      </c>
      <c r="L368">
        <f>1000*DL368*AJ368*(DH368-DI368)/(100*DA368*(1000-AJ368*DH368))</f>
        <v>0</v>
      </c>
      <c r="M368">
        <f>DL368*AJ368*(DG368-DF368*(1000-AJ368*DI368)/(1000-AJ368*DH368))/(100*DA368)</f>
        <v>0</v>
      </c>
      <c r="N368">
        <f>DF368 - IF(AJ368&gt;1, M368*DA368*100.0/(AL368), 0)</f>
        <v>0</v>
      </c>
      <c r="O368">
        <f>((U368-K368/2)*N368-M368)/(U368+K368/2)</f>
        <v>0</v>
      </c>
      <c r="P368">
        <f>O368*(DM368+DN368)/1000.0</f>
        <v>0</v>
      </c>
      <c r="Q368">
        <f>(DF368 - IF(AJ368&gt;1, M368*DA368*100.0/(AL368), 0))*(DM368+DN368)/1000.0</f>
        <v>0</v>
      </c>
      <c r="R368">
        <f>2.0/((1/T368-1/S368)+SIGN(T368)*SQRT((1/T368-1/S368)*(1/T368-1/S368) + 4*DB368/((DB368+1)*(DB368+1))*(2*1/T368*1/S368-1/S368*1/S368)))</f>
        <v>0</v>
      </c>
      <c r="S368">
        <f>IF(LEFT(DC368,1)&lt;&gt;"0",IF(LEFT(DC368,1)="1",3.0,DD368),$D$5+$E$5*(DT368*DM368/($K$5*1000))+$F$5*(DT368*DM368/($K$5*1000))*MAX(MIN(DA368,$J$5),$I$5)*MAX(MIN(DA368,$J$5),$I$5)+$G$5*MAX(MIN(DA368,$J$5),$I$5)*(DT368*DM368/($K$5*1000))+$H$5*(DT368*DM368/($K$5*1000))*(DT368*DM368/($K$5*1000)))</f>
        <v>0</v>
      </c>
      <c r="T368">
        <f>K368*(1000-(1000*0.61365*exp(17.502*X368/(240.97+X368))/(DM368+DN368)+DH368)/2)/(1000*0.61365*exp(17.502*X368/(240.97+X368))/(DM368+DN368)-DH368)</f>
        <v>0</v>
      </c>
      <c r="U368">
        <f>1/((DB368+1)/(R368/1.6)+1/(S368/1.37)) + DB368/((DB368+1)/(R368/1.6) + DB368/(S368/1.37))</f>
        <v>0</v>
      </c>
      <c r="V368">
        <f>(CW368*CZ368)</f>
        <v>0</v>
      </c>
      <c r="W368">
        <f>(DO368+(V368+2*0.95*5.67E-8*(((DO368+$B$7)+273)^4-(DO368+273)^4)-44100*K368)/(1.84*29.3*S368+8*0.95*5.67E-8*(DO368+273)^3))</f>
        <v>0</v>
      </c>
      <c r="X368">
        <f>($C$7*DP368+$D$7*DQ368+$E$7*W368)</f>
        <v>0</v>
      </c>
      <c r="Y368">
        <f>0.61365*exp(17.502*X368/(240.97+X368))</f>
        <v>0</v>
      </c>
      <c r="Z368">
        <f>(AA368/AB368*100)</f>
        <v>0</v>
      </c>
      <c r="AA368">
        <f>DH368*(DM368+DN368)/1000</f>
        <v>0</v>
      </c>
      <c r="AB368">
        <f>0.61365*exp(17.502*DO368/(240.97+DO368))</f>
        <v>0</v>
      </c>
      <c r="AC368">
        <f>(Y368-DH368*(DM368+DN368)/1000)</f>
        <v>0</v>
      </c>
      <c r="AD368">
        <f>(-K368*44100)</f>
        <v>0</v>
      </c>
      <c r="AE368">
        <f>2*29.3*S368*0.92*(DO368-X368)</f>
        <v>0</v>
      </c>
      <c r="AF368">
        <f>2*0.95*5.67E-8*(((DO368+$B$7)+273)^4-(X368+273)^4)</f>
        <v>0</v>
      </c>
      <c r="AG368">
        <f>V368+AF368+AD368+AE368</f>
        <v>0</v>
      </c>
      <c r="AH368">
        <v>0</v>
      </c>
      <c r="AI368">
        <v>0</v>
      </c>
      <c r="AJ368">
        <f>IF(AH368*$H$13&gt;=AL368,1.0,(AL368/(AL368-AH368*$H$13)))</f>
        <v>0</v>
      </c>
      <c r="AK368">
        <f>(AJ368-1)*100</f>
        <v>0</v>
      </c>
      <c r="AL368">
        <f>MAX(0,($B$13+$C$13*DT368)/(1+$D$13*DT368)*DM368/(DO368+273)*$E$13)</f>
        <v>0</v>
      </c>
      <c r="AM368" t="s">
        <v>422</v>
      </c>
      <c r="AN368" t="s">
        <v>422</v>
      </c>
      <c r="AO368">
        <v>0</v>
      </c>
      <c r="AP368">
        <v>0</v>
      </c>
      <c r="AQ368">
        <f>1-AO368/AP368</f>
        <v>0</v>
      </c>
      <c r="AR368">
        <v>0</v>
      </c>
      <c r="AS368" t="s">
        <v>422</v>
      </c>
      <c r="AT368" t="s">
        <v>422</v>
      </c>
      <c r="AU368">
        <v>0</v>
      </c>
      <c r="AV368">
        <v>0</v>
      </c>
      <c r="AW368">
        <f>1-AU368/AV368</f>
        <v>0</v>
      </c>
      <c r="AX368">
        <v>0.5</v>
      </c>
      <c r="AY368">
        <f>CX368</f>
        <v>0</v>
      </c>
      <c r="AZ368">
        <f>M368</f>
        <v>0</v>
      </c>
      <c r="BA368">
        <f>AW368*AX368*AY368</f>
        <v>0</v>
      </c>
      <c r="BB368">
        <f>(AZ368-AR368)/AY368</f>
        <v>0</v>
      </c>
      <c r="BC368">
        <f>(AP368-AV368)/AV368</f>
        <v>0</v>
      </c>
      <c r="BD368">
        <f>AO368/(AQ368+AO368/AV368)</f>
        <v>0</v>
      </c>
      <c r="BE368" t="s">
        <v>422</v>
      </c>
      <c r="BF368">
        <v>0</v>
      </c>
      <c r="BG368">
        <f>IF(BF368&lt;&gt;0, BF368, BD368)</f>
        <v>0</v>
      </c>
      <c r="BH368">
        <f>1-BG368/AV368</f>
        <v>0</v>
      </c>
      <c r="BI368">
        <f>(AV368-AU368)/(AV368-BG368)</f>
        <v>0</v>
      </c>
      <c r="BJ368">
        <f>(AP368-AV368)/(AP368-BG368)</f>
        <v>0</v>
      </c>
      <c r="BK368">
        <f>(AV368-AU368)/(AV368-AO368)</f>
        <v>0</v>
      </c>
      <c r="BL368">
        <f>(AP368-AV368)/(AP368-AO368)</f>
        <v>0</v>
      </c>
      <c r="BM368">
        <f>(BI368*BG368/AU368)</f>
        <v>0</v>
      </c>
      <c r="BN368">
        <f>(1-BM368)</f>
        <v>0</v>
      </c>
      <c r="CW368">
        <f>$B$11*DU368+$C$11*DV368+$F$11*EG368*(1-EJ368)</f>
        <v>0</v>
      </c>
      <c r="CX368">
        <f>CW368*CY368</f>
        <v>0</v>
      </c>
      <c r="CY368">
        <f>($B$11*$D$9+$C$11*$D$9+$F$11*((ET368+EL368)/MAX(ET368+EL368+EU368, 0.1)*$I$9+EU368/MAX(ET368+EL368+EU368, 0.1)*$J$9))/($B$11+$C$11+$F$11)</f>
        <v>0</v>
      </c>
      <c r="CZ368">
        <f>($B$11*$K$9+$C$11*$K$9+$F$11*((ET368+EL368)/MAX(ET368+EL368+EU368, 0.1)*$P$9+EU368/MAX(ET368+EL368+EU368, 0.1)*$Q$9))/($B$11+$C$11+$F$11)</f>
        <v>0</v>
      </c>
      <c r="DA368">
        <v>1.65</v>
      </c>
      <c r="DB368">
        <v>0.5</v>
      </c>
      <c r="DC368" t="s">
        <v>423</v>
      </c>
      <c r="DD368">
        <v>2</v>
      </c>
      <c r="DE368">
        <v>1758416378.1</v>
      </c>
      <c r="DF368">
        <v>420.0457083333333</v>
      </c>
      <c r="DG368">
        <v>420.0044583333333</v>
      </c>
      <c r="DH368">
        <v>23.75561666666667</v>
      </c>
      <c r="DI368">
        <v>23.63775416666667</v>
      </c>
      <c r="DJ368">
        <v>419.50625</v>
      </c>
      <c r="DK368">
        <v>23.58371666666666</v>
      </c>
      <c r="DL368">
        <v>499.988375</v>
      </c>
      <c r="DM368">
        <v>90.27777916666666</v>
      </c>
      <c r="DN368">
        <v>0.05457491666666667</v>
      </c>
      <c r="DO368">
        <v>30.1888375</v>
      </c>
      <c r="DP368">
        <v>30.01756666666667</v>
      </c>
      <c r="DQ368">
        <v>999.9</v>
      </c>
      <c r="DR368">
        <v>0</v>
      </c>
      <c r="DS368">
        <v>0</v>
      </c>
      <c r="DT368">
        <v>10002.53958333333</v>
      </c>
      <c r="DU368">
        <v>0</v>
      </c>
      <c r="DV368">
        <v>0.618283</v>
      </c>
      <c r="DW368">
        <v>0.04128009841666667</v>
      </c>
      <c r="DX368">
        <v>430.2669166666666</v>
      </c>
      <c r="DY368">
        <v>430.1727916666667</v>
      </c>
      <c r="DZ368">
        <v>0.1178549166666667</v>
      </c>
      <c r="EA368">
        <v>420.0044583333333</v>
      </c>
      <c r="EB368">
        <v>23.63775416666667</v>
      </c>
      <c r="EC368">
        <v>2.144604166666667</v>
      </c>
      <c r="ED368">
        <v>2.13396375</v>
      </c>
      <c r="EE368">
        <v>18.55439583333333</v>
      </c>
      <c r="EF368">
        <v>18.47499583333333</v>
      </c>
      <c r="EG368">
        <v>0.00500097</v>
      </c>
      <c r="EH368">
        <v>0</v>
      </c>
      <c r="EI368">
        <v>0</v>
      </c>
      <c r="EJ368">
        <v>0</v>
      </c>
      <c r="EK368">
        <v>153.45</v>
      </c>
      <c r="EL368">
        <v>0.00500097</v>
      </c>
      <c r="EM368">
        <v>-9.3125</v>
      </c>
      <c r="EN368">
        <v>-1.725</v>
      </c>
      <c r="EO368">
        <v>35.281</v>
      </c>
      <c r="EP368">
        <v>40.03104166666667</v>
      </c>
      <c r="EQ368">
        <v>37.37208333333333</v>
      </c>
      <c r="ER368">
        <v>40.208125</v>
      </c>
      <c r="ES368">
        <v>37.83049999999999</v>
      </c>
      <c r="ET368">
        <v>0</v>
      </c>
      <c r="EU368">
        <v>0</v>
      </c>
      <c r="EV368">
        <v>0</v>
      </c>
      <c r="EW368">
        <v>1758416385.8</v>
      </c>
      <c r="EX368">
        <v>0</v>
      </c>
      <c r="EY368">
        <v>154.384</v>
      </c>
      <c r="EZ368">
        <v>9.969230623028757</v>
      </c>
      <c r="FA368">
        <v>-41.97692325108149</v>
      </c>
      <c r="FB368">
        <v>-11.212</v>
      </c>
      <c r="FC368">
        <v>15</v>
      </c>
      <c r="FD368">
        <v>0</v>
      </c>
      <c r="FE368" t="s">
        <v>424</v>
      </c>
      <c r="FF368">
        <v>1747247426.5</v>
      </c>
      <c r="FG368">
        <v>1747247420.5</v>
      </c>
      <c r="FH368">
        <v>0</v>
      </c>
      <c r="FI368">
        <v>1.027</v>
      </c>
      <c r="FJ368">
        <v>0.031</v>
      </c>
      <c r="FK368">
        <v>0.02</v>
      </c>
      <c r="FL368">
        <v>0.05</v>
      </c>
      <c r="FM368">
        <v>420</v>
      </c>
      <c r="FN368">
        <v>16</v>
      </c>
      <c r="FO368">
        <v>0.01</v>
      </c>
      <c r="FP368">
        <v>0.1</v>
      </c>
      <c r="FQ368">
        <v>0.03636652297560975</v>
      </c>
      <c r="FR368">
        <v>0.135714926174216</v>
      </c>
      <c r="FS368">
        <v>0.0385969238792158</v>
      </c>
      <c r="FT368">
        <v>0</v>
      </c>
      <c r="FU368">
        <v>155.3411764705882</v>
      </c>
      <c r="FV368">
        <v>-7.957219400247198</v>
      </c>
      <c r="FW368">
        <v>5.982234367498624</v>
      </c>
      <c r="FX368">
        <v>-1</v>
      </c>
      <c r="FY368">
        <v>0.1171023658536585</v>
      </c>
      <c r="FZ368">
        <v>0.01362852961672453</v>
      </c>
      <c r="GA368">
        <v>0.001647652650407544</v>
      </c>
      <c r="GB368">
        <v>1</v>
      </c>
      <c r="GC368">
        <v>1</v>
      </c>
      <c r="GD368">
        <v>2</v>
      </c>
      <c r="GE368" t="s">
        <v>433</v>
      </c>
      <c r="GF368">
        <v>3.13651</v>
      </c>
      <c r="GG368">
        <v>2.71471</v>
      </c>
      <c r="GH368">
        <v>0.09366770000000001</v>
      </c>
      <c r="GI368">
        <v>0.0928576</v>
      </c>
      <c r="GJ368">
        <v>0.105189</v>
      </c>
      <c r="GK368">
        <v>0.103606</v>
      </c>
      <c r="GL368">
        <v>28823.5</v>
      </c>
      <c r="GM368">
        <v>28882.8</v>
      </c>
      <c r="GN368">
        <v>29565.5</v>
      </c>
      <c r="GO368">
        <v>29425</v>
      </c>
      <c r="GP368">
        <v>34960</v>
      </c>
      <c r="GQ368">
        <v>34935.6</v>
      </c>
      <c r="GR368">
        <v>41612.5</v>
      </c>
      <c r="GS368">
        <v>41807.5</v>
      </c>
      <c r="GT368">
        <v>1.92035</v>
      </c>
      <c r="GU368">
        <v>1.8749</v>
      </c>
      <c r="GV368">
        <v>0.0902563</v>
      </c>
      <c r="GW368">
        <v>0</v>
      </c>
      <c r="GX368">
        <v>28.5409</v>
      </c>
      <c r="GY368">
        <v>999.9</v>
      </c>
      <c r="GZ368">
        <v>58</v>
      </c>
      <c r="HA368">
        <v>30.9</v>
      </c>
      <c r="HB368">
        <v>28.8186</v>
      </c>
      <c r="HC368">
        <v>62.0941</v>
      </c>
      <c r="HD368">
        <v>27.9567</v>
      </c>
      <c r="HE368">
        <v>1</v>
      </c>
      <c r="HF368">
        <v>0.108493</v>
      </c>
      <c r="HG368">
        <v>-1.33922</v>
      </c>
      <c r="HH368">
        <v>20.3548</v>
      </c>
      <c r="HI368">
        <v>5.22837</v>
      </c>
      <c r="HJ368">
        <v>12.0159</v>
      </c>
      <c r="HK368">
        <v>4.9915</v>
      </c>
      <c r="HL368">
        <v>3.289</v>
      </c>
      <c r="HM368">
        <v>9999</v>
      </c>
      <c r="HN368">
        <v>9999</v>
      </c>
      <c r="HO368">
        <v>9999</v>
      </c>
      <c r="HP368">
        <v>999.9</v>
      </c>
      <c r="HQ368">
        <v>1.86753</v>
      </c>
      <c r="HR368">
        <v>1.86663</v>
      </c>
      <c r="HS368">
        <v>1.86599</v>
      </c>
      <c r="HT368">
        <v>1.86599</v>
      </c>
      <c r="HU368">
        <v>1.86783</v>
      </c>
      <c r="HV368">
        <v>1.87026</v>
      </c>
      <c r="HW368">
        <v>1.86889</v>
      </c>
      <c r="HX368">
        <v>1.87041</v>
      </c>
      <c r="HY368">
        <v>0</v>
      </c>
      <c r="HZ368">
        <v>0</v>
      </c>
      <c r="IA368">
        <v>0</v>
      </c>
      <c r="IB368">
        <v>0</v>
      </c>
      <c r="IC368" t="s">
        <v>426</v>
      </c>
      <c r="ID368" t="s">
        <v>427</v>
      </c>
      <c r="IE368" t="s">
        <v>428</v>
      </c>
      <c r="IF368" t="s">
        <v>428</v>
      </c>
      <c r="IG368" t="s">
        <v>428</v>
      </c>
      <c r="IH368" t="s">
        <v>428</v>
      </c>
      <c r="II368">
        <v>0</v>
      </c>
      <c r="IJ368">
        <v>100</v>
      </c>
      <c r="IK368">
        <v>100</v>
      </c>
      <c r="IL368">
        <v>0.539</v>
      </c>
      <c r="IM368">
        <v>0.1719</v>
      </c>
      <c r="IN368">
        <v>0.2733293791174444</v>
      </c>
      <c r="IO368">
        <v>0.0008355358253796512</v>
      </c>
      <c r="IP368">
        <v>-4.886686190924696E-07</v>
      </c>
      <c r="IQ368">
        <v>2.414133949906871E-11</v>
      </c>
      <c r="IR368">
        <v>-0.06279029043895908</v>
      </c>
      <c r="IS368">
        <v>-0.001004982055389802</v>
      </c>
      <c r="IT368">
        <v>0.0007271071577586355</v>
      </c>
      <c r="IU368">
        <v>-1.113211564567604E-05</v>
      </c>
      <c r="IV368">
        <v>10</v>
      </c>
      <c r="IW368">
        <v>2306</v>
      </c>
      <c r="IX368">
        <v>1</v>
      </c>
      <c r="IY368">
        <v>28</v>
      </c>
      <c r="IZ368">
        <v>186149.3</v>
      </c>
      <c r="JA368">
        <v>186149.4</v>
      </c>
      <c r="JB368">
        <v>1.04004</v>
      </c>
      <c r="JC368">
        <v>2.26929</v>
      </c>
      <c r="JD368">
        <v>1.39648</v>
      </c>
      <c r="JE368">
        <v>2.34253</v>
      </c>
      <c r="JF368">
        <v>1.49536</v>
      </c>
      <c r="JG368">
        <v>2.62329</v>
      </c>
      <c r="JH368">
        <v>36.2459</v>
      </c>
      <c r="JI368">
        <v>24.1575</v>
      </c>
      <c r="JJ368">
        <v>18</v>
      </c>
      <c r="JK368">
        <v>489.654</v>
      </c>
      <c r="JL368">
        <v>450.891</v>
      </c>
      <c r="JM368">
        <v>30.8221</v>
      </c>
      <c r="JN368">
        <v>28.9766</v>
      </c>
      <c r="JO368">
        <v>30.0002</v>
      </c>
      <c r="JP368">
        <v>28.8012</v>
      </c>
      <c r="JQ368">
        <v>28.7279</v>
      </c>
      <c r="JR368">
        <v>20.828</v>
      </c>
      <c r="JS368">
        <v>25.4628</v>
      </c>
      <c r="JT368">
        <v>95.58110000000001</v>
      </c>
      <c r="JU368">
        <v>30.8098</v>
      </c>
      <c r="JV368">
        <v>420</v>
      </c>
      <c r="JW368">
        <v>23.6519</v>
      </c>
      <c r="JX368">
        <v>101.058</v>
      </c>
      <c r="JY368">
        <v>100.53</v>
      </c>
    </row>
    <row r="369" spans="1:285">
      <c r="A369">
        <v>353</v>
      </c>
      <c r="B369">
        <v>1758416388.1</v>
      </c>
      <c r="C369">
        <v>3513</v>
      </c>
      <c r="D369" t="s">
        <v>1141</v>
      </c>
      <c r="E369" t="s">
        <v>1142</v>
      </c>
      <c r="F369">
        <v>5</v>
      </c>
      <c r="G369" t="s">
        <v>1098</v>
      </c>
      <c r="H369" t="s">
        <v>420</v>
      </c>
      <c r="I369" t="s">
        <v>421</v>
      </c>
      <c r="J369">
        <v>1758416380.1</v>
      </c>
      <c r="K369">
        <f>(L369)/1000</f>
        <v>0</v>
      </c>
      <c r="L369">
        <f>1000*DL369*AJ369*(DH369-DI369)/(100*DA369*(1000-AJ369*DH369))</f>
        <v>0</v>
      </c>
      <c r="M369">
        <f>DL369*AJ369*(DG369-DF369*(1000-AJ369*DI369)/(1000-AJ369*DH369))/(100*DA369)</f>
        <v>0</v>
      </c>
      <c r="N369">
        <f>DF369 - IF(AJ369&gt;1, M369*DA369*100.0/(AL369), 0)</f>
        <v>0</v>
      </c>
      <c r="O369">
        <f>((U369-K369/2)*N369-M369)/(U369+K369/2)</f>
        <v>0</v>
      </c>
      <c r="P369">
        <f>O369*(DM369+DN369)/1000.0</f>
        <v>0</v>
      </c>
      <c r="Q369">
        <f>(DF369 - IF(AJ369&gt;1, M369*DA369*100.0/(AL369), 0))*(DM369+DN369)/1000.0</f>
        <v>0</v>
      </c>
      <c r="R369">
        <f>2.0/((1/T369-1/S369)+SIGN(T369)*SQRT((1/T369-1/S369)*(1/T369-1/S369) + 4*DB369/((DB369+1)*(DB369+1))*(2*1/T369*1/S369-1/S369*1/S369)))</f>
        <v>0</v>
      </c>
      <c r="S369">
        <f>IF(LEFT(DC369,1)&lt;&gt;"0",IF(LEFT(DC369,1)="1",3.0,DD369),$D$5+$E$5*(DT369*DM369/($K$5*1000))+$F$5*(DT369*DM369/($K$5*1000))*MAX(MIN(DA369,$J$5),$I$5)*MAX(MIN(DA369,$J$5),$I$5)+$G$5*MAX(MIN(DA369,$J$5),$I$5)*(DT369*DM369/($K$5*1000))+$H$5*(DT369*DM369/($K$5*1000))*(DT369*DM369/($K$5*1000)))</f>
        <v>0</v>
      </c>
      <c r="T369">
        <f>K369*(1000-(1000*0.61365*exp(17.502*X369/(240.97+X369))/(DM369+DN369)+DH369)/2)/(1000*0.61365*exp(17.502*X369/(240.97+X369))/(DM369+DN369)-DH369)</f>
        <v>0</v>
      </c>
      <c r="U369">
        <f>1/((DB369+1)/(R369/1.6)+1/(S369/1.37)) + DB369/((DB369+1)/(R369/1.6) + DB369/(S369/1.37))</f>
        <v>0</v>
      </c>
      <c r="V369">
        <f>(CW369*CZ369)</f>
        <v>0</v>
      </c>
      <c r="W369">
        <f>(DO369+(V369+2*0.95*5.67E-8*(((DO369+$B$7)+273)^4-(DO369+273)^4)-44100*K369)/(1.84*29.3*S369+8*0.95*5.67E-8*(DO369+273)^3))</f>
        <v>0</v>
      </c>
      <c r="X369">
        <f>($C$7*DP369+$D$7*DQ369+$E$7*W369)</f>
        <v>0</v>
      </c>
      <c r="Y369">
        <f>0.61365*exp(17.502*X369/(240.97+X369))</f>
        <v>0</v>
      </c>
      <c r="Z369">
        <f>(AA369/AB369*100)</f>
        <v>0</v>
      </c>
      <c r="AA369">
        <f>DH369*(DM369+DN369)/1000</f>
        <v>0</v>
      </c>
      <c r="AB369">
        <f>0.61365*exp(17.502*DO369/(240.97+DO369))</f>
        <v>0</v>
      </c>
      <c r="AC369">
        <f>(Y369-DH369*(DM369+DN369)/1000)</f>
        <v>0</v>
      </c>
      <c r="AD369">
        <f>(-K369*44100)</f>
        <v>0</v>
      </c>
      <c r="AE369">
        <f>2*29.3*S369*0.92*(DO369-X369)</f>
        <v>0</v>
      </c>
      <c r="AF369">
        <f>2*0.95*5.67E-8*(((DO369+$B$7)+273)^4-(X369+273)^4)</f>
        <v>0</v>
      </c>
      <c r="AG369">
        <f>V369+AF369+AD369+AE369</f>
        <v>0</v>
      </c>
      <c r="AH369">
        <v>0</v>
      </c>
      <c r="AI369">
        <v>0</v>
      </c>
      <c r="AJ369">
        <f>IF(AH369*$H$13&gt;=AL369,1.0,(AL369/(AL369-AH369*$H$13)))</f>
        <v>0</v>
      </c>
      <c r="AK369">
        <f>(AJ369-1)*100</f>
        <v>0</v>
      </c>
      <c r="AL369">
        <f>MAX(0,($B$13+$C$13*DT369)/(1+$D$13*DT369)*DM369/(DO369+273)*$E$13)</f>
        <v>0</v>
      </c>
      <c r="AM369" t="s">
        <v>422</v>
      </c>
      <c r="AN369" t="s">
        <v>422</v>
      </c>
      <c r="AO369">
        <v>0</v>
      </c>
      <c r="AP369">
        <v>0</v>
      </c>
      <c r="AQ369">
        <f>1-AO369/AP369</f>
        <v>0</v>
      </c>
      <c r="AR369">
        <v>0</v>
      </c>
      <c r="AS369" t="s">
        <v>422</v>
      </c>
      <c r="AT369" t="s">
        <v>422</v>
      </c>
      <c r="AU369">
        <v>0</v>
      </c>
      <c r="AV369">
        <v>0</v>
      </c>
      <c r="AW369">
        <f>1-AU369/AV369</f>
        <v>0</v>
      </c>
      <c r="AX369">
        <v>0.5</v>
      </c>
      <c r="AY369">
        <f>CX369</f>
        <v>0</v>
      </c>
      <c r="AZ369">
        <f>M369</f>
        <v>0</v>
      </c>
      <c r="BA369">
        <f>AW369*AX369*AY369</f>
        <v>0</v>
      </c>
      <c r="BB369">
        <f>(AZ369-AR369)/AY369</f>
        <v>0</v>
      </c>
      <c r="BC369">
        <f>(AP369-AV369)/AV369</f>
        <v>0</v>
      </c>
      <c r="BD369">
        <f>AO369/(AQ369+AO369/AV369)</f>
        <v>0</v>
      </c>
      <c r="BE369" t="s">
        <v>422</v>
      </c>
      <c r="BF369">
        <v>0</v>
      </c>
      <c r="BG369">
        <f>IF(BF369&lt;&gt;0, BF369, BD369)</f>
        <v>0</v>
      </c>
      <c r="BH369">
        <f>1-BG369/AV369</f>
        <v>0</v>
      </c>
      <c r="BI369">
        <f>(AV369-AU369)/(AV369-BG369)</f>
        <v>0</v>
      </c>
      <c r="BJ369">
        <f>(AP369-AV369)/(AP369-BG369)</f>
        <v>0</v>
      </c>
      <c r="BK369">
        <f>(AV369-AU369)/(AV369-AO369)</f>
        <v>0</v>
      </c>
      <c r="BL369">
        <f>(AP369-AV369)/(AP369-AO369)</f>
        <v>0</v>
      </c>
      <c r="BM369">
        <f>(BI369*BG369/AU369)</f>
        <v>0</v>
      </c>
      <c r="BN369">
        <f>(1-BM369)</f>
        <v>0</v>
      </c>
      <c r="CW369">
        <f>$B$11*DU369+$C$11*DV369+$F$11*EG369*(1-EJ369)</f>
        <v>0</v>
      </c>
      <c r="CX369">
        <f>CW369*CY369</f>
        <v>0</v>
      </c>
      <c r="CY369">
        <f>($B$11*$D$9+$C$11*$D$9+$F$11*((ET369+EL369)/MAX(ET369+EL369+EU369, 0.1)*$I$9+EU369/MAX(ET369+EL369+EU369, 0.1)*$J$9))/($B$11+$C$11+$F$11)</f>
        <v>0</v>
      </c>
      <c r="CZ369">
        <f>($B$11*$K$9+$C$11*$K$9+$F$11*((ET369+EL369)/MAX(ET369+EL369+EU369, 0.1)*$P$9+EU369/MAX(ET369+EL369+EU369, 0.1)*$Q$9))/($B$11+$C$11+$F$11)</f>
        <v>0</v>
      </c>
      <c r="DA369">
        <v>1.65</v>
      </c>
      <c r="DB369">
        <v>0.5</v>
      </c>
      <c r="DC369" t="s">
        <v>423</v>
      </c>
      <c r="DD369">
        <v>2</v>
      </c>
      <c r="DE369">
        <v>1758416380.1</v>
      </c>
      <c r="DF369">
        <v>420.0576666666666</v>
      </c>
      <c r="DG369">
        <v>420.0020833333333</v>
      </c>
      <c r="DH369">
        <v>23.75570833333333</v>
      </c>
      <c r="DI369">
        <v>23.63745</v>
      </c>
      <c r="DJ369">
        <v>419.5182083333333</v>
      </c>
      <c r="DK369">
        <v>23.58380833333334</v>
      </c>
      <c r="DL369">
        <v>499.9961666666666</v>
      </c>
      <c r="DM369">
        <v>90.27781666666665</v>
      </c>
      <c r="DN369">
        <v>0.05455813333333333</v>
      </c>
      <c r="DO369">
        <v>30.18907083333334</v>
      </c>
      <c r="DP369">
        <v>30.0173</v>
      </c>
      <c r="DQ369">
        <v>999.9</v>
      </c>
      <c r="DR369">
        <v>0</v>
      </c>
      <c r="DS369">
        <v>0</v>
      </c>
      <c r="DT369">
        <v>10004.43958333333</v>
      </c>
      <c r="DU369">
        <v>0</v>
      </c>
      <c r="DV369">
        <v>0.618283</v>
      </c>
      <c r="DW369">
        <v>0.05558900175</v>
      </c>
      <c r="DX369">
        <v>430.2792083333333</v>
      </c>
      <c r="DY369">
        <v>430.1702083333333</v>
      </c>
      <c r="DZ369">
        <v>0.118256125</v>
      </c>
      <c r="EA369">
        <v>420.0020833333333</v>
      </c>
      <c r="EB369">
        <v>23.63745</v>
      </c>
      <c r="EC369">
        <v>2.144612916666667</v>
      </c>
      <c r="ED369">
        <v>2.13393625</v>
      </c>
      <c r="EE369">
        <v>18.55446666666667</v>
      </c>
      <c r="EF369">
        <v>18.47479583333333</v>
      </c>
      <c r="EG369">
        <v>0.00500097</v>
      </c>
      <c r="EH369">
        <v>0</v>
      </c>
      <c r="EI369">
        <v>0</v>
      </c>
      <c r="EJ369">
        <v>0</v>
      </c>
      <c r="EK369">
        <v>153.55</v>
      </c>
      <c r="EL369">
        <v>0.00500097</v>
      </c>
      <c r="EM369">
        <v>-8.479166666666666</v>
      </c>
      <c r="EN369">
        <v>-1.65</v>
      </c>
      <c r="EO369">
        <v>35.296625</v>
      </c>
      <c r="EP369">
        <v>40.06745833333333</v>
      </c>
      <c r="EQ369">
        <v>37.38770833333333</v>
      </c>
      <c r="ER369">
        <v>40.26016666666666</v>
      </c>
      <c r="ES369">
        <v>37.85129166666666</v>
      </c>
      <c r="ET369">
        <v>0</v>
      </c>
      <c r="EU369">
        <v>0</v>
      </c>
      <c r="EV369">
        <v>0</v>
      </c>
      <c r="EW369">
        <v>1758416388.2</v>
      </c>
      <c r="EX369">
        <v>0</v>
      </c>
      <c r="EY369">
        <v>154.488</v>
      </c>
      <c r="EZ369">
        <v>-8.253846520032479</v>
      </c>
      <c r="FA369">
        <v>13.60000060154835</v>
      </c>
      <c r="FB369">
        <v>-10.968</v>
      </c>
      <c r="FC369">
        <v>15</v>
      </c>
      <c r="FD369">
        <v>0</v>
      </c>
      <c r="FE369" t="s">
        <v>424</v>
      </c>
      <c r="FF369">
        <v>1747247426.5</v>
      </c>
      <c r="FG369">
        <v>1747247420.5</v>
      </c>
      <c r="FH369">
        <v>0</v>
      </c>
      <c r="FI369">
        <v>1.027</v>
      </c>
      <c r="FJ369">
        <v>0.031</v>
      </c>
      <c r="FK369">
        <v>0.02</v>
      </c>
      <c r="FL369">
        <v>0.05</v>
      </c>
      <c r="FM369">
        <v>420</v>
      </c>
      <c r="FN369">
        <v>16</v>
      </c>
      <c r="FO369">
        <v>0.01</v>
      </c>
      <c r="FP369">
        <v>0.1</v>
      </c>
      <c r="FQ369">
        <v>0.03940963355</v>
      </c>
      <c r="FR369">
        <v>0.2902916061163227</v>
      </c>
      <c r="FS369">
        <v>0.04321209841164085</v>
      </c>
      <c r="FT369">
        <v>0</v>
      </c>
      <c r="FU369">
        <v>154.6323529411765</v>
      </c>
      <c r="FV369">
        <v>-16.05042034356225</v>
      </c>
      <c r="FW369">
        <v>6.389960903324901</v>
      </c>
      <c r="FX369">
        <v>-1</v>
      </c>
      <c r="FY369">
        <v>0.11752675</v>
      </c>
      <c r="FZ369">
        <v>0.01086661913696001</v>
      </c>
      <c r="GA369">
        <v>0.001382944625608705</v>
      </c>
      <c r="GB369">
        <v>1</v>
      </c>
      <c r="GC369">
        <v>1</v>
      </c>
      <c r="GD369">
        <v>2</v>
      </c>
      <c r="GE369" t="s">
        <v>433</v>
      </c>
      <c r="GF369">
        <v>3.13641</v>
      </c>
      <c r="GG369">
        <v>2.71472</v>
      </c>
      <c r="GH369">
        <v>0.0936652</v>
      </c>
      <c r="GI369">
        <v>0.09285160000000001</v>
      </c>
      <c r="GJ369">
        <v>0.10519</v>
      </c>
      <c r="GK369">
        <v>0.103607</v>
      </c>
      <c r="GL369">
        <v>28823.5</v>
      </c>
      <c r="GM369">
        <v>28882.8</v>
      </c>
      <c r="GN369">
        <v>29565.4</v>
      </c>
      <c r="GO369">
        <v>29424.8</v>
      </c>
      <c r="GP369">
        <v>34959.9</v>
      </c>
      <c r="GQ369">
        <v>34935.3</v>
      </c>
      <c r="GR369">
        <v>41612.5</v>
      </c>
      <c r="GS369">
        <v>41807.2</v>
      </c>
      <c r="GT369">
        <v>1.92027</v>
      </c>
      <c r="GU369">
        <v>1.87505</v>
      </c>
      <c r="GV369">
        <v>0.090681</v>
      </c>
      <c r="GW369">
        <v>0</v>
      </c>
      <c r="GX369">
        <v>28.5403</v>
      </c>
      <c r="GY369">
        <v>999.9</v>
      </c>
      <c r="GZ369">
        <v>58</v>
      </c>
      <c r="HA369">
        <v>30.9</v>
      </c>
      <c r="HB369">
        <v>28.8175</v>
      </c>
      <c r="HC369">
        <v>61.9841</v>
      </c>
      <c r="HD369">
        <v>28.0889</v>
      </c>
      <c r="HE369">
        <v>1</v>
      </c>
      <c r="HF369">
        <v>0.10873</v>
      </c>
      <c r="HG369">
        <v>-1.34813</v>
      </c>
      <c r="HH369">
        <v>20.3547</v>
      </c>
      <c r="HI369">
        <v>5.22852</v>
      </c>
      <c r="HJ369">
        <v>12.0159</v>
      </c>
      <c r="HK369">
        <v>4.99155</v>
      </c>
      <c r="HL369">
        <v>3.289</v>
      </c>
      <c r="HM369">
        <v>9999</v>
      </c>
      <c r="HN369">
        <v>9999</v>
      </c>
      <c r="HO369">
        <v>9999</v>
      </c>
      <c r="HP369">
        <v>999.9</v>
      </c>
      <c r="HQ369">
        <v>1.86753</v>
      </c>
      <c r="HR369">
        <v>1.86663</v>
      </c>
      <c r="HS369">
        <v>1.86599</v>
      </c>
      <c r="HT369">
        <v>1.866</v>
      </c>
      <c r="HU369">
        <v>1.86783</v>
      </c>
      <c r="HV369">
        <v>1.87026</v>
      </c>
      <c r="HW369">
        <v>1.86889</v>
      </c>
      <c r="HX369">
        <v>1.87041</v>
      </c>
      <c r="HY369">
        <v>0</v>
      </c>
      <c r="HZ369">
        <v>0</v>
      </c>
      <c r="IA369">
        <v>0</v>
      </c>
      <c r="IB369">
        <v>0</v>
      </c>
      <c r="IC369" t="s">
        <v>426</v>
      </c>
      <c r="ID369" t="s">
        <v>427</v>
      </c>
      <c r="IE369" t="s">
        <v>428</v>
      </c>
      <c r="IF369" t="s">
        <v>428</v>
      </c>
      <c r="IG369" t="s">
        <v>428</v>
      </c>
      <c r="IH369" t="s">
        <v>428</v>
      </c>
      <c r="II369">
        <v>0</v>
      </c>
      <c r="IJ369">
        <v>100</v>
      </c>
      <c r="IK369">
        <v>100</v>
      </c>
      <c r="IL369">
        <v>0.54</v>
      </c>
      <c r="IM369">
        <v>0.1719</v>
      </c>
      <c r="IN369">
        <v>0.2733293791174444</v>
      </c>
      <c r="IO369">
        <v>0.0008355358253796512</v>
      </c>
      <c r="IP369">
        <v>-4.886686190924696E-07</v>
      </c>
      <c r="IQ369">
        <v>2.414133949906871E-11</v>
      </c>
      <c r="IR369">
        <v>-0.06279029043895908</v>
      </c>
      <c r="IS369">
        <v>-0.001004982055389802</v>
      </c>
      <c r="IT369">
        <v>0.0007271071577586355</v>
      </c>
      <c r="IU369">
        <v>-1.113211564567604E-05</v>
      </c>
      <c r="IV369">
        <v>10</v>
      </c>
      <c r="IW369">
        <v>2306</v>
      </c>
      <c r="IX369">
        <v>1</v>
      </c>
      <c r="IY369">
        <v>28</v>
      </c>
      <c r="IZ369">
        <v>186149.4</v>
      </c>
      <c r="JA369">
        <v>186149.5</v>
      </c>
      <c r="JB369">
        <v>1.04004</v>
      </c>
      <c r="JC369">
        <v>2.26074</v>
      </c>
      <c r="JD369">
        <v>1.39648</v>
      </c>
      <c r="JE369">
        <v>2.34253</v>
      </c>
      <c r="JF369">
        <v>1.49536</v>
      </c>
      <c r="JG369">
        <v>2.70874</v>
      </c>
      <c r="JH369">
        <v>36.2459</v>
      </c>
      <c r="JI369">
        <v>24.1575</v>
      </c>
      <c r="JJ369">
        <v>18</v>
      </c>
      <c r="JK369">
        <v>489.606</v>
      </c>
      <c r="JL369">
        <v>450.985</v>
      </c>
      <c r="JM369">
        <v>30.8123</v>
      </c>
      <c r="JN369">
        <v>28.9766</v>
      </c>
      <c r="JO369">
        <v>30.0001</v>
      </c>
      <c r="JP369">
        <v>28.8012</v>
      </c>
      <c r="JQ369">
        <v>28.7279</v>
      </c>
      <c r="JR369">
        <v>20.8274</v>
      </c>
      <c r="JS369">
        <v>25.4628</v>
      </c>
      <c r="JT369">
        <v>95.58110000000001</v>
      </c>
      <c r="JU369">
        <v>30.7954</v>
      </c>
      <c r="JV369">
        <v>420</v>
      </c>
      <c r="JW369">
        <v>23.6528</v>
      </c>
      <c r="JX369">
        <v>101.058</v>
      </c>
      <c r="JY369">
        <v>100.529</v>
      </c>
    </row>
    <row r="370" spans="1:285">
      <c r="A370">
        <v>354</v>
      </c>
      <c r="B370">
        <v>1758416390.1</v>
      </c>
      <c r="C370">
        <v>3515</v>
      </c>
      <c r="D370" t="s">
        <v>1143</v>
      </c>
      <c r="E370" t="s">
        <v>1144</v>
      </c>
      <c r="F370">
        <v>5</v>
      </c>
      <c r="G370" t="s">
        <v>1098</v>
      </c>
      <c r="H370" t="s">
        <v>420</v>
      </c>
      <c r="I370" t="s">
        <v>421</v>
      </c>
      <c r="J370">
        <v>1758416382.1</v>
      </c>
      <c r="K370">
        <f>(L370)/1000</f>
        <v>0</v>
      </c>
      <c r="L370">
        <f>1000*DL370*AJ370*(DH370-DI370)/(100*DA370*(1000-AJ370*DH370))</f>
        <v>0</v>
      </c>
      <c r="M370">
        <f>DL370*AJ370*(DG370-DF370*(1000-AJ370*DI370)/(1000-AJ370*DH370))/(100*DA370)</f>
        <v>0</v>
      </c>
      <c r="N370">
        <f>DF370 - IF(AJ370&gt;1, M370*DA370*100.0/(AL370), 0)</f>
        <v>0</v>
      </c>
      <c r="O370">
        <f>((U370-K370/2)*N370-M370)/(U370+K370/2)</f>
        <v>0</v>
      </c>
      <c r="P370">
        <f>O370*(DM370+DN370)/1000.0</f>
        <v>0</v>
      </c>
      <c r="Q370">
        <f>(DF370 - IF(AJ370&gt;1, M370*DA370*100.0/(AL370), 0))*(DM370+DN370)/1000.0</f>
        <v>0</v>
      </c>
      <c r="R370">
        <f>2.0/((1/T370-1/S370)+SIGN(T370)*SQRT((1/T370-1/S370)*(1/T370-1/S370) + 4*DB370/((DB370+1)*(DB370+1))*(2*1/T370*1/S370-1/S370*1/S370)))</f>
        <v>0</v>
      </c>
      <c r="S370">
        <f>IF(LEFT(DC370,1)&lt;&gt;"0",IF(LEFT(DC370,1)="1",3.0,DD370),$D$5+$E$5*(DT370*DM370/($K$5*1000))+$F$5*(DT370*DM370/($K$5*1000))*MAX(MIN(DA370,$J$5),$I$5)*MAX(MIN(DA370,$J$5),$I$5)+$G$5*MAX(MIN(DA370,$J$5),$I$5)*(DT370*DM370/($K$5*1000))+$H$5*(DT370*DM370/($K$5*1000))*(DT370*DM370/($K$5*1000)))</f>
        <v>0</v>
      </c>
      <c r="T370">
        <f>K370*(1000-(1000*0.61365*exp(17.502*X370/(240.97+X370))/(DM370+DN370)+DH370)/2)/(1000*0.61365*exp(17.502*X370/(240.97+X370))/(DM370+DN370)-DH370)</f>
        <v>0</v>
      </c>
      <c r="U370">
        <f>1/((DB370+1)/(R370/1.6)+1/(S370/1.37)) + DB370/((DB370+1)/(R370/1.6) + DB370/(S370/1.37))</f>
        <v>0</v>
      </c>
      <c r="V370">
        <f>(CW370*CZ370)</f>
        <v>0</v>
      </c>
      <c r="W370">
        <f>(DO370+(V370+2*0.95*5.67E-8*(((DO370+$B$7)+273)^4-(DO370+273)^4)-44100*K370)/(1.84*29.3*S370+8*0.95*5.67E-8*(DO370+273)^3))</f>
        <v>0</v>
      </c>
      <c r="X370">
        <f>($C$7*DP370+$D$7*DQ370+$E$7*W370)</f>
        <v>0</v>
      </c>
      <c r="Y370">
        <f>0.61365*exp(17.502*X370/(240.97+X370))</f>
        <v>0</v>
      </c>
      <c r="Z370">
        <f>(AA370/AB370*100)</f>
        <v>0</v>
      </c>
      <c r="AA370">
        <f>DH370*(DM370+DN370)/1000</f>
        <v>0</v>
      </c>
      <c r="AB370">
        <f>0.61365*exp(17.502*DO370/(240.97+DO370))</f>
        <v>0</v>
      </c>
      <c r="AC370">
        <f>(Y370-DH370*(DM370+DN370)/1000)</f>
        <v>0</v>
      </c>
      <c r="AD370">
        <f>(-K370*44100)</f>
        <v>0</v>
      </c>
      <c r="AE370">
        <f>2*29.3*S370*0.92*(DO370-X370)</f>
        <v>0</v>
      </c>
      <c r="AF370">
        <f>2*0.95*5.67E-8*(((DO370+$B$7)+273)^4-(X370+273)^4)</f>
        <v>0</v>
      </c>
      <c r="AG370">
        <f>V370+AF370+AD370+AE370</f>
        <v>0</v>
      </c>
      <c r="AH370">
        <v>0</v>
      </c>
      <c r="AI370">
        <v>0</v>
      </c>
      <c r="AJ370">
        <f>IF(AH370*$H$13&gt;=AL370,1.0,(AL370/(AL370-AH370*$H$13)))</f>
        <v>0</v>
      </c>
      <c r="AK370">
        <f>(AJ370-1)*100</f>
        <v>0</v>
      </c>
      <c r="AL370">
        <f>MAX(0,($B$13+$C$13*DT370)/(1+$D$13*DT370)*DM370/(DO370+273)*$E$13)</f>
        <v>0</v>
      </c>
      <c r="AM370" t="s">
        <v>422</v>
      </c>
      <c r="AN370" t="s">
        <v>422</v>
      </c>
      <c r="AO370">
        <v>0</v>
      </c>
      <c r="AP370">
        <v>0</v>
      </c>
      <c r="AQ370">
        <f>1-AO370/AP370</f>
        <v>0</v>
      </c>
      <c r="AR370">
        <v>0</v>
      </c>
      <c r="AS370" t="s">
        <v>422</v>
      </c>
      <c r="AT370" t="s">
        <v>422</v>
      </c>
      <c r="AU370">
        <v>0</v>
      </c>
      <c r="AV370">
        <v>0</v>
      </c>
      <c r="AW370">
        <f>1-AU370/AV370</f>
        <v>0</v>
      </c>
      <c r="AX370">
        <v>0.5</v>
      </c>
      <c r="AY370">
        <f>CX370</f>
        <v>0</v>
      </c>
      <c r="AZ370">
        <f>M370</f>
        <v>0</v>
      </c>
      <c r="BA370">
        <f>AW370*AX370*AY370</f>
        <v>0</v>
      </c>
      <c r="BB370">
        <f>(AZ370-AR370)/AY370</f>
        <v>0</v>
      </c>
      <c r="BC370">
        <f>(AP370-AV370)/AV370</f>
        <v>0</v>
      </c>
      <c r="BD370">
        <f>AO370/(AQ370+AO370/AV370)</f>
        <v>0</v>
      </c>
      <c r="BE370" t="s">
        <v>422</v>
      </c>
      <c r="BF370">
        <v>0</v>
      </c>
      <c r="BG370">
        <f>IF(BF370&lt;&gt;0, BF370, BD370)</f>
        <v>0</v>
      </c>
      <c r="BH370">
        <f>1-BG370/AV370</f>
        <v>0</v>
      </c>
      <c r="BI370">
        <f>(AV370-AU370)/(AV370-BG370)</f>
        <v>0</v>
      </c>
      <c r="BJ370">
        <f>(AP370-AV370)/(AP370-BG370)</f>
        <v>0</v>
      </c>
      <c r="BK370">
        <f>(AV370-AU370)/(AV370-AO370)</f>
        <v>0</v>
      </c>
      <c r="BL370">
        <f>(AP370-AV370)/(AP370-AO370)</f>
        <v>0</v>
      </c>
      <c r="BM370">
        <f>(BI370*BG370/AU370)</f>
        <v>0</v>
      </c>
      <c r="BN370">
        <f>(1-BM370)</f>
        <v>0</v>
      </c>
      <c r="CW370">
        <f>$B$11*DU370+$C$11*DV370+$F$11*EG370*(1-EJ370)</f>
        <v>0</v>
      </c>
      <c r="CX370">
        <f>CW370*CY370</f>
        <v>0</v>
      </c>
      <c r="CY370">
        <f>($B$11*$D$9+$C$11*$D$9+$F$11*((ET370+EL370)/MAX(ET370+EL370+EU370, 0.1)*$I$9+EU370/MAX(ET370+EL370+EU370, 0.1)*$J$9))/($B$11+$C$11+$F$11)</f>
        <v>0</v>
      </c>
      <c r="CZ370">
        <f>($B$11*$K$9+$C$11*$K$9+$F$11*((ET370+EL370)/MAX(ET370+EL370+EU370, 0.1)*$P$9+EU370/MAX(ET370+EL370+EU370, 0.1)*$Q$9))/($B$11+$C$11+$F$11)</f>
        <v>0</v>
      </c>
      <c r="DA370">
        <v>1.65</v>
      </c>
      <c r="DB370">
        <v>0.5</v>
      </c>
      <c r="DC370" t="s">
        <v>423</v>
      </c>
      <c r="DD370">
        <v>2</v>
      </c>
      <c r="DE370">
        <v>1758416382.1</v>
      </c>
      <c r="DF370">
        <v>420.0620416666666</v>
      </c>
      <c r="DG370">
        <v>419.9973333333334</v>
      </c>
      <c r="DH370">
        <v>23.75555833333334</v>
      </c>
      <c r="DI370">
        <v>23.63729166666667</v>
      </c>
      <c r="DJ370">
        <v>419.5225833333333</v>
      </c>
      <c r="DK370">
        <v>23.58365833333333</v>
      </c>
      <c r="DL370">
        <v>500.0065</v>
      </c>
      <c r="DM370">
        <v>90.27801666666666</v>
      </c>
      <c r="DN370">
        <v>0.05453025833333333</v>
      </c>
      <c r="DO370">
        <v>30.1891375</v>
      </c>
      <c r="DP370">
        <v>30.01771666666666</v>
      </c>
      <c r="DQ370">
        <v>999.9</v>
      </c>
      <c r="DR370">
        <v>0</v>
      </c>
      <c r="DS370">
        <v>0</v>
      </c>
      <c r="DT370">
        <v>10005.66666666667</v>
      </c>
      <c r="DU370">
        <v>0</v>
      </c>
      <c r="DV370">
        <v>0.618283</v>
      </c>
      <c r="DW370">
        <v>0.06473413924999999</v>
      </c>
      <c r="DX370">
        <v>430.283625</v>
      </c>
      <c r="DY370">
        <v>430.16525</v>
      </c>
      <c r="DZ370">
        <v>0.1182668333333333</v>
      </c>
      <c r="EA370">
        <v>419.9973333333334</v>
      </c>
      <c r="EB370">
        <v>23.63729166666667</v>
      </c>
      <c r="EC370">
        <v>2.14460375</v>
      </c>
      <c r="ED370">
        <v>2.13392625</v>
      </c>
      <c r="EE370">
        <v>18.5544</v>
      </c>
      <c r="EF370">
        <v>18.474725</v>
      </c>
      <c r="EG370">
        <v>0.00500097</v>
      </c>
      <c r="EH370">
        <v>0</v>
      </c>
      <c r="EI370">
        <v>0</v>
      </c>
      <c r="EJ370">
        <v>0</v>
      </c>
      <c r="EK370">
        <v>153.8583333333333</v>
      </c>
      <c r="EL370">
        <v>0.00500097</v>
      </c>
      <c r="EM370">
        <v>-11.1</v>
      </c>
      <c r="EN370">
        <v>-2.275</v>
      </c>
      <c r="EO370">
        <v>35.31225</v>
      </c>
      <c r="EP370">
        <v>40.10658333333333</v>
      </c>
      <c r="EQ370">
        <v>37.41120833333333</v>
      </c>
      <c r="ER370">
        <v>40.31229166666667</v>
      </c>
      <c r="ES370">
        <v>37.87208333333333</v>
      </c>
      <c r="ET370">
        <v>0</v>
      </c>
      <c r="EU370">
        <v>0</v>
      </c>
      <c r="EV370">
        <v>0</v>
      </c>
      <c r="EW370">
        <v>1758416390</v>
      </c>
      <c r="EX370">
        <v>0</v>
      </c>
      <c r="EY370">
        <v>154.2346153846154</v>
      </c>
      <c r="EZ370">
        <v>-12.53675236786981</v>
      </c>
      <c r="FA370">
        <v>1.353846527290162</v>
      </c>
      <c r="FB370">
        <v>-11.93846153846154</v>
      </c>
      <c r="FC370">
        <v>15</v>
      </c>
      <c r="FD370">
        <v>0</v>
      </c>
      <c r="FE370" t="s">
        <v>424</v>
      </c>
      <c r="FF370">
        <v>1747247426.5</v>
      </c>
      <c r="FG370">
        <v>1747247420.5</v>
      </c>
      <c r="FH370">
        <v>0</v>
      </c>
      <c r="FI370">
        <v>1.027</v>
      </c>
      <c r="FJ370">
        <v>0.031</v>
      </c>
      <c r="FK370">
        <v>0.02</v>
      </c>
      <c r="FL370">
        <v>0.05</v>
      </c>
      <c r="FM370">
        <v>420</v>
      </c>
      <c r="FN370">
        <v>16</v>
      </c>
      <c r="FO370">
        <v>0.01</v>
      </c>
      <c r="FP370">
        <v>0.1</v>
      </c>
      <c r="FQ370">
        <v>0.05143031785365852</v>
      </c>
      <c r="FR370">
        <v>0.3431246338536586</v>
      </c>
      <c r="FS370">
        <v>0.04786905264472469</v>
      </c>
      <c r="FT370">
        <v>0</v>
      </c>
      <c r="FU370">
        <v>154.6</v>
      </c>
      <c r="FV370">
        <v>-8.513369128066435</v>
      </c>
      <c r="FW370">
        <v>6.465610384724619</v>
      </c>
      <c r="FX370">
        <v>-1</v>
      </c>
      <c r="FY370">
        <v>0.1178510731707317</v>
      </c>
      <c r="FZ370">
        <v>0.005916898954703997</v>
      </c>
      <c r="GA370">
        <v>0.00102029994131912</v>
      </c>
      <c r="GB370">
        <v>1</v>
      </c>
      <c r="GC370">
        <v>1</v>
      </c>
      <c r="GD370">
        <v>2</v>
      </c>
      <c r="GE370" t="s">
        <v>433</v>
      </c>
      <c r="GF370">
        <v>3.13639</v>
      </c>
      <c r="GG370">
        <v>2.7148</v>
      </c>
      <c r="GH370">
        <v>0.0936521</v>
      </c>
      <c r="GI370">
        <v>0.0928552</v>
      </c>
      <c r="GJ370">
        <v>0.105187</v>
      </c>
      <c r="GK370">
        <v>0.103606</v>
      </c>
      <c r="GL370">
        <v>28823.9</v>
      </c>
      <c r="GM370">
        <v>28882.8</v>
      </c>
      <c r="GN370">
        <v>29565.3</v>
      </c>
      <c r="GO370">
        <v>29424.9</v>
      </c>
      <c r="GP370">
        <v>34960.1</v>
      </c>
      <c r="GQ370">
        <v>34935.4</v>
      </c>
      <c r="GR370">
        <v>41612.6</v>
      </c>
      <c r="GS370">
        <v>41807.2</v>
      </c>
      <c r="GT370">
        <v>1.92013</v>
      </c>
      <c r="GU370">
        <v>1.87503</v>
      </c>
      <c r="GV370">
        <v>0.09069960000000001</v>
      </c>
      <c r="GW370">
        <v>0</v>
      </c>
      <c r="GX370">
        <v>28.5402</v>
      </c>
      <c r="GY370">
        <v>999.9</v>
      </c>
      <c r="GZ370">
        <v>58</v>
      </c>
      <c r="HA370">
        <v>30.9</v>
      </c>
      <c r="HB370">
        <v>28.8179</v>
      </c>
      <c r="HC370">
        <v>61.9041</v>
      </c>
      <c r="HD370">
        <v>27.9447</v>
      </c>
      <c r="HE370">
        <v>1</v>
      </c>
      <c r="HF370">
        <v>0.108623</v>
      </c>
      <c r="HG370">
        <v>-1.3455</v>
      </c>
      <c r="HH370">
        <v>20.3546</v>
      </c>
      <c r="HI370">
        <v>5.22807</v>
      </c>
      <c r="HJ370">
        <v>12.0159</v>
      </c>
      <c r="HK370">
        <v>4.9915</v>
      </c>
      <c r="HL370">
        <v>3.289</v>
      </c>
      <c r="HM370">
        <v>9999</v>
      </c>
      <c r="HN370">
        <v>9999</v>
      </c>
      <c r="HO370">
        <v>9999</v>
      </c>
      <c r="HP370">
        <v>999.9</v>
      </c>
      <c r="HQ370">
        <v>1.86752</v>
      </c>
      <c r="HR370">
        <v>1.86663</v>
      </c>
      <c r="HS370">
        <v>1.866</v>
      </c>
      <c r="HT370">
        <v>1.866</v>
      </c>
      <c r="HU370">
        <v>1.86783</v>
      </c>
      <c r="HV370">
        <v>1.87026</v>
      </c>
      <c r="HW370">
        <v>1.8689</v>
      </c>
      <c r="HX370">
        <v>1.87042</v>
      </c>
      <c r="HY370">
        <v>0</v>
      </c>
      <c r="HZ370">
        <v>0</v>
      </c>
      <c r="IA370">
        <v>0</v>
      </c>
      <c r="IB370">
        <v>0</v>
      </c>
      <c r="IC370" t="s">
        <v>426</v>
      </c>
      <c r="ID370" t="s">
        <v>427</v>
      </c>
      <c r="IE370" t="s">
        <v>428</v>
      </c>
      <c r="IF370" t="s">
        <v>428</v>
      </c>
      <c r="IG370" t="s">
        <v>428</v>
      </c>
      <c r="IH370" t="s">
        <v>428</v>
      </c>
      <c r="II370">
        <v>0</v>
      </c>
      <c r="IJ370">
        <v>100</v>
      </c>
      <c r="IK370">
        <v>100</v>
      </c>
      <c r="IL370">
        <v>0.539</v>
      </c>
      <c r="IM370">
        <v>0.1718</v>
      </c>
      <c r="IN370">
        <v>0.2733293791174444</v>
      </c>
      <c r="IO370">
        <v>0.0008355358253796512</v>
      </c>
      <c r="IP370">
        <v>-4.886686190924696E-07</v>
      </c>
      <c r="IQ370">
        <v>2.414133949906871E-11</v>
      </c>
      <c r="IR370">
        <v>-0.06279029043895908</v>
      </c>
      <c r="IS370">
        <v>-0.001004982055389802</v>
      </c>
      <c r="IT370">
        <v>0.0007271071577586355</v>
      </c>
      <c r="IU370">
        <v>-1.113211564567604E-05</v>
      </c>
      <c r="IV370">
        <v>10</v>
      </c>
      <c r="IW370">
        <v>2306</v>
      </c>
      <c r="IX370">
        <v>1</v>
      </c>
      <c r="IY370">
        <v>28</v>
      </c>
      <c r="IZ370">
        <v>186149.4</v>
      </c>
      <c r="JA370">
        <v>186149.5</v>
      </c>
      <c r="JB370">
        <v>1.04004</v>
      </c>
      <c r="JC370">
        <v>2.28027</v>
      </c>
      <c r="JD370">
        <v>1.39648</v>
      </c>
      <c r="JE370">
        <v>2.34131</v>
      </c>
      <c r="JF370">
        <v>1.49536</v>
      </c>
      <c r="JG370">
        <v>2.59766</v>
      </c>
      <c r="JH370">
        <v>36.2459</v>
      </c>
      <c r="JI370">
        <v>24.1488</v>
      </c>
      <c r="JJ370">
        <v>18</v>
      </c>
      <c r="JK370">
        <v>489.511</v>
      </c>
      <c r="JL370">
        <v>450.969</v>
      </c>
      <c r="JM370">
        <v>30.8049</v>
      </c>
      <c r="JN370">
        <v>28.9767</v>
      </c>
      <c r="JO370">
        <v>30</v>
      </c>
      <c r="JP370">
        <v>28.8012</v>
      </c>
      <c r="JQ370">
        <v>28.7279</v>
      </c>
      <c r="JR370">
        <v>20.8276</v>
      </c>
      <c r="JS370">
        <v>25.4628</v>
      </c>
      <c r="JT370">
        <v>95.58110000000001</v>
      </c>
      <c r="JU370">
        <v>30.7954</v>
      </c>
      <c r="JV370">
        <v>420</v>
      </c>
      <c r="JW370">
        <v>23.6565</v>
      </c>
      <c r="JX370">
        <v>101.058</v>
      </c>
      <c r="JY370">
        <v>100.529</v>
      </c>
    </row>
    <row r="371" spans="1:285">
      <c r="A371">
        <v>355</v>
      </c>
      <c r="B371">
        <v>1758416392.1</v>
      </c>
      <c r="C371">
        <v>3517</v>
      </c>
      <c r="D371" t="s">
        <v>1145</v>
      </c>
      <c r="E371" t="s">
        <v>1146</v>
      </c>
      <c r="F371">
        <v>5</v>
      </c>
      <c r="G371" t="s">
        <v>1098</v>
      </c>
      <c r="H371" t="s">
        <v>420</v>
      </c>
      <c r="I371" t="s">
        <v>421</v>
      </c>
      <c r="J371">
        <v>1758416384.1</v>
      </c>
      <c r="K371">
        <f>(L371)/1000</f>
        <v>0</v>
      </c>
      <c r="L371">
        <f>1000*DL371*AJ371*(DH371-DI371)/(100*DA371*(1000-AJ371*DH371))</f>
        <v>0</v>
      </c>
      <c r="M371">
        <f>DL371*AJ371*(DG371-DF371*(1000-AJ371*DI371)/(1000-AJ371*DH371))/(100*DA371)</f>
        <v>0</v>
      </c>
      <c r="N371">
        <f>DF371 - IF(AJ371&gt;1, M371*DA371*100.0/(AL371), 0)</f>
        <v>0</v>
      </c>
      <c r="O371">
        <f>((U371-K371/2)*N371-M371)/(U371+K371/2)</f>
        <v>0</v>
      </c>
      <c r="P371">
        <f>O371*(DM371+DN371)/1000.0</f>
        <v>0</v>
      </c>
      <c r="Q371">
        <f>(DF371 - IF(AJ371&gt;1, M371*DA371*100.0/(AL371), 0))*(DM371+DN371)/1000.0</f>
        <v>0</v>
      </c>
      <c r="R371">
        <f>2.0/((1/T371-1/S371)+SIGN(T371)*SQRT((1/T371-1/S371)*(1/T371-1/S371) + 4*DB371/((DB371+1)*(DB371+1))*(2*1/T371*1/S371-1/S371*1/S371)))</f>
        <v>0</v>
      </c>
      <c r="S371">
        <f>IF(LEFT(DC371,1)&lt;&gt;"0",IF(LEFT(DC371,1)="1",3.0,DD371),$D$5+$E$5*(DT371*DM371/($K$5*1000))+$F$5*(DT371*DM371/($K$5*1000))*MAX(MIN(DA371,$J$5),$I$5)*MAX(MIN(DA371,$J$5),$I$5)+$G$5*MAX(MIN(DA371,$J$5),$I$5)*(DT371*DM371/($K$5*1000))+$H$5*(DT371*DM371/($K$5*1000))*(DT371*DM371/($K$5*1000)))</f>
        <v>0</v>
      </c>
      <c r="T371">
        <f>K371*(1000-(1000*0.61365*exp(17.502*X371/(240.97+X371))/(DM371+DN371)+DH371)/2)/(1000*0.61365*exp(17.502*X371/(240.97+X371))/(DM371+DN371)-DH371)</f>
        <v>0</v>
      </c>
      <c r="U371">
        <f>1/((DB371+1)/(R371/1.6)+1/(S371/1.37)) + DB371/((DB371+1)/(R371/1.6) + DB371/(S371/1.37))</f>
        <v>0</v>
      </c>
      <c r="V371">
        <f>(CW371*CZ371)</f>
        <v>0</v>
      </c>
      <c r="W371">
        <f>(DO371+(V371+2*0.95*5.67E-8*(((DO371+$B$7)+273)^4-(DO371+273)^4)-44100*K371)/(1.84*29.3*S371+8*0.95*5.67E-8*(DO371+273)^3))</f>
        <v>0</v>
      </c>
      <c r="X371">
        <f>($C$7*DP371+$D$7*DQ371+$E$7*W371)</f>
        <v>0</v>
      </c>
      <c r="Y371">
        <f>0.61365*exp(17.502*X371/(240.97+X371))</f>
        <v>0</v>
      </c>
      <c r="Z371">
        <f>(AA371/AB371*100)</f>
        <v>0</v>
      </c>
      <c r="AA371">
        <f>DH371*(DM371+DN371)/1000</f>
        <v>0</v>
      </c>
      <c r="AB371">
        <f>0.61365*exp(17.502*DO371/(240.97+DO371))</f>
        <v>0</v>
      </c>
      <c r="AC371">
        <f>(Y371-DH371*(DM371+DN371)/1000)</f>
        <v>0</v>
      </c>
      <c r="AD371">
        <f>(-K371*44100)</f>
        <v>0</v>
      </c>
      <c r="AE371">
        <f>2*29.3*S371*0.92*(DO371-X371)</f>
        <v>0</v>
      </c>
      <c r="AF371">
        <f>2*0.95*5.67E-8*(((DO371+$B$7)+273)^4-(X371+273)^4)</f>
        <v>0</v>
      </c>
      <c r="AG371">
        <f>V371+AF371+AD371+AE371</f>
        <v>0</v>
      </c>
      <c r="AH371">
        <v>0</v>
      </c>
      <c r="AI371">
        <v>0</v>
      </c>
      <c r="AJ371">
        <f>IF(AH371*$H$13&gt;=AL371,1.0,(AL371/(AL371-AH371*$H$13)))</f>
        <v>0</v>
      </c>
      <c r="AK371">
        <f>(AJ371-1)*100</f>
        <v>0</v>
      </c>
      <c r="AL371">
        <f>MAX(0,($B$13+$C$13*DT371)/(1+$D$13*DT371)*DM371/(DO371+273)*$E$13)</f>
        <v>0</v>
      </c>
      <c r="AM371" t="s">
        <v>422</v>
      </c>
      <c r="AN371" t="s">
        <v>422</v>
      </c>
      <c r="AO371">
        <v>0</v>
      </c>
      <c r="AP371">
        <v>0</v>
      </c>
      <c r="AQ371">
        <f>1-AO371/AP371</f>
        <v>0</v>
      </c>
      <c r="AR371">
        <v>0</v>
      </c>
      <c r="AS371" t="s">
        <v>422</v>
      </c>
      <c r="AT371" t="s">
        <v>422</v>
      </c>
      <c r="AU371">
        <v>0</v>
      </c>
      <c r="AV371">
        <v>0</v>
      </c>
      <c r="AW371">
        <f>1-AU371/AV371</f>
        <v>0</v>
      </c>
      <c r="AX371">
        <v>0.5</v>
      </c>
      <c r="AY371">
        <f>CX371</f>
        <v>0</v>
      </c>
      <c r="AZ371">
        <f>M371</f>
        <v>0</v>
      </c>
      <c r="BA371">
        <f>AW371*AX371*AY371</f>
        <v>0</v>
      </c>
      <c r="BB371">
        <f>(AZ371-AR371)/AY371</f>
        <v>0</v>
      </c>
      <c r="BC371">
        <f>(AP371-AV371)/AV371</f>
        <v>0</v>
      </c>
      <c r="BD371">
        <f>AO371/(AQ371+AO371/AV371)</f>
        <v>0</v>
      </c>
      <c r="BE371" t="s">
        <v>422</v>
      </c>
      <c r="BF371">
        <v>0</v>
      </c>
      <c r="BG371">
        <f>IF(BF371&lt;&gt;0, BF371, BD371)</f>
        <v>0</v>
      </c>
      <c r="BH371">
        <f>1-BG371/AV371</f>
        <v>0</v>
      </c>
      <c r="BI371">
        <f>(AV371-AU371)/(AV371-BG371)</f>
        <v>0</v>
      </c>
      <c r="BJ371">
        <f>(AP371-AV371)/(AP371-BG371)</f>
        <v>0</v>
      </c>
      <c r="BK371">
        <f>(AV371-AU371)/(AV371-AO371)</f>
        <v>0</v>
      </c>
      <c r="BL371">
        <f>(AP371-AV371)/(AP371-AO371)</f>
        <v>0</v>
      </c>
      <c r="BM371">
        <f>(BI371*BG371/AU371)</f>
        <v>0</v>
      </c>
      <c r="BN371">
        <f>(1-BM371)</f>
        <v>0</v>
      </c>
      <c r="CW371">
        <f>$B$11*DU371+$C$11*DV371+$F$11*EG371*(1-EJ371)</f>
        <v>0</v>
      </c>
      <c r="CX371">
        <f>CW371*CY371</f>
        <v>0</v>
      </c>
      <c r="CY371">
        <f>($B$11*$D$9+$C$11*$D$9+$F$11*((ET371+EL371)/MAX(ET371+EL371+EU371, 0.1)*$I$9+EU371/MAX(ET371+EL371+EU371, 0.1)*$J$9))/($B$11+$C$11+$F$11)</f>
        <v>0</v>
      </c>
      <c r="CZ371">
        <f>($B$11*$K$9+$C$11*$K$9+$F$11*((ET371+EL371)/MAX(ET371+EL371+EU371, 0.1)*$P$9+EU371/MAX(ET371+EL371+EU371, 0.1)*$Q$9))/($B$11+$C$11+$F$11)</f>
        <v>0</v>
      </c>
      <c r="DA371">
        <v>1.65</v>
      </c>
      <c r="DB371">
        <v>0.5</v>
      </c>
      <c r="DC371" t="s">
        <v>423</v>
      </c>
      <c r="DD371">
        <v>2</v>
      </c>
      <c r="DE371">
        <v>1758416384.1</v>
      </c>
      <c r="DF371">
        <v>420.05825</v>
      </c>
      <c r="DG371">
        <v>419.9895</v>
      </c>
      <c r="DH371">
        <v>23.75533333333333</v>
      </c>
      <c r="DI371">
        <v>23.63715416666667</v>
      </c>
      <c r="DJ371">
        <v>419.5187916666667</v>
      </c>
      <c r="DK371">
        <v>23.5834375</v>
      </c>
      <c r="DL371">
        <v>500.015375</v>
      </c>
      <c r="DM371">
        <v>90.27836666666667</v>
      </c>
      <c r="DN371">
        <v>0.05448695833333334</v>
      </c>
      <c r="DO371">
        <v>30.189025</v>
      </c>
      <c r="DP371">
        <v>30.0180375</v>
      </c>
      <c r="DQ371">
        <v>999.9</v>
      </c>
      <c r="DR371">
        <v>0</v>
      </c>
      <c r="DS371">
        <v>0</v>
      </c>
      <c r="DT371">
        <v>10006.94166666667</v>
      </c>
      <c r="DU371">
        <v>0</v>
      </c>
      <c r="DV371">
        <v>0.618283</v>
      </c>
      <c r="DW371">
        <v>0.06878280383333334</v>
      </c>
      <c r="DX371">
        <v>430.2796666666666</v>
      </c>
      <c r="DY371">
        <v>430.1571666666667</v>
      </c>
      <c r="DZ371">
        <v>0.118174875</v>
      </c>
      <c r="EA371">
        <v>419.9895</v>
      </c>
      <c r="EB371">
        <v>23.63715416666667</v>
      </c>
      <c r="EC371">
        <v>2.144592083333334</v>
      </c>
      <c r="ED371">
        <v>2.133922916666667</v>
      </c>
      <c r="EE371">
        <v>18.55431666666667</v>
      </c>
      <c r="EF371">
        <v>18.4747</v>
      </c>
      <c r="EG371">
        <v>0.00500097</v>
      </c>
      <c r="EH371">
        <v>0</v>
      </c>
      <c r="EI371">
        <v>0</v>
      </c>
      <c r="EJ371">
        <v>0</v>
      </c>
      <c r="EK371">
        <v>153.9416666666667</v>
      </c>
      <c r="EL371">
        <v>0.00500097</v>
      </c>
      <c r="EM371">
        <v>-10.71666666666667</v>
      </c>
      <c r="EN371">
        <v>-2.2125</v>
      </c>
      <c r="EO371">
        <v>35.327875</v>
      </c>
      <c r="EP371">
        <v>40.13783333333333</v>
      </c>
      <c r="EQ371">
        <v>37.43208333333333</v>
      </c>
      <c r="ER371">
        <v>40.36175</v>
      </c>
      <c r="ES371">
        <v>37.88770833333333</v>
      </c>
      <c r="ET371">
        <v>0</v>
      </c>
      <c r="EU371">
        <v>0</v>
      </c>
      <c r="EV371">
        <v>0</v>
      </c>
      <c r="EW371">
        <v>1758416391.8</v>
      </c>
      <c r="EX371">
        <v>0</v>
      </c>
      <c r="EY371">
        <v>154.364</v>
      </c>
      <c r="EZ371">
        <v>-1.830769438715088</v>
      </c>
      <c r="FA371">
        <v>11.3615387695311</v>
      </c>
      <c r="FB371">
        <v>-12.352</v>
      </c>
      <c r="FC371">
        <v>15</v>
      </c>
      <c r="FD371">
        <v>0</v>
      </c>
      <c r="FE371" t="s">
        <v>424</v>
      </c>
      <c r="FF371">
        <v>1747247426.5</v>
      </c>
      <c r="FG371">
        <v>1747247420.5</v>
      </c>
      <c r="FH371">
        <v>0</v>
      </c>
      <c r="FI371">
        <v>1.027</v>
      </c>
      <c r="FJ371">
        <v>0.031</v>
      </c>
      <c r="FK371">
        <v>0.02</v>
      </c>
      <c r="FL371">
        <v>0.05</v>
      </c>
      <c r="FM371">
        <v>420</v>
      </c>
      <c r="FN371">
        <v>16</v>
      </c>
      <c r="FO371">
        <v>0.01</v>
      </c>
      <c r="FP371">
        <v>0.1</v>
      </c>
      <c r="FQ371">
        <v>0.0585380678</v>
      </c>
      <c r="FR371">
        <v>0.2287992953245778</v>
      </c>
      <c r="FS371">
        <v>0.0421132348873547</v>
      </c>
      <c r="FT371">
        <v>0</v>
      </c>
      <c r="FU371">
        <v>154.1176470588235</v>
      </c>
      <c r="FV371">
        <v>2.53934289110719</v>
      </c>
      <c r="FW371">
        <v>5.73690173547459</v>
      </c>
      <c r="FX371">
        <v>-1</v>
      </c>
      <c r="FY371">
        <v>0.118113</v>
      </c>
      <c r="FZ371">
        <v>0.001448307692307223</v>
      </c>
      <c r="GA371">
        <v>0.0005902687947028878</v>
      </c>
      <c r="GB371">
        <v>1</v>
      </c>
      <c r="GC371">
        <v>1</v>
      </c>
      <c r="GD371">
        <v>2</v>
      </c>
      <c r="GE371" t="s">
        <v>433</v>
      </c>
      <c r="GF371">
        <v>3.13647</v>
      </c>
      <c r="GG371">
        <v>2.71465</v>
      </c>
      <c r="GH371">
        <v>0.0936493</v>
      </c>
      <c r="GI371">
        <v>0.0928573</v>
      </c>
      <c r="GJ371">
        <v>0.105184</v>
      </c>
      <c r="GK371">
        <v>0.103605</v>
      </c>
      <c r="GL371">
        <v>28824</v>
      </c>
      <c r="GM371">
        <v>28882.8</v>
      </c>
      <c r="GN371">
        <v>29565.3</v>
      </c>
      <c r="GO371">
        <v>29425</v>
      </c>
      <c r="GP371">
        <v>34960.4</v>
      </c>
      <c r="GQ371">
        <v>34935.5</v>
      </c>
      <c r="GR371">
        <v>41612.8</v>
      </c>
      <c r="GS371">
        <v>41807.3</v>
      </c>
      <c r="GT371">
        <v>1.92025</v>
      </c>
      <c r="GU371">
        <v>1.8749</v>
      </c>
      <c r="GV371">
        <v>0.0903569</v>
      </c>
      <c r="GW371">
        <v>0</v>
      </c>
      <c r="GX371">
        <v>28.5396</v>
      </c>
      <c r="GY371">
        <v>999.9</v>
      </c>
      <c r="GZ371">
        <v>58</v>
      </c>
      <c r="HA371">
        <v>30.9</v>
      </c>
      <c r="HB371">
        <v>28.8165</v>
      </c>
      <c r="HC371">
        <v>61.9741</v>
      </c>
      <c r="HD371">
        <v>28.0168</v>
      </c>
      <c r="HE371">
        <v>1</v>
      </c>
      <c r="HF371">
        <v>0.108427</v>
      </c>
      <c r="HG371">
        <v>-1.33907</v>
      </c>
      <c r="HH371">
        <v>20.3547</v>
      </c>
      <c r="HI371">
        <v>5.22777</v>
      </c>
      <c r="HJ371">
        <v>12.0159</v>
      </c>
      <c r="HK371">
        <v>4.9914</v>
      </c>
      <c r="HL371">
        <v>3.289</v>
      </c>
      <c r="HM371">
        <v>9999</v>
      </c>
      <c r="HN371">
        <v>9999</v>
      </c>
      <c r="HO371">
        <v>9999</v>
      </c>
      <c r="HP371">
        <v>999.9</v>
      </c>
      <c r="HQ371">
        <v>1.86752</v>
      </c>
      <c r="HR371">
        <v>1.86663</v>
      </c>
      <c r="HS371">
        <v>1.866</v>
      </c>
      <c r="HT371">
        <v>1.866</v>
      </c>
      <c r="HU371">
        <v>1.86783</v>
      </c>
      <c r="HV371">
        <v>1.87027</v>
      </c>
      <c r="HW371">
        <v>1.8689</v>
      </c>
      <c r="HX371">
        <v>1.87041</v>
      </c>
      <c r="HY371">
        <v>0</v>
      </c>
      <c r="HZ371">
        <v>0</v>
      </c>
      <c r="IA371">
        <v>0</v>
      </c>
      <c r="IB371">
        <v>0</v>
      </c>
      <c r="IC371" t="s">
        <v>426</v>
      </c>
      <c r="ID371" t="s">
        <v>427</v>
      </c>
      <c r="IE371" t="s">
        <v>428</v>
      </c>
      <c r="IF371" t="s">
        <v>428</v>
      </c>
      <c r="IG371" t="s">
        <v>428</v>
      </c>
      <c r="IH371" t="s">
        <v>428</v>
      </c>
      <c r="II371">
        <v>0</v>
      </c>
      <c r="IJ371">
        <v>100</v>
      </c>
      <c r="IK371">
        <v>100</v>
      </c>
      <c r="IL371">
        <v>0.54</v>
      </c>
      <c r="IM371">
        <v>0.1719</v>
      </c>
      <c r="IN371">
        <v>0.2733293791174444</v>
      </c>
      <c r="IO371">
        <v>0.0008355358253796512</v>
      </c>
      <c r="IP371">
        <v>-4.886686190924696E-07</v>
      </c>
      <c r="IQ371">
        <v>2.414133949906871E-11</v>
      </c>
      <c r="IR371">
        <v>-0.06279029043895908</v>
      </c>
      <c r="IS371">
        <v>-0.001004982055389802</v>
      </c>
      <c r="IT371">
        <v>0.0007271071577586355</v>
      </c>
      <c r="IU371">
        <v>-1.113211564567604E-05</v>
      </c>
      <c r="IV371">
        <v>10</v>
      </c>
      <c r="IW371">
        <v>2306</v>
      </c>
      <c r="IX371">
        <v>1</v>
      </c>
      <c r="IY371">
        <v>28</v>
      </c>
      <c r="IZ371">
        <v>186149.4</v>
      </c>
      <c r="JA371">
        <v>186149.5</v>
      </c>
      <c r="JB371">
        <v>1.04004</v>
      </c>
      <c r="JC371">
        <v>2.26562</v>
      </c>
      <c r="JD371">
        <v>1.39648</v>
      </c>
      <c r="JE371">
        <v>2.34253</v>
      </c>
      <c r="JF371">
        <v>1.49536</v>
      </c>
      <c r="JG371">
        <v>2.61597</v>
      </c>
      <c r="JH371">
        <v>36.2459</v>
      </c>
      <c r="JI371">
        <v>24.1575</v>
      </c>
      <c r="JJ371">
        <v>18</v>
      </c>
      <c r="JK371">
        <v>489.59</v>
      </c>
      <c r="JL371">
        <v>450.891</v>
      </c>
      <c r="JM371">
        <v>30.7981</v>
      </c>
      <c r="JN371">
        <v>28.9779</v>
      </c>
      <c r="JO371">
        <v>30</v>
      </c>
      <c r="JP371">
        <v>28.8012</v>
      </c>
      <c r="JQ371">
        <v>28.7279</v>
      </c>
      <c r="JR371">
        <v>20.8271</v>
      </c>
      <c r="JS371">
        <v>25.4628</v>
      </c>
      <c r="JT371">
        <v>95.58110000000001</v>
      </c>
      <c r="JU371">
        <v>30.7954</v>
      </c>
      <c r="JV371">
        <v>420</v>
      </c>
      <c r="JW371">
        <v>23.6563</v>
      </c>
      <c r="JX371">
        <v>101.058</v>
      </c>
      <c r="JY371">
        <v>100.53</v>
      </c>
    </row>
    <row r="372" spans="1:285">
      <c r="A372">
        <v>356</v>
      </c>
      <c r="B372">
        <v>1758416394.1</v>
      </c>
      <c r="C372">
        <v>3519</v>
      </c>
      <c r="D372" t="s">
        <v>1147</v>
      </c>
      <c r="E372" t="s">
        <v>1148</v>
      </c>
      <c r="F372">
        <v>5</v>
      </c>
      <c r="G372" t="s">
        <v>1098</v>
      </c>
      <c r="H372" t="s">
        <v>420</v>
      </c>
      <c r="I372" t="s">
        <v>421</v>
      </c>
      <c r="J372">
        <v>1758416386.1</v>
      </c>
      <c r="K372">
        <f>(L372)/1000</f>
        <v>0</v>
      </c>
      <c r="L372">
        <f>1000*DL372*AJ372*(DH372-DI372)/(100*DA372*(1000-AJ372*DH372))</f>
        <v>0</v>
      </c>
      <c r="M372">
        <f>DL372*AJ372*(DG372-DF372*(1000-AJ372*DI372)/(1000-AJ372*DH372))/(100*DA372)</f>
        <v>0</v>
      </c>
      <c r="N372">
        <f>DF372 - IF(AJ372&gt;1, M372*DA372*100.0/(AL372), 0)</f>
        <v>0</v>
      </c>
      <c r="O372">
        <f>((U372-K372/2)*N372-M372)/(U372+K372/2)</f>
        <v>0</v>
      </c>
      <c r="P372">
        <f>O372*(DM372+DN372)/1000.0</f>
        <v>0</v>
      </c>
      <c r="Q372">
        <f>(DF372 - IF(AJ372&gt;1, M372*DA372*100.0/(AL372), 0))*(DM372+DN372)/1000.0</f>
        <v>0</v>
      </c>
      <c r="R372">
        <f>2.0/((1/T372-1/S372)+SIGN(T372)*SQRT((1/T372-1/S372)*(1/T372-1/S372) + 4*DB372/((DB372+1)*(DB372+1))*(2*1/T372*1/S372-1/S372*1/S372)))</f>
        <v>0</v>
      </c>
      <c r="S372">
        <f>IF(LEFT(DC372,1)&lt;&gt;"0",IF(LEFT(DC372,1)="1",3.0,DD372),$D$5+$E$5*(DT372*DM372/($K$5*1000))+$F$5*(DT372*DM372/($K$5*1000))*MAX(MIN(DA372,$J$5),$I$5)*MAX(MIN(DA372,$J$5),$I$5)+$G$5*MAX(MIN(DA372,$J$5),$I$5)*(DT372*DM372/($K$5*1000))+$H$5*(DT372*DM372/($K$5*1000))*(DT372*DM372/($K$5*1000)))</f>
        <v>0</v>
      </c>
      <c r="T372">
        <f>K372*(1000-(1000*0.61365*exp(17.502*X372/(240.97+X372))/(DM372+DN372)+DH372)/2)/(1000*0.61365*exp(17.502*X372/(240.97+X372))/(DM372+DN372)-DH372)</f>
        <v>0</v>
      </c>
      <c r="U372">
        <f>1/((DB372+1)/(R372/1.6)+1/(S372/1.37)) + DB372/((DB372+1)/(R372/1.6) + DB372/(S372/1.37))</f>
        <v>0</v>
      </c>
      <c r="V372">
        <f>(CW372*CZ372)</f>
        <v>0</v>
      </c>
      <c r="W372">
        <f>(DO372+(V372+2*0.95*5.67E-8*(((DO372+$B$7)+273)^4-(DO372+273)^4)-44100*K372)/(1.84*29.3*S372+8*0.95*5.67E-8*(DO372+273)^3))</f>
        <v>0</v>
      </c>
      <c r="X372">
        <f>($C$7*DP372+$D$7*DQ372+$E$7*W372)</f>
        <v>0</v>
      </c>
      <c r="Y372">
        <f>0.61365*exp(17.502*X372/(240.97+X372))</f>
        <v>0</v>
      </c>
      <c r="Z372">
        <f>(AA372/AB372*100)</f>
        <v>0</v>
      </c>
      <c r="AA372">
        <f>DH372*(DM372+DN372)/1000</f>
        <v>0</v>
      </c>
      <c r="AB372">
        <f>0.61365*exp(17.502*DO372/(240.97+DO372))</f>
        <v>0</v>
      </c>
      <c r="AC372">
        <f>(Y372-DH372*(DM372+DN372)/1000)</f>
        <v>0</v>
      </c>
      <c r="AD372">
        <f>(-K372*44100)</f>
        <v>0</v>
      </c>
      <c r="AE372">
        <f>2*29.3*S372*0.92*(DO372-X372)</f>
        <v>0</v>
      </c>
      <c r="AF372">
        <f>2*0.95*5.67E-8*(((DO372+$B$7)+273)^4-(X372+273)^4)</f>
        <v>0</v>
      </c>
      <c r="AG372">
        <f>V372+AF372+AD372+AE372</f>
        <v>0</v>
      </c>
      <c r="AH372">
        <v>0</v>
      </c>
      <c r="AI372">
        <v>0</v>
      </c>
      <c r="AJ372">
        <f>IF(AH372*$H$13&gt;=AL372,1.0,(AL372/(AL372-AH372*$H$13)))</f>
        <v>0</v>
      </c>
      <c r="AK372">
        <f>(AJ372-1)*100</f>
        <v>0</v>
      </c>
      <c r="AL372">
        <f>MAX(0,($B$13+$C$13*DT372)/(1+$D$13*DT372)*DM372/(DO372+273)*$E$13)</f>
        <v>0</v>
      </c>
      <c r="AM372" t="s">
        <v>422</v>
      </c>
      <c r="AN372" t="s">
        <v>422</v>
      </c>
      <c r="AO372">
        <v>0</v>
      </c>
      <c r="AP372">
        <v>0</v>
      </c>
      <c r="AQ372">
        <f>1-AO372/AP372</f>
        <v>0</v>
      </c>
      <c r="AR372">
        <v>0</v>
      </c>
      <c r="AS372" t="s">
        <v>422</v>
      </c>
      <c r="AT372" t="s">
        <v>422</v>
      </c>
      <c r="AU372">
        <v>0</v>
      </c>
      <c r="AV372">
        <v>0</v>
      </c>
      <c r="AW372">
        <f>1-AU372/AV372</f>
        <v>0</v>
      </c>
      <c r="AX372">
        <v>0.5</v>
      </c>
      <c r="AY372">
        <f>CX372</f>
        <v>0</v>
      </c>
      <c r="AZ372">
        <f>M372</f>
        <v>0</v>
      </c>
      <c r="BA372">
        <f>AW372*AX372*AY372</f>
        <v>0</v>
      </c>
      <c r="BB372">
        <f>(AZ372-AR372)/AY372</f>
        <v>0</v>
      </c>
      <c r="BC372">
        <f>(AP372-AV372)/AV372</f>
        <v>0</v>
      </c>
      <c r="BD372">
        <f>AO372/(AQ372+AO372/AV372)</f>
        <v>0</v>
      </c>
      <c r="BE372" t="s">
        <v>422</v>
      </c>
      <c r="BF372">
        <v>0</v>
      </c>
      <c r="BG372">
        <f>IF(BF372&lt;&gt;0, BF372, BD372)</f>
        <v>0</v>
      </c>
      <c r="BH372">
        <f>1-BG372/AV372</f>
        <v>0</v>
      </c>
      <c r="BI372">
        <f>(AV372-AU372)/(AV372-BG372)</f>
        <v>0</v>
      </c>
      <c r="BJ372">
        <f>(AP372-AV372)/(AP372-BG372)</f>
        <v>0</v>
      </c>
      <c r="BK372">
        <f>(AV372-AU372)/(AV372-AO372)</f>
        <v>0</v>
      </c>
      <c r="BL372">
        <f>(AP372-AV372)/(AP372-AO372)</f>
        <v>0</v>
      </c>
      <c r="BM372">
        <f>(BI372*BG372/AU372)</f>
        <v>0</v>
      </c>
      <c r="BN372">
        <f>(1-BM372)</f>
        <v>0</v>
      </c>
      <c r="CW372">
        <f>$B$11*DU372+$C$11*DV372+$F$11*EG372*(1-EJ372)</f>
        <v>0</v>
      </c>
      <c r="CX372">
        <f>CW372*CY372</f>
        <v>0</v>
      </c>
      <c r="CY372">
        <f>($B$11*$D$9+$C$11*$D$9+$F$11*((ET372+EL372)/MAX(ET372+EL372+EU372, 0.1)*$I$9+EU372/MAX(ET372+EL372+EU372, 0.1)*$J$9))/($B$11+$C$11+$F$11)</f>
        <v>0</v>
      </c>
      <c r="CZ372">
        <f>($B$11*$K$9+$C$11*$K$9+$F$11*((ET372+EL372)/MAX(ET372+EL372+EU372, 0.1)*$P$9+EU372/MAX(ET372+EL372+EU372, 0.1)*$Q$9))/($B$11+$C$11+$F$11)</f>
        <v>0</v>
      </c>
      <c r="DA372">
        <v>1.65</v>
      </c>
      <c r="DB372">
        <v>0.5</v>
      </c>
      <c r="DC372" t="s">
        <v>423</v>
      </c>
      <c r="DD372">
        <v>2</v>
      </c>
      <c r="DE372">
        <v>1758416386.1</v>
      </c>
      <c r="DF372">
        <v>420.0504166666666</v>
      </c>
      <c r="DG372">
        <v>419.9866666666667</v>
      </c>
      <c r="DH372">
        <v>23.75506666666666</v>
      </c>
      <c r="DI372">
        <v>23.63710416666667</v>
      </c>
      <c r="DJ372">
        <v>419.5109583333333</v>
      </c>
      <c r="DK372">
        <v>23.583175</v>
      </c>
      <c r="DL372">
        <v>500.01875</v>
      </c>
      <c r="DM372">
        <v>90.27854166666667</v>
      </c>
      <c r="DN372">
        <v>0.05444395833333334</v>
      </c>
      <c r="DO372">
        <v>30.18869583333334</v>
      </c>
      <c r="DP372">
        <v>30.01683333333333</v>
      </c>
      <c r="DQ372">
        <v>999.9</v>
      </c>
      <c r="DR372">
        <v>0</v>
      </c>
      <c r="DS372">
        <v>0</v>
      </c>
      <c r="DT372">
        <v>10007.06666666667</v>
      </c>
      <c r="DU372">
        <v>0</v>
      </c>
      <c r="DV372">
        <v>0.618283</v>
      </c>
      <c r="DW372">
        <v>0.06373850537499999</v>
      </c>
      <c r="DX372">
        <v>430.2715416666667</v>
      </c>
      <c r="DY372">
        <v>430.15425</v>
      </c>
      <c r="DZ372">
        <v>0.117950875</v>
      </c>
      <c r="EA372">
        <v>419.9866666666667</v>
      </c>
      <c r="EB372">
        <v>23.63710416666667</v>
      </c>
      <c r="EC372">
        <v>2.1445725</v>
      </c>
      <c r="ED372">
        <v>2.133922916666667</v>
      </c>
      <c r="EE372">
        <v>18.55416666666667</v>
      </c>
      <c r="EF372">
        <v>18.47470416666667</v>
      </c>
      <c r="EG372">
        <v>0.00500097</v>
      </c>
      <c r="EH372">
        <v>0</v>
      </c>
      <c r="EI372">
        <v>0</v>
      </c>
      <c r="EJ372">
        <v>0</v>
      </c>
      <c r="EK372">
        <v>153.0583333333333</v>
      </c>
      <c r="EL372">
        <v>0.00500097</v>
      </c>
      <c r="EM372">
        <v>-10.29166666666667</v>
      </c>
      <c r="EN372">
        <v>-2.3625</v>
      </c>
      <c r="EO372">
        <v>35.3435</v>
      </c>
      <c r="EP372">
        <v>40.17683333333333</v>
      </c>
      <c r="EQ372">
        <v>37.44770833333333</v>
      </c>
      <c r="ER372">
        <v>40.41125</v>
      </c>
      <c r="ES372">
        <v>37.91120833333333</v>
      </c>
      <c r="ET372">
        <v>0</v>
      </c>
      <c r="EU372">
        <v>0</v>
      </c>
      <c r="EV372">
        <v>0</v>
      </c>
      <c r="EW372">
        <v>1758416394.2</v>
      </c>
      <c r="EX372">
        <v>0</v>
      </c>
      <c r="EY372">
        <v>153.716</v>
      </c>
      <c r="EZ372">
        <v>-14.57692344066416</v>
      </c>
      <c r="FA372">
        <v>52.73076978096592</v>
      </c>
      <c r="FB372">
        <v>-10.388</v>
      </c>
      <c r="FC372">
        <v>15</v>
      </c>
      <c r="FD372">
        <v>0</v>
      </c>
      <c r="FE372" t="s">
        <v>424</v>
      </c>
      <c r="FF372">
        <v>1747247426.5</v>
      </c>
      <c r="FG372">
        <v>1747247420.5</v>
      </c>
      <c r="FH372">
        <v>0</v>
      </c>
      <c r="FI372">
        <v>1.027</v>
      </c>
      <c r="FJ372">
        <v>0.031</v>
      </c>
      <c r="FK372">
        <v>0.02</v>
      </c>
      <c r="FL372">
        <v>0.05</v>
      </c>
      <c r="FM372">
        <v>420</v>
      </c>
      <c r="FN372">
        <v>16</v>
      </c>
      <c r="FO372">
        <v>0.01</v>
      </c>
      <c r="FP372">
        <v>0.1</v>
      </c>
      <c r="FQ372">
        <v>0.05577572558536585</v>
      </c>
      <c r="FR372">
        <v>0.03992044438327526</v>
      </c>
      <c r="FS372">
        <v>0.04400027288570164</v>
      </c>
      <c r="FT372">
        <v>1</v>
      </c>
      <c r="FU372">
        <v>154.3676470588235</v>
      </c>
      <c r="FV372">
        <v>-4.569900840864</v>
      </c>
      <c r="FW372">
        <v>5.6721051485854</v>
      </c>
      <c r="FX372">
        <v>-1</v>
      </c>
      <c r="FY372">
        <v>0.1180626585365854</v>
      </c>
      <c r="FZ372">
        <v>-0.002549916376306046</v>
      </c>
      <c r="GA372">
        <v>0.0006274159397493165</v>
      </c>
      <c r="GB372">
        <v>1</v>
      </c>
      <c r="GC372">
        <v>2</v>
      </c>
      <c r="GD372">
        <v>2</v>
      </c>
      <c r="GE372" t="s">
        <v>425</v>
      </c>
      <c r="GF372">
        <v>3.13649</v>
      </c>
      <c r="GG372">
        <v>2.71452</v>
      </c>
      <c r="GH372">
        <v>0.0936463</v>
      </c>
      <c r="GI372">
        <v>0.09286320000000001</v>
      </c>
      <c r="GJ372">
        <v>0.105181</v>
      </c>
      <c r="GK372">
        <v>0.103605</v>
      </c>
      <c r="GL372">
        <v>28824</v>
      </c>
      <c r="GM372">
        <v>28882.4</v>
      </c>
      <c r="GN372">
        <v>29565.2</v>
      </c>
      <c r="GO372">
        <v>29424.7</v>
      </c>
      <c r="GP372">
        <v>34960.3</v>
      </c>
      <c r="GQ372">
        <v>34935.3</v>
      </c>
      <c r="GR372">
        <v>41612.5</v>
      </c>
      <c r="GS372">
        <v>41807</v>
      </c>
      <c r="GT372">
        <v>1.9205</v>
      </c>
      <c r="GU372">
        <v>1.87482</v>
      </c>
      <c r="GV372">
        <v>0.0904575</v>
      </c>
      <c r="GW372">
        <v>0</v>
      </c>
      <c r="GX372">
        <v>28.5385</v>
      </c>
      <c r="GY372">
        <v>999.9</v>
      </c>
      <c r="GZ372">
        <v>58</v>
      </c>
      <c r="HA372">
        <v>30.9</v>
      </c>
      <c r="HB372">
        <v>28.8192</v>
      </c>
      <c r="HC372">
        <v>62.0741</v>
      </c>
      <c r="HD372">
        <v>28.0409</v>
      </c>
      <c r="HE372">
        <v>1</v>
      </c>
      <c r="HF372">
        <v>0.108529</v>
      </c>
      <c r="HG372">
        <v>-1.35049</v>
      </c>
      <c r="HH372">
        <v>20.3547</v>
      </c>
      <c r="HI372">
        <v>5.22837</v>
      </c>
      <c r="HJ372">
        <v>12.0159</v>
      </c>
      <c r="HK372">
        <v>4.9916</v>
      </c>
      <c r="HL372">
        <v>3.289</v>
      </c>
      <c r="HM372">
        <v>9999</v>
      </c>
      <c r="HN372">
        <v>9999</v>
      </c>
      <c r="HO372">
        <v>9999</v>
      </c>
      <c r="HP372">
        <v>999.9</v>
      </c>
      <c r="HQ372">
        <v>1.86753</v>
      </c>
      <c r="HR372">
        <v>1.86663</v>
      </c>
      <c r="HS372">
        <v>1.866</v>
      </c>
      <c r="HT372">
        <v>1.86599</v>
      </c>
      <c r="HU372">
        <v>1.86784</v>
      </c>
      <c r="HV372">
        <v>1.87027</v>
      </c>
      <c r="HW372">
        <v>1.8689</v>
      </c>
      <c r="HX372">
        <v>1.87041</v>
      </c>
      <c r="HY372">
        <v>0</v>
      </c>
      <c r="HZ372">
        <v>0</v>
      </c>
      <c r="IA372">
        <v>0</v>
      </c>
      <c r="IB372">
        <v>0</v>
      </c>
      <c r="IC372" t="s">
        <v>426</v>
      </c>
      <c r="ID372" t="s">
        <v>427</v>
      </c>
      <c r="IE372" t="s">
        <v>428</v>
      </c>
      <c r="IF372" t="s">
        <v>428</v>
      </c>
      <c r="IG372" t="s">
        <v>428</v>
      </c>
      <c r="IH372" t="s">
        <v>428</v>
      </c>
      <c r="II372">
        <v>0</v>
      </c>
      <c r="IJ372">
        <v>100</v>
      </c>
      <c r="IK372">
        <v>100</v>
      </c>
      <c r="IL372">
        <v>0.539</v>
      </c>
      <c r="IM372">
        <v>0.1719</v>
      </c>
      <c r="IN372">
        <v>0.2733293791174444</v>
      </c>
      <c r="IO372">
        <v>0.0008355358253796512</v>
      </c>
      <c r="IP372">
        <v>-4.886686190924696E-07</v>
      </c>
      <c r="IQ372">
        <v>2.414133949906871E-11</v>
      </c>
      <c r="IR372">
        <v>-0.06279029043895908</v>
      </c>
      <c r="IS372">
        <v>-0.001004982055389802</v>
      </c>
      <c r="IT372">
        <v>0.0007271071577586355</v>
      </c>
      <c r="IU372">
        <v>-1.113211564567604E-05</v>
      </c>
      <c r="IV372">
        <v>10</v>
      </c>
      <c r="IW372">
        <v>2306</v>
      </c>
      <c r="IX372">
        <v>1</v>
      </c>
      <c r="IY372">
        <v>28</v>
      </c>
      <c r="IZ372">
        <v>186149.5</v>
      </c>
      <c r="JA372">
        <v>186149.6</v>
      </c>
      <c r="JB372">
        <v>1.04004</v>
      </c>
      <c r="JC372">
        <v>2.2644</v>
      </c>
      <c r="JD372">
        <v>1.39648</v>
      </c>
      <c r="JE372">
        <v>2.34131</v>
      </c>
      <c r="JF372">
        <v>1.49536</v>
      </c>
      <c r="JG372">
        <v>2.68799</v>
      </c>
      <c r="JH372">
        <v>36.2459</v>
      </c>
      <c r="JI372">
        <v>24.1575</v>
      </c>
      <c r="JJ372">
        <v>18</v>
      </c>
      <c r="JK372">
        <v>489.753</v>
      </c>
      <c r="JL372">
        <v>450.844</v>
      </c>
      <c r="JM372">
        <v>30.7916</v>
      </c>
      <c r="JN372">
        <v>28.9791</v>
      </c>
      <c r="JO372">
        <v>30.0002</v>
      </c>
      <c r="JP372">
        <v>28.8019</v>
      </c>
      <c r="JQ372">
        <v>28.7279</v>
      </c>
      <c r="JR372">
        <v>20.8268</v>
      </c>
      <c r="JS372">
        <v>25.4628</v>
      </c>
      <c r="JT372">
        <v>95.58110000000001</v>
      </c>
      <c r="JU372">
        <v>30.7803</v>
      </c>
      <c r="JV372">
        <v>420</v>
      </c>
      <c r="JW372">
        <v>23.6562</v>
      </c>
      <c r="JX372">
        <v>101.057</v>
      </c>
      <c r="JY372">
        <v>100.529</v>
      </c>
    </row>
    <row r="373" spans="1:285">
      <c r="A373">
        <v>357</v>
      </c>
      <c r="B373">
        <v>1758416396.1</v>
      </c>
      <c r="C373">
        <v>3521</v>
      </c>
      <c r="D373" t="s">
        <v>1149</v>
      </c>
      <c r="E373" t="s">
        <v>1150</v>
      </c>
      <c r="F373">
        <v>5</v>
      </c>
      <c r="G373" t="s">
        <v>1098</v>
      </c>
      <c r="H373" t="s">
        <v>420</v>
      </c>
      <c r="I373" t="s">
        <v>421</v>
      </c>
      <c r="J373">
        <v>1758416388.1</v>
      </c>
      <c r="K373">
        <f>(L373)/1000</f>
        <v>0</v>
      </c>
      <c r="L373">
        <f>1000*DL373*AJ373*(DH373-DI373)/(100*DA373*(1000-AJ373*DH373))</f>
        <v>0</v>
      </c>
      <c r="M373">
        <f>DL373*AJ373*(DG373-DF373*(1000-AJ373*DI373)/(1000-AJ373*DH373))/(100*DA373)</f>
        <v>0</v>
      </c>
      <c r="N373">
        <f>DF373 - IF(AJ373&gt;1, M373*DA373*100.0/(AL373), 0)</f>
        <v>0</v>
      </c>
      <c r="O373">
        <f>((U373-K373/2)*N373-M373)/(U373+K373/2)</f>
        <v>0</v>
      </c>
      <c r="P373">
        <f>O373*(DM373+DN373)/1000.0</f>
        <v>0</v>
      </c>
      <c r="Q373">
        <f>(DF373 - IF(AJ373&gt;1, M373*DA373*100.0/(AL373), 0))*(DM373+DN373)/1000.0</f>
        <v>0</v>
      </c>
      <c r="R373">
        <f>2.0/((1/T373-1/S373)+SIGN(T373)*SQRT((1/T373-1/S373)*(1/T373-1/S373) + 4*DB373/((DB373+1)*(DB373+1))*(2*1/T373*1/S373-1/S373*1/S373)))</f>
        <v>0</v>
      </c>
      <c r="S373">
        <f>IF(LEFT(DC373,1)&lt;&gt;"0",IF(LEFT(DC373,1)="1",3.0,DD373),$D$5+$E$5*(DT373*DM373/($K$5*1000))+$F$5*(DT373*DM373/($K$5*1000))*MAX(MIN(DA373,$J$5),$I$5)*MAX(MIN(DA373,$J$5),$I$5)+$G$5*MAX(MIN(DA373,$J$5),$I$5)*(DT373*DM373/($K$5*1000))+$H$5*(DT373*DM373/($K$5*1000))*(DT373*DM373/($K$5*1000)))</f>
        <v>0</v>
      </c>
      <c r="T373">
        <f>K373*(1000-(1000*0.61365*exp(17.502*X373/(240.97+X373))/(DM373+DN373)+DH373)/2)/(1000*0.61365*exp(17.502*X373/(240.97+X373))/(DM373+DN373)-DH373)</f>
        <v>0</v>
      </c>
      <c r="U373">
        <f>1/((DB373+1)/(R373/1.6)+1/(S373/1.37)) + DB373/((DB373+1)/(R373/1.6) + DB373/(S373/1.37))</f>
        <v>0</v>
      </c>
      <c r="V373">
        <f>(CW373*CZ373)</f>
        <v>0</v>
      </c>
      <c r="W373">
        <f>(DO373+(V373+2*0.95*5.67E-8*(((DO373+$B$7)+273)^4-(DO373+273)^4)-44100*K373)/(1.84*29.3*S373+8*0.95*5.67E-8*(DO373+273)^3))</f>
        <v>0</v>
      </c>
      <c r="X373">
        <f>($C$7*DP373+$D$7*DQ373+$E$7*W373)</f>
        <v>0</v>
      </c>
      <c r="Y373">
        <f>0.61365*exp(17.502*X373/(240.97+X373))</f>
        <v>0</v>
      </c>
      <c r="Z373">
        <f>(AA373/AB373*100)</f>
        <v>0</v>
      </c>
      <c r="AA373">
        <f>DH373*(DM373+DN373)/1000</f>
        <v>0</v>
      </c>
      <c r="AB373">
        <f>0.61365*exp(17.502*DO373/(240.97+DO373))</f>
        <v>0</v>
      </c>
      <c r="AC373">
        <f>(Y373-DH373*(DM373+DN373)/1000)</f>
        <v>0</v>
      </c>
      <c r="AD373">
        <f>(-K373*44100)</f>
        <v>0</v>
      </c>
      <c r="AE373">
        <f>2*29.3*S373*0.92*(DO373-X373)</f>
        <v>0</v>
      </c>
      <c r="AF373">
        <f>2*0.95*5.67E-8*(((DO373+$B$7)+273)^4-(X373+273)^4)</f>
        <v>0</v>
      </c>
      <c r="AG373">
        <f>V373+AF373+AD373+AE373</f>
        <v>0</v>
      </c>
      <c r="AH373">
        <v>0</v>
      </c>
      <c r="AI373">
        <v>0</v>
      </c>
      <c r="AJ373">
        <f>IF(AH373*$H$13&gt;=AL373,1.0,(AL373/(AL373-AH373*$H$13)))</f>
        <v>0</v>
      </c>
      <c r="AK373">
        <f>(AJ373-1)*100</f>
        <v>0</v>
      </c>
      <c r="AL373">
        <f>MAX(0,($B$13+$C$13*DT373)/(1+$D$13*DT373)*DM373/(DO373+273)*$E$13)</f>
        <v>0</v>
      </c>
      <c r="AM373" t="s">
        <v>422</v>
      </c>
      <c r="AN373" t="s">
        <v>422</v>
      </c>
      <c r="AO373">
        <v>0</v>
      </c>
      <c r="AP373">
        <v>0</v>
      </c>
      <c r="AQ373">
        <f>1-AO373/AP373</f>
        <v>0</v>
      </c>
      <c r="AR373">
        <v>0</v>
      </c>
      <c r="AS373" t="s">
        <v>422</v>
      </c>
      <c r="AT373" t="s">
        <v>422</v>
      </c>
      <c r="AU373">
        <v>0</v>
      </c>
      <c r="AV373">
        <v>0</v>
      </c>
      <c r="AW373">
        <f>1-AU373/AV373</f>
        <v>0</v>
      </c>
      <c r="AX373">
        <v>0.5</v>
      </c>
      <c r="AY373">
        <f>CX373</f>
        <v>0</v>
      </c>
      <c r="AZ373">
        <f>M373</f>
        <v>0</v>
      </c>
      <c r="BA373">
        <f>AW373*AX373*AY373</f>
        <v>0</v>
      </c>
      <c r="BB373">
        <f>(AZ373-AR373)/AY373</f>
        <v>0</v>
      </c>
      <c r="BC373">
        <f>(AP373-AV373)/AV373</f>
        <v>0</v>
      </c>
      <c r="BD373">
        <f>AO373/(AQ373+AO373/AV373)</f>
        <v>0</v>
      </c>
      <c r="BE373" t="s">
        <v>422</v>
      </c>
      <c r="BF373">
        <v>0</v>
      </c>
      <c r="BG373">
        <f>IF(BF373&lt;&gt;0, BF373, BD373)</f>
        <v>0</v>
      </c>
      <c r="BH373">
        <f>1-BG373/AV373</f>
        <v>0</v>
      </c>
      <c r="BI373">
        <f>(AV373-AU373)/(AV373-BG373)</f>
        <v>0</v>
      </c>
      <c r="BJ373">
        <f>(AP373-AV373)/(AP373-BG373)</f>
        <v>0</v>
      </c>
      <c r="BK373">
        <f>(AV373-AU373)/(AV373-AO373)</f>
        <v>0</v>
      </c>
      <c r="BL373">
        <f>(AP373-AV373)/(AP373-AO373)</f>
        <v>0</v>
      </c>
      <c r="BM373">
        <f>(BI373*BG373/AU373)</f>
        <v>0</v>
      </c>
      <c r="BN373">
        <f>(1-BM373)</f>
        <v>0</v>
      </c>
      <c r="CW373">
        <f>$B$11*DU373+$C$11*DV373+$F$11*EG373*(1-EJ373)</f>
        <v>0</v>
      </c>
      <c r="CX373">
        <f>CW373*CY373</f>
        <v>0</v>
      </c>
      <c r="CY373">
        <f>($B$11*$D$9+$C$11*$D$9+$F$11*((ET373+EL373)/MAX(ET373+EL373+EU373, 0.1)*$I$9+EU373/MAX(ET373+EL373+EU373, 0.1)*$J$9))/($B$11+$C$11+$F$11)</f>
        <v>0</v>
      </c>
      <c r="CZ373">
        <f>($B$11*$K$9+$C$11*$K$9+$F$11*((ET373+EL373)/MAX(ET373+EL373+EU373, 0.1)*$P$9+EU373/MAX(ET373+EL373+EU373, 0.1)*$Q$9))/($B$11+$C$11+$F$11)</f>
        <v>0</v>
      </c>
      <c r="DA373">
        <v>1.65</v>
      </c>
      <c r="DB373">
        <v>0.5</v>
      </c>
      <c r="DC373" t="s">
        <v>423</v>
      </c>
      <c r="DD373">
        <v>2</v>
      </c>
      <c r="DE373">
        <v>1758416388.1</v>
      </c>
      <c r="DF373">
        <v>420.0384166666666</v>
      </c>
      <c r="DG373">
        <v>419.9908333333333</v>
      </c>
      <c r="DH373">
        <v>23.75478333333333</v>
      </c>
      <c r="DI373">
        <v>23.63704583333333</v>
      </c>
      <c r="DJ373">
        <v>419.4990416666666</v>
      </c>
      <c r="DK373">
        <v>23.58289583333334</v>
      </c>
      <c r="DL373">
        <v>500.0172916666666</v>
      </c>
      <c r="DM373">
        <v>90.27861249999999</v>
      </c>
      <c r="DN373">
        <v>0.05442278750000001</v>
      </c>
      <c r="DO373">
        <v>30.188325</v>
      </c>
      <c r="DP373">
        <v>30.01489166666667</v>
      </c>
      <c r="DQ373">
        <v>999.9</v>
      </c>
      <c r="DR373">
        <v>0</v>
      </c>
      <c r="DS373">
        <v>0</v>
      </c>
      <c r="DT373">
        <v>10005.63125</v>
      </c>
      <c r="DU373">
        <v>0</v>
      </c>
      <c r="DV373">
        <v>0.618283</v>
      </c>
      <c r="DW373">
        <v>0.047623964125</v>
      </c>
      <c r="DX373">
        <v>430.2591666666667</v>
      </c>
      <c r="DY373">
        <v>430.1585</v>
      </c>
      <c r="DZ373">
        <v>0.1177293333333333</v>
      </c>
      <c r="EA373">
        <v>419.9908333333333</v>
      </c>
      <c r="EB373">
        <v>23.63704583333333</v>
      </c>
      <c r="EC373">
        <v>2.144549166666667</v>
      </c>
      <c r="ED373">
        <v>2.13391875</v>
      </c>
      <c r="EE373">
        <v>18.55399166666666</v>
      </c>
      <c r="EF373">
        <v>18.474675</v>
      </c>
      <c r="EG373">
        <v>0.00500097</v>
      </c>
      <c r="EH373">
        <v>0</v>
      </c>
      <c r="EI373">
        <v>0</v>
      </c>
      <c r="EJ373">
        <v>0</v>
      </c>
      <c r="EK373">
        <v>153.9833333333333</v>
      </c>
      <c r="EL373">
        <v>0.00500097</v>
      </c>
      <c r="EM373">
        <v>-10.33333333333333</v>
      </c>
      <c r="EN373">
        <v>-2.191666666666666</v>
      </c>
      <c r="EO373">
        <v>35.35395833333333</v>
      </c>
      <c r="EP373">
        <v>40.20808333333333</v>
      </c>
      <c r="EQ373">
        <v>37.47108333333333</v>
      </c>
      <c r="ER373">
        <v>40.458125</v>
      </c>
      <c r="ES373">
        <v>37.93208333333333</v>
      </c>
      <c r="ET373">
        <v>0</v>
      </c>
      <c r="EU373">
        <v>0</v>
      </c>
      <c r="EV373">
        <v>0</v>
      </c>
      <c r="EW373">
        <v>1758416396</v>
      </c>
      <c r="EX373">
        <v>0</v>
      </c>
      <c r="EY373">
        <v>154.1269230769231</v>
      </c>
      <c r="EZ373">
        <v>-9.00854734543379</v>
      </c>
      <c r="FA373">
        <v>30.06837650834761</v>
      </c>
      <c r="FB373">
        <v>-10.19615384615385</v>
      </c>
      <c r="FC373">
        <v>15</v>
      </c>
      <c r="FD373">
        <v>0</v>
      </c>
      <c r="FE373" t="s">
        <v>424</v>
      </c>
      <c r="FF373">
        <v>1747247426.5</v>
      </c>
      <c r="FG373">
        <v>1747247420.5</v>
      </c>
      <c r="FH373">
        <v>0</v>
      </c>
      <c r="FI373">
        <v>1.027</v>
      </c>
      <c r="FJ373">
        <v>0.031</v>
      </c>
      <c r="FK373">
        <v>0.02</v>
      </c>
      <c r="FL373">
        <v>0.05</v>
      </c>
      <c r="FM373">
        <v>420</v>
      </c>
      <c r="FN373">
        <v>16</v>
      </c>
      <c r="FO373">
        <v>0.01</v>
      </c>
      <c r="FP373">
        <v>0.1</v>
      </c>
      <c r="FQ373">
        <v>0.052720653225</v>
      </c>
      <c r="FR373">
        <v>-0.1469650759136962</v>
      </c>
      <c r="FS373">
        <v>0.04956549237625799</v>
      </c>
      <c r="FT373">
        <v>0</v>
      </c>
      <c r="FU373">
        <v>154.1088235294118</v>
      </c>
      <c r="FV373">
        <v>-8.365164442726027</v>
      </c>
      <c r="FW373">
        <v>6.091815514522398</v>
      </c>
      <c r="FX373">
        <v>-1</v>
      </c>
      <c r="FY373">
        <v>0.1179379</v>
      </c>
      <c r="FZ373">
        <v>-0.004200247654784846</v>
      </c>
      <c r="GA373">
        <v>0.0007246270351015074</v>
      </c>
      <c r="GB373">
        <v>1</v>
      </c>
      <c r="GC373">
        <v>1</v>
      </c>
      <c r="GD373">
        <v>2</v>
      </c>
      <c r="GE373" t="s">
        <v>433</v>
      </c>
      <c r="GF373">
        <v>3.13649</v>
      </c>
      <c r="GG373">
        <v>2.71446</v>
      </c>
      <c r="GH373">
        <v>0.09364889999999999</v>
      </c>
      <c r="GI373">
        <v>0.0928572</v>
      </c>
      <c r="GJ373">
        <v>0.105186</v>
      </c>
      <c r="GK373">
        <v>0.103605</v>
      </c>
      <c r="GL373">
        <v>28823.8</v>
      </c>
      <c r="GM373">
        <v>28882.3</v>
      </c>
      <c r="GN373">
        <v>29565.1</v>
      </c>
      <c r="GO373">
        <v>29424.4</v>
      </c>
      <c r="GP373">
        <v>34960</v>
      </c>
      <c r="GQ373">
        <v>34935.1</v>
      </c>
      <c r="GR373">
        <v>41612.4</v>
      </c>
      <c r="GS373">
        <v>41806.8</v>
      </c>
      <c r="GT373">
        <v>1.92043</v>
      </c>
      <c r="GU373">
        <v>1.87488</v>
      </c>
      <c r="GV373">
        <v>0.090193</v>
      </c>
      <c r="GW373">
        <v>0</v>
      </c>
      <c r="GX373">
        <v>28.5384</v>
      </c>
      <c r="GY373">
        <v>999.9</v>
      </c>
      <c r="GZ373">
        <v>58</v>
      </c>
      <c r="HA373">
        <v>30.9</v>
      </c>
      <c r="HB373">
        <v>28.8185</v>
      </c>
      <c r="HC373">
        <v>62.0241</v>
      </c>
      <c r="HD373">
        <v>27.9087</v>
      </c>
      <c r="HE373">
        <v>1</v>
      </c>
      <c r="HF373">
        <v>0.10876</v>
      </c>
      <c r="HG373">
        <v>-1.33906</v>
      </c>
      <c r="HH373">
        <v>20.3547</v>
      </c>
      <c r="HI373">
        <v>5.22837</v>
      </c>
      <c r="HJ373">
        <v>12.0159</v>
      </c>
      <c r="HK373">
        <v>4.9916</v>
      </c>
      <c r="HL373">
        <v>3.289</v>
      </c>
      <c r="HM373">
        <v>9999</v>
      </c>
      <c r="HN373">
        <v>9999</v>
      </c>
      <c r="HO373">
        <v>9999</v>
      </c>
      <c r="HP373">
        <v>999.9</v>
      </c>
      <c r="HQ373">
        <v>1.86754</v>
      </c>
      <c r="HR373">
        <v>1.86661</v>
      </c>
      <c r="HS373">
        <v>1.866</v>
      </c>
      <c r="HT373">
        <v>1.86599</v>
      </c>
      <c r="HU373">
        <v>1.86784</v>
      </c>
      <c r="HV373">
        <v>1.87027</v>
      </c>
      <c r="HW373">
        <v>1.8689</v>
      </c>
      <c r="HX373">
        <v>1.87041</v>
      </c>
      <c r="HY373">
        <v>0</v>
      </c>
      <c r="HZ373">
        <v>0</v>
      </c>
      <c r="IA373">
        <v>0</v>
      </c>
      <c r="IB373">
        <v>0</v>
      </c>
      <c r="IC373" t="s">
        <v>426</v>
      </c>
      <c r="ID373" t="s">
        <v>427</v>
      </c>
      <c r="IE373" t="s">
        <v>428</v>
      </c>
      <c r="IF373" t="s">
        <v>428</v>
      </c>
      <c r="IG373" t="s">
        <v>428</v>
      </c>
      <c r="IH373" t="s">
        <v>428</v>
      </c>
      <c r="II373">
        <v>0</v>
      </c>
      <c r="IJ373">
        <v>100</v>
      </c>
      <c r="IK373">
        <v>100</v>
      </c>
      <c r="IL373">
        <v>0.539</v>
      </c>
      <c r="IM373">
        <v>0.1719</v>
      </c>
      <c r="IN373">
        <v>0.2733293791174444</v>
      </c>
      <c r="IO373">
        <v>0.0008355358253796512</v>
      </c>
      <c r="IP373">
        <v>-4.886686190924696E-07</v>
      </c>
      <c r="IQ373">
        <v>2.414133949906871E-11</v>
      </c>
      <c r="IR373">
        <v>-0.06279029043895908</v>
      </c>
      <c r="IS373">
        <v>-0.001004982055389802</v>
      </c>
      <c r="IT373">
        <v>0.0007271071577586355</v>
      </c>
      <c r="IU373">
        <v>-1.113211564567604E-05</v>
      </c>
      <c r="IV373">
        <v>10</v>
      </c>
      <c r="IW373">
        <v>2306</v>
      </c>
      <c r="IX373">
        <v>1</v>
      </c>
      <c r="IY373">
        <v>28</v>
      </c>
      <c r="IZ373">
        <v>186149.5</v>
      </c>
      <c r="JA373">
        <v>186149.6</v>
      </c>
      <c r="JB373">
        <v>1.04004</v>
      </c>
      <c r="JC373">
        <v>2.26929</v>
      </c>
      <c r="JD373">
        <v>1.39648</v>
      </c>
      <c r="JE373">
        <v>2.34131</v>
      </c>
      <c r="JF373">
        <v>1.49536</v>
      </c>
      <c r="JG373">
        <v>2.63184</v>
      </c>
      <c r="JH373">
        <v>36.2459</v>
      </c>
      <c r="JI373">
        <v>24.1488</v>
      </c>
      <c r="JJ373">
        <v>18</v>
      </c>
      <c r="JK373">
        <v>489.716</v>
      </c>
      <c r="JL373">
        <v>450.875</v>
      </c>
      <c r="JM373">
        <v>30.7861</v>
      </c>
      <c r="JN373">
        <v>28.9791</v>
      </c>
      <c r="JO373">
        <v>30.0002</v>
      </c>
      <c r="JP373">
        <v>28.8031</v>
      </c>
      <c r="JQ373">
        <v>28.7279</v>
      </c>
      <c r="JR373">
        <v>20.8288</v>
      </c>
      <c r="JS373">
        <v>25.4628</v>
      </c>
      <c r="JT373">
        <v>95.58110000000001</v>
      </c>
      <c r="JU373">
        <v>30.7803</v>
      </c>
      <c r="JV373">
        <v>420</v>
      </c>
      <c r="JW373">
        <v>23.6528</v>
      </c>
      <c r="JX373">
        <v>101.057</v>
      </c>
      <c r="JY373">
        <v>100.528</v>
      </c>
    </row>
    <row r="374" spans="1:285">
      <c r="A374">
        <v>358</v>
      </c>
      <c r="B374">
        <v>1758416398.1</v>
      </c>
      <c r="C374">
        <v>3523</v>
      </c>
      <c r="D374" t="s">
        <v>1151</v>
      </c>
      <c r="E374" t="s">
        <v>1152</v>
      </c>
      <c r="F374">
        <v>5</v>
      </c>
      <c r="G374" t="s">
        <v>1098</v>
      </c>
      <c r="H374" t="s">
        <v>420</v>
      </c>
      <c r="I374" t="s">
        <v>421</v>
      </c>
      <c r="J374">
        <v>1758416390.1</v>
      </c>
      <c r="K374">
        <f>(L374)/1000</f>
        <v>0</v>
      </c>
      <c r="L374">
        <f>1000*DL374*AJ374*(DH374-DI374)/(100*DA374*(1000-AJ374*DH374))</f>
        <v>0</v>
      </c>
      <c r="M374">
        <f>DL374*AJ374*(DG374-DF374*(1000-AJ374*DI374)/(1000-AJ374*DH374))/(100*DA374)</f>
        <v>0</v>
      </c>
      <c r="N374">
        <f>DF374 - IF(AJ374&gt;1, M374*DA374*100.0/(AL374), 0)</f>
        <v>0</v>
      </c>
      <c r="O374">
        <f>((U374-K374/2)*N374-M374)/(U374+K374/2)</f>
        <v>0</v>
      </c>
      <c r="P374">
        <f>O374*(DM374+DN374)/1000.0</f>
        <v>0</v>
      </c>
      <c r="Q374">
        <f>(DF374 - IF(AJ374&gt;1, M374*DA374*100.0/(AL374), 0))*(DM374+DN374)/1000.0</f>
        <v>0</v>
      </c>
      <c r="R374">
        <f>2.0/((1/T374-1/S374)+SIGN(T374)*SQRT((1/T374-1/S374)*(1/T374-1/S374) + 4*DB374/((DB374+1)*(DB374+1))*(2*1/T374*1/S374-1/S374*1/S374)))</f>
        <v>0</v>
      </c>
      <c r="S374">
        <f>IF(LEFT(DC374,1)&lt;&gt;"0",IF(LEFT(DC374,1)="1",3.0,DD374),$D$5+$E$5*(DT374*DM374/($K$5*1000))+$F$5*(DT374*DM374/($K$5*1000))*MAX(MIN(DA374,$J$5),$I$5)*MAX(MIN(DA374,$J$5),$I$5)+$G$5*MAX(MIN(DA374,$J$5),$I$5)*(DT374*DM374/($K$5*1000))+$H$5*(DT374*DM374/($K$5*1000))*(DT374*DM374/($K$5*1000)))</f>
        <v>0</v>
      </c>
      <c r="T374">
        <f>K374*(1000-(1000*0.61365*exp(17.502*X374/(240.97+X374))/(DM374+DN374)+DH374)/2)/(1000*0.61365*exp(17.502*X374/(240.97+X374))/(DM374+DN374)-DH374)</f>
        <v>0</v>
      </c>
      <c r="U374">
        <f>1/((DB374+1)/(R374/1.6)+1/(S374/1.37)) + DB374/((DB374+1)/(R374/1.6) + DB374/(S374/1.37))</f>
        <v>0</v>
      </c>
      <c r="V374">
        <f>(CW374*CZ374)</f>
        <v>0</v>
      </c>
      <c r="W374">
        <f>(DO374+(V374+2*0.95*5.67E-8*(((DO374+$B$7)+273)^4-(DO374+273)^4)-44100*K374)/(1.84*29.3*S374+8*0.95*5.67E-8*(DO374+273)^3))</f>
        <v>0</v>
      </c>
      <c r="X374">
        <f>($C$7*DP374+$D$7*DQ374+$E$7*W374)</f>
        <v>0</v>
      </c>
      <c r="Y374">
        <f>0.61365*exp(17.502*X374/(240.97+X374))</f>
        <v>0</v>
      </c>
      <c r="Z374">
        <f>(AA374/AB374*100)</f>
        <v>0</v>
      </c>
      <c r="AA374">
        <f>DH374*(DM374+DN374)/1000</f>
        <v>0</v>
      </c>
      <c r="AB374">
        <f>0.61365*exp(17.502*DO374/(240.97+DO374))</f>
        <v>0</v>
      </c>
      <c r="AC374">
        <f>(Y374-DH374*(DM374+DN374)/1000)</f>
        <v>0</v>
      </c>
      <c r="AD374">
        <f>(-K374*44100)</f>
        <v>0</v>
      </c>
      <c r="AE374">
        <f>2*29.3*S374*0.92*(DO374-X374)</f>
        <v>0</v>
      </c>
      <c r="AF374">
        <f>2*0.95*5.67E-8*(((DO374+$B$7)+273)^4-(X374+273)^4)</f>
        <v>0</v>
      </c>
      <c r="AG374">
        <f>V374+AF374+AD374+AE374</f>
        <v>0</v>
      </c>
      <c r="AH374">
        <v>0</v>
      </c>
      <c r="AI374">
        <v>0</v>
      </c>
      <c r="AJ374">
        <f>IF(AH374*$H$13&gt;=AL374,1.0,(AL374/(AL374-AH374*$H$13)))</f>
        <v>0</v>
      </c>
      <c r="AK374">
        <f>(AJ374-1)*100</f>
        <v>0</v>
      </c>
      <c r="AL374">
        <f>MAX(0,($B$13+$C$13*DT374)/(1+$D$13*DT374)*DM374/(DO374+273)*$E$13)</f>
        <v>0</v>
      </c>
      <c r="AM374" t="s">
        <v>422</v>
      </c>
      <c r="AN374" t="s">
        <v>422</v>
      </c>
      <c r="AO374">
        <v>0</v>
      </c>
      <c r="AP374">
        <v>0</v>
      </c>
      <c r="AQ374">
        <f>1-AO374/AP374</f>
        <v>0</v>
      </c>
      <c r="AR374">
        <v>0</v>
      </c>
      <c r="AS374" t="s">
        <v>422</v>
      </c>
      <c r="AT374" t="s">
        <v>422</v>
      </c>
      <c r="AU374">
        <v>0</v>
      </c>
      <c r="AV374">
        <v>0</v>
      </c>
      <c r="AW374">
        <f>1-AU374/AV374</f>
        <v>0</v>
      </c>
      <c r="AX374">
        <v>0.5</v>
      </c>
      <c r="AY374">
        <f>CX374</f>
        <v>0</v>
      </c>
      <c r="AZ374">
        <f>M374</f>
        <v>0</v>
      </c>
      <c r="BA374">
        <f>AW374*AX374*AY374</f>
        <v>0</v>
      </c>
      <c r="BB374">
        <f>(AZ374-AR374)/AY374</f>
        <v>0</v>
      </c>
      <c r="BC374">
        <f>(AP374-AV374)/AV374</f>
        <v>0</v>
      </c>
      <c r="BD374">
        <f>AO374/(AQ374+AO374/AV374)</f>
        <v>0</v>
      </c>
      <c r="BE374" t="s">
        <v>422</v>
      </c>
      <c r="BF374">
        <v>0</v>
      </c>
      <c r="BG374">
        <f>IF(BF374&lt;&gt;0, BF374, BD374)</f>
        <v>0</v>
      </c>
      <c r="BH374">
        <f>1-BG374/AV374</f>
        <v>0</v>
      </c>
      <c r="BI374">
        <f>(AV374-AU374)/(AV374-BG374)</f>
        <v>0</v>
      </c>
      <c r="BJ374">
        <f>(AP374-AV374)/(AP374-BG374)</f>
        <v>0</v>
      </c>
      <c r="BK374">
        <f>(AV374-AU374)/(AV374-AO374)</f>
        <v>0</v>
      </c>
      <c r="BL374">
        <f>(AP374-AV374)/(AP374-AO374)</f>
        <v>0</v>
      </c>
      <c r="BM374">
        <f>(BI374*BG374/AU374)</f>
        <v>0</v>
      </c>
      <c r="BN374">
        <f>(1-BM374)</f>
        <v>0</v>
      </c>
      <c r="CW374">
        <f>$B$11*DU374+$C$11*DV374+$F$11*EG374*(1-EJ374)</f>
        <v>0</v>
      </c>
      <c r="CX374">
        <f>CW374*CY374</f>
        <v>0</v>
      </c>
      <c r="CY374">
        <f>($B$11*$D$9+$C$11*$D$9+$F$11*((ET374+EL374)/MAX(ET374+EL374+EU374, 0.1)*$I$9+EU374/MAX(ET374+EL374+EU374, 0.1)*$J$9))/($B$11+$C$11+$F$11)</f>
        <v>0</v>
      </c>
      <c r="CZ374">
        <f>($B$11*$K$9+$C$11*$K$9+$F$11*((ET374+EL374)/MAX(ET374+EL374+EU374, 0.1)*$P$9+EU374/MAX(ET374+EL374+EU374, 0.1)*$Q$9))/($B$11+$C$11+$F$11)</f>
        <v>0</v>
      </c>
      <c r="DA374">
        <v>1.65</v>
      </c>
      <c r="DB374">
        <v>0.5</v>
      </c>
      <c r="DC374" t="s">
        <v>423</v>
      </c>
      <c r="DD374">
        <v>2</v>
      </c>
      <c r="DE374">
        <v>1758416390.1</v>
      </c>
      <c r="DF374">
        <v>420.0330833333333</v>
      </c>
      <c r="DG374">
        <v>419.9883333333334</v>
      </c>
      <c r="DH374">
        <v>23.75482083333334</v>
      </c>
      <c r="DI374">
        <v>23.6369125</v>
      </c>
      <c r="DJ374">
        <v>419.4937083333334</v>
      </c>
      <c r="DK374">
        <v>23.58293333333333</v>
      </c>
      <c r="DL374">
        <v>500.0158750000001</v>
      </c>
      <c r="DM374">
        <v>90.27867916666666</v>
      </c>
      <c r="DN374">
        <v>0.054396875</v>
      </c>
      <c r="DO374">
        <v>30.1880875</v>
      </c>
      <c r="DP374">
        <v>30.013175</v>
      </c>
      <c r="DQ374">
        <v>999.9</v>
      </c>
      <c r="DR374">
        <v>0</v>
      </c>
      <c r="DS374">
        <v>0</v>
      </c>
      <c r="DT374">
        <v>10002.92041666667</v>
      </c>
      <c r="DU374">
        <v>0</v>
      </c>
      <c r="DV374">
        <v>0.618283</v>
      </c>
      <c r="DW374">
        <v>0.04477820162499999</v>
      </c>
      <c r="DX374">
        <v>430.2537916666667</v>
      </c>
      <c r="DY374">
        <v>430.1559166666667</v>
      </c>
      <c r="DZ374">
        <v>0.11789775</v>
      </c>
      <c r="EA374">
        <v>419.9883333333334</v>
      </c>
      <c r="EB374">
        <v>23.6369125</v>
      </c>
      <c r="EC374">
        <v>2.144554166666667</v>
      </c>
      <c r="ED374">
        <v>2.133909166666667</v>
      </c>
      <c r="EE374">
        <v>18.55402916666667</v>
      </c>
      <c r="EF374">
        <v>18.47459583333334</v>
      </c>
      <c r="EG374">
        <v>0.00500097</v>
      </c>
      <c r="EH374">
        <v>0</v>
      </c>
      <c r="EI374">
        <v>0</v>
      </c>
      <c r="EJ374">
        <v>0</v>
      </c>
      <c r="EK374">
        <v>153.9083333333333</v>
      </c>
      <c r="EL374">
        <v>0.00500097</v>
      </c>
      <c r="EM374">
        <v>-8.741666666666665</v>
      </c>
      <c r="EN374">
        <v>-1.916666666666666</v>
      </c>
      <c r="EO374">
        <v>35.36958333333333</v>
      </c>
      <c r="EP374">
        <v>40.24458333333333</v>
      </c>
      <c r="EQ374">
        <v>37.491875</v>
      </c>
      <c r="ER374">
        <v>40.505</v>
      </c>
      <c r="ES374">
        <v>37.94770833333333</v>
      </c>
      <c r="ET374">
        <v>0</v>
      </c>
      <c r="EU374">
        <v>0</v>
      </c>
      <c r="EV374">
        <v>0</v>
      </c>
      <c r="EW374">
        <v>1758416397.8</v>
      </c>
      <c r="EX374">
        <v>0</v>
      </c>
      <c r="EY374">
        <v>154.048</v>
      </c>
      <c r="EZ374">
        <v>10.35384571110248</v>
      </c>
      <c r="FA374">
        <v>45.5076931424865</v>
      </c>
      <c r="FB374">
        <v>-9.24</v>
      </c>
      <c r="FC374">
        <v>15</v>
      </c>
      <c r="FD374">
        <v>0</v>
      </c>
      <c r="FE374" t="s">
        <v>424</v>
      </c>
      <c r="FF374">
        <v>1747247426.5</v>
      </c>
      <c r="FG374">
        <v>1747247420.5</v>
      </c>
      <c r="FH374">
        <v>0</v>
      </c>
      <c r="FI374">
        <v>1.027</v>
      </c>
      <c r="FJ374">
        <v>0.031</v>
      </c>
      <c r="FK374">
        <v>0.02</v>
      </c>
      <c r="FL374">
        <v>0.05</v>
      </c>
      <c r="FM374">
        <v>420</v>
      </c>
      <c r="FN374">
        <v>16</v>
      </c>
      <c r="FO374">
        <v>0.01</v>
      </c>
      <c r="FP374">
        <v>0.1</v>
      </c>
      <c r="FQ374">
        <v>0.05441359851219512</v>
      </c>
      <c r="FR374">
        <v>-0.2388561236027874</v>
      </c>
      <c r="FS374">
        <v>0.04833810857288307</v>
      </c>
      <c r="FT374">
        <v>0</v>
      </c>
      <c r="FU374">
        <v>154.0852941176471</v>
      </c>
      <c r="FV374">
        <v>3.631779770455219</v>
      </c>
      <c r="FW374">
        <v>5.978694149814342</v>
      </c>
      <c r="FX374">
        <v>-1</v>
      </c>
      <c r="FY374">
        <v>0.1179429024390244</v>
      </c>
      <c r="FZ374">
        <v>-0.00294675261324023</v>
      </c>
      <c r="GA374">
        <v>0.0007473683195827899</v>
      </c>
      <c r="GB374">
        <v>1</v>
      </c>
      <c r="GC374">
        <v>1</v>
      </c>
      <c r="GD374">
        <v>2</v>
      </c>
      <c r="GE374" t="s">
        <v>433</v>
      </c>
      <c r="GF374">
        <v>3.13643</v>
      </c>
      <c r="GG374">
        <v>2.71447</v>
      </c>
      <c r="GH374">
        <v>0.09365469999999999</v>
      </c>
      <c r="GI374">
        <v>0.09285409999999999</v>
      </c>
      <c r="GJ374">
        <v>0.105192</v>
      </c>
      <c r="GK374">
        <v>0.103607</v>
      </c>
      <c r="GL374">
        <v>28823.8</v>
      </c>
      <c r="GM374">
        <v>28882.5</v>
      </c>
      <c r="GN374">
        <v>29565.3</v>
      </c>
      <c r="GO374">
        <v>29424.6</v>
      </c>
      <c r="GP374">
        <v>34960.1</v>
      </c>
      <c r="GQ374">
        <v>34935.1</v>
      </c>
      <c r="GR374">
        <v>41612.8</v>
      </c>
      <c r="GS374">
        <v>41806.9</v>
      </c>
      <c r="GT374">
        <v>1.92027</v>
      </c>
      <c r="GU374">
        <v>1.875</v>
      </c>
      <c r="GV374">
        <v>0.0900514</v>
      </c>
      <c r="GW374">
        <v>0</v>
      </c>
      <c r="GX374">
        <v>28.5384</v>
      </c>
      <c r="GY374">
        <v>999.9</v>
      </c>
      <c r="GZ374">
        <v>58</v>
      </c>
      <c r="HA374">
        <v>30.9</v>
      </c>
      <c r="HB374">
        <v>28.8201</v>
      </c>
      <c r="HC374">
        <v>62.0041</v>
      </c>
      <c r="HD374">
        <v>27.9808</v>
      </c>
      <c r="HE374">
        <v>1</v>
      </c>
      <c r="HF374">
        <v>0.108648</v>
      </c>
      <c r="HG374">
        <v>-1.35016</v>
      </c>
      <c r="HH374">
        <v>20.3546</v>
      </c>
      <c r="HI374">
        <v>5.22807</v>
      </c>
      <c r="HJ374">
        <v>12.0159</v>
      </c>
      <c r="HK374">
        <v>4.9915</v>
      </c>
      <c r="HL374">
        <v>3.28903</v>
      </c>
      <c r="HM374">
        <v>9999</v>
      </c>
      <c r="HN374">
        <v>9999</v>
      </c>
      <c r="HO374">
        <v>9999</v>
      </c>
      <c r="HP374">
        <v>999.9</v>
      </c>
      <c r="HQ374">
        <v>1.86754</v>
      </c>
      <c r="HR374">
        <v>1.86663</v>
      </c>
      <c r="HS374">
        <v>1.866</v>
      </c>
      <c r="HT374">
        <v>1.86598</v>
      </c>
      <c r="HU374">
        <v>1.86783</v>
      </c>
      <c r="HV374">
        <v>1.87027</v>
      </c>
      <c r="HW374">
        <v>1.8689</v>
      </c>
      <c r="HX374">
        <v>1.87042</v>
      </c>
      <c r="HY374">
        <v>0</v>
      </c>
      <c r="HZ374">
        <v>0</v>
      </c>
      <c r="IA374">
        <v>0</v>
      </c>
      <c r="IB374">
        <v>0</v>
      </c>
      <c r="IC374" t="s">
        <v>426</v>
      </c>
      <c r="ID374" t="s">
        <v>427</v>
      </c>
      <c r="IE374" t="s">
        <v>428</v>
      </c>
      <c r="IF374" t="s">
        <v>428</v>
      </c>
      <c r="IG374" t="s">
        <v>428</v>
      </c>
      <c r="IH374" t="s">
        <v>428</v>
      </c>
      <c r="II374">
        <v>0</v>
      </c>
      <c r="IJ374">
        <v>100</v>
      </c>
      <c r="IK374">
        <v>100</v>
      </c>
      <c r="IL374">
        <v>0.54</v>
      </c>
      <c r="IM374">
        <v>0.1719</v>
      </c>
      <c r="IN374">
        <v>0.2733293791174444</v>
      </c>
      <c r="IO374">
        <v>0.0008355358253796512</v>
      </c>
      <c r="IP374">
        <v>-4.886686190924696E-07</v>
      </c>
      <c r="IQ374">
        <v>2.414133949906871E-11</v>
      </c>
      <c r="IR374">
        <v>-0.06279029043895908</v>
      </c>
      <c r="IS374">
        <v>-0.001004982055389802</v>
      </c>
      <c r="IT374">
        <v>0.0007271071577586355</v>
      </c>
      <c r="IU374">
        <v>-1.113211564567604E-05</v>
      </c>
      <c r="IV374">
        <v>10</v>
      </c>
      <c r="IW374">
        <v>2306</v>
      </c>
      <c r="IX374">
        <v>1</v>
      </c>
      <c r="IY374">
        <v>28</v>
      </c>
      <c r="IZ374">
        <v>186149.5</v>
      </c>
      <c r="JA374">
        <v>186149.6</v>
      </c>
      <c r="JB374">
        <v>1.04004</v>
      </c>
      <c r="JC374">
        <v>2.26685</v>
      </c>
      <c r="JD374">
        <v>1.39648</v>
      </c>
      <c r="JE374">
        <v>2.34253</v>
      </c>
      <c r="JF374">
        <v>1.49536</v>
      </c>
      <c r="JG374">
        <v>2.6123</v>
      </c>
      <c r="JH374">
        <v>36.2459</v>
      </c>
      <c r="JI374">
        <v>24.1575</v>
      </c>
      <c r="JJ374">
        <v>18</v>
      </c>
      <c r="JK374">
        <v>489.626</v>
      </c>
      <c r="JL374">
        <v>450.953</v>
      </c>
      <c r="JM374">
        <v>30.7793</v>
      </c>
      <c r="JN374">
        <v>28.9791</v>
      </c>
      <c r="JO374">
        <v>30</v>
      </c>
      <c r="JP374">
        <v>28.8037</v>
      </c>
      <c r="JQ374">
        <v>28.7279</v>
      </c>
      <c r="JR374">
        <v>20.8284</v>
      </c>
      <c r="JS374">
        <v>25.4628</v>
      </c>
      <c r="JT374">
        <v>95.58110000000001</v>
      </c>
      <c r="JU374">
        <v>30.7718</v>
      </c>
      <c r="JV374">
        <v>420</v>
      </c>
      <c r="JW374">
        <v>23.6538</v>
      </c>
      <c r="JX374">
        <v>101.058</v>
      </c>
      <c r="JY374">
        <v>100.528</v>
      </c>
    </row>
    <row r="375" spans="1:285">
      <c r="A375">
        <v>359</v>
      </c>
      <c r="B375">
        <v>1758416400.1</v>
      </c>
      <c r="C375">
        <v>3525</v>
      </c>
      <c r="D375" t="s">
        <v>1153</v>
      </c>
      <c r="E375" t="s">
        <v>1154</v>
      </c>
      <c r="F375">
        <v>5</v>
      </c>
      <c r="G375" t="s">
        <v>1098</v>
      </c>
      <c r="H375" t="s">
        <v>420</v>
      </c>
      <c r="I375" t="s">
        <v>421</v>
      </c>
      <c r="J375">
        <v>1758416392.1</v>
      </c>
      <c r="K375">
        <f>(L375)/1000</f>
        <v>0</v>
      </c>
      <c r="L375">
        <f>1000*DL375*AJ375*(DH375-DI375)/(100*DA375*(1000-AJ375*DH375))</f>
        <v>0</v>
      </c>
      <c r="M375">
        <f>DL375*AJ375*(DG375-DF375*(1000-AJ375*DI375)/(1000-AJ375*DH375))/(100*DA375)</f>
        <v>0</v>
      </c>
      <c r="N375">
        <f>DF375 - IF(AJ375&gt;1, M375*DA375*100.0/(AL375), 0)</f>
        <v>0</v>
      </c>
      <c r="O375">
        <f>((U375-K375/2)*N375-M375)/(U375+K375/2)</f>
        <v>0</v>
      </c>
      <c r="P375">
        <f>O375*(DM375+DN375)/1000.0</f>
        <v>0</v>
      </c>
      <c r="Q375">
        <f>(DF375 - IF(AJ375&gt;1, M375*DA375*100.0/(AL375), 0))*(DM375+DN375)/1000.0</f>
        <v>0</v>
      </c>
      <c r="R375">
        <f>2.0/((1/T375-1/S375)+SIGN(T375)*SQRT((1/T375-1/S375)*(1/T375-1/S375) + 4*DB375/((DB375+1)*(DB375+1))*(2*1/T375*1/S375-1/S375*1/S375)))</f>
        <v>0</v>
      </c>
      <c r="S375">
        <f>IF(LEFT(DC375,1)&lt;&gt;"0",IF(LEFT(DC375,1)="1",3.0,DD375),$D$5+$E$5*(DT375*DM375/($K$5*1000))+$F$5*(DT375*DM375/($K$5*1000))*MAX(MIN(DA375,$J$5),$I$5)*MAX(MIN(DA375,$J$5),$I$5)+$G$5*MAX(MIN(DA375,$J$5),$I$5)*(DT375*DM375/($K$5*1000))+$H$5*(DT375*DM375/($K$5*1000))*(DT375*DM375/($K$5*1000)))</f>
        <v>0</v>
      </c>
      <c r="T375">
        <f>K375*(1000-(1000*0.61365*exp(17.502*X375/(240.97+X375))/(DM375+DN375)+DH375)/2)/(1000*0.61365*exp(17.502*X375/(240.97+X375))/(DM375+DN375)-DH375)</f>
        <v>0</v>
      </c>
      <c r="U375">
        <f>1/((DB375+1)/(R375/1.6)+1/(S375/1.37)) + DB375/((DB375+1)/(R375/1.6) + DB375/(S375/1.37))</f>
        <v>0</v>
      </c>
      <c r="V375">
        <f>(CW375*CZ375)</f>
        <v>0</v>
      </c>
      <c r="W375">
        <f>(DO375+(V375+2*0.95*5.67E-8*(((DO375+$B$7)+273)^4-(DO375+273)^4)-44100*K375)/(1.84*29.3*S375+8*0.95*5.67E-8*(DO375+273)^3))</f>
        <v>0</v>
      </c>
      <c r="X375">
        <f>($C$7*DP375+$D$7*DQ375+$E$7*W375)</f>
        <v>0</v>
      </c>
      <c r="Y375">
        <f>0.61365*exp(17.502*X375/(240.97+X375))</f>
        <v>0</v>
      </c>
      <c r="Z375">
        <f>(AA375/AB375*100)</f>
        <v>0</v>
      </c>
      <c r="AA375">
        <f>DH375*(DM375+DN375)/1000</f>
        <v>0</v>
      </c>
      <c r="AB375">
        <f>0.61365*exp(17.502*DO375/(240.97+DO375))</f>
        <v>0</v>
      </c>
      <c r="AC375">
        <f>(Y375-DH375*(DM375+DN375)/1000)</f>
        <v>0</v>
      </c>
      <c r="AD375">
        <f>(-K375*44100)</f>
        <v>0</v>
      </c>
      <c r="AE375">
        <f>2*29.3*S375*0.92*(DO375-X375)</f>
        <v>0</v>
      </c>
      <c r="AF375">
        <f>2*0.95*5.67E-8*(((DO375+$B$7)+273)^4-(X375+273)^4)</f>
        <v>0</v>
      </c>
      <c r="AG375">
        <f>V375+AF375+AD375+AE375</f>
        <v>0</v>
      </c>
      <c r="AH375">
        <v>0</v>
      </c>
      <c r="AI375">
        <v>0</v>
      </c>
      <c r="AJ375">
        <f>IF(AH375*$H$13&gt;=AL375,1.0,(AL375/(AL375-AH375*$H$13)))</f>
        <v>0</v>
      </c>
      <c r="AK375">
        <f>(AJ375-1)*100</f>
        <v>0</v>
      </c>
      <c r="AL375">
        <f>MAX(0,($B$13+$C$13*DT375)/(1+$D$13*DT375)*DM375/(DO375+273)*$E$13)</f>
        <v>0</v>
      </c>
      <c r="AM375" t="s">
        <v>422</v>
      </c>
      <c r="AN375" t="s">
        <v>422</v>
      </c>
      <c r="AO375">
        <v>0</v>
      </c>
      <c r="AP375">
        <v>0</v>
      </c>
      <c r="AQ375">
        <f>1-AO375/AP375</f>
        <v>0</v>
      </c>
      <c r="AR375">
        <v>0</v>
      </c>
      <c r="AS375" t="s">
        <v>422</v>
      </c>
      <c r="AT375" t="s">
        <v>422</v>
      </c>
      <c r="AU375">
        <v>0</v>
      </c>
      <c r="AV375">
        <v>0</v>
      </c>
      <c r="AW375">
        <f>1-AU375/AV375</f>
        <v>0</v>
      </c>
      <c r="AX375">
        <v>0.5</v>
      </c>
      <c r="AY375">
        <f>CX375</f>
        <v>0</v>
      </c>
      <c r="AZ375">
        <f>M375</f>
        <v>0</v>
      </c>
      <c r="BA375">
        <f>AW375*AX375*AY375</f>
        <v>0</v>
      </c>
      <c r="BB375">
        <f>(AZ375-AR375)/AY375</f>
        <v>0</v>
      </c>
      <c r="BC375">
        <f>(AP375-AV375)/AV375</f>
        <v>0</v>
      </c>
      <c r="BD375">
        <f>AO375/(AQ375+AO375/AV375)</f>
        <v>0</v>
      </c>
      <c r="BE375" t="s">
        <v>422</v>
      </c>
      <c r="BF375">
        <v>0</v>
      </c>
      <c r="BG375">
        <f>IF(BF375&lt;&gt;0, BF375, BD375)</f>
        <v>0</v>
      </c>
      <c r="BH375">
        <f>1-BG375/AV375</f>
        <v>0</v>
      </c>
      <c r="BI375">
        <f>(AV375-AU375)/(AV375-BG375)</f>
        <v>0</v>
      </c>
      <c r="BJ375">
        <f>(AP375-AV375)/(AP375-BG375)</f>
        <v>0</v>
      </c>
      <c r="BK375">
        <f>(AV375-AU375)/(AV375-AO375)</f>
        <v>0</v>
      </c>
      <c r="BL375">
        <f>(AP375-AV375)/(AP375-AO375)</f>
        <v>0</v>
      </c>
      <c r="BM375">
        <f>(BI375*BG375/AU375)</f>
        <v>0</v>
      </c>
      <c r="BN375">
        <f>(1-BM375)</f>
        <v>0</v>
      </c>
      <c r="CW375">
        <f>$B$11*DU375+$C$11*DV375+$F$11*EG375*(1-EJ375)</f>
        <v>0</v>
      </c>
      <c r="CX375">
        <f>CW375*CY375</f>
        <v>0</v>
      </c>
      <c r="CY375">
        <f>($B$11*$D$9+$C$11*$D$9+$F$11*((ET375+EL375)/MAX(ET375+EL375+EU375, 0.1)*$I$9+EU375/MAX(ET375+EL375+EU375, 0.1)*$J$9))/($B$11+$C$11+$F$11)</f>
        <v>0</v>
      </c>
      <c r="CZ375">
        <f>($B$11*$K$9+$C$11*$K$9+$F$11*((ET375+EL375)/MAX(ET375+EL375+EU375, 0.1)*$P$9+EU375/MAX(ET375+EL375+EU375, 0.1)*$Q$9))/($B$11+$C$11+$F$11)</f>
        <v>0</v>
      </c>
      <c r="DA375">
        <v>1.65</v>
      </c>
      <c r="DB375">
        <v>0.5</v>
      </c>
      <c r="DC375" t="s">
        <v>423</v>
      </c>
      <c r="DD375">
        <v>2</v>
      </c>
      <c r="DE375">
        <v>1758416392.1</v>
      </c>
      <c r="DF375">
        <v>420.0322083333333</v>
      </c>
      <c r="DG375">
        <v>419.98425</v>
      </c>
      <c r="DH375">
        <v>23.75479166666667</v>
      </c>
      <c r="DI375">
        <v>23.636875</v>
      </c>
      <c r="DJ375">
        <v>419.4927500000001</v>
      </c>
      <c r="DK375">
        <v>23.58290416666667</v>
      </c>
      <c r="DL375">
        <v>500.0130416666667</v>
      </c>
      <c r="DM375">
        <v>90.27874583333333</v>
      </c>
      <c r="DN375">
        <v>0.05435207916666667</v>
      </c>
      <c r="DO375">
        <v>30.18782916666667</v>
      </c>
      <c r="DP375">
        <v>30.01216666666666</v>
      </c>
      <c r="DQ375">
        <v>999.9</v>
      </c>
      <c r="DR375">
        <v>0</v>
      </c>
      <c r="DS375">
        <v>0</v>
      </c>
      <c r="DT375">
        <v>10001.565</v>
      </c>
      <c r="DU375">
        <v>0</v>
      </c>
      <c r="DV375">
        <v>0.618283</v>
      </c>
      <c r="DW375">
        <v>0.047943131125</v>
      </c>
      <c r="DX375">
        <v>430.2528333333333</v>
      </c>
      <c r="DY375">
        <v>430.15175</v>
      </c>
      <c r="DZ375">
        <v>0.1179102083333333</v>
      </c>
      <c r="EA375">
        <v>419.98425</v>
      </c>
      <c r="EB375">
        <v>23.636875</v>
      </c>
      <c r="EC375">
        <v>2.1445525</v>
      </c>
      <c r="ED375">
        <v>2.133906666666667</v>
      </c>
      <c r="EE375">
        <v>18.55401666666667</v>
      </c>
      <c r="EF375">
        <v>18.474575</v>
      </c>
      <c r="EG375">
        <v>0.00500097</v>
      </c>
      <c r="EH375">
        <v>0</v>
      </c>
      <c r="EI375">
        <v>0</v>
      </c>
      <c r="EJ375">
        <v>0</v>
      </c>
      <c r="EK375">
        <v>154.9625</v>
      </c>
      <c r="EL375">
        <v>0.00500097</v>
      </c>
      <c r="EM375">
        <v>-8.458333333333334</v>
      </c>
      <c r="EN375">
        <v>-1.829166666666667</v>
      </c>
      <c r="EO375">
        <v>35.38520833333333</v>
      </c>
      <c r="EP375">
        <v>40.27841666666666</v>
      </c>
      <c r="EQ375">
        <v>37.5075</v>
      </c>
      <c r="ER375">
        <v>40.551875</v>
      </c>
      <c r="ES375">
        <v>37.97108333333333</v>
      </c>
      <c r="ET375">
        <v>0</v>
      </c>
      <c r="EU375">
        <v>0</v>
      </c>
      <c r="EV375">
        <v>0</v>
      </c>
      <c r="EW375">
        <v>1758416400.2</v>
      </c>
      <c r="EX375">
        <v>0</v>
      </c>
      <c r="EY375">
        <v>155.048</v>
      </c>
      <c r="EZ375">
        <v>18.46153802749459</v>
      </c>
      <c r="FA375">
        <v>13.00769278942012</v>
      </c>
      <c r="FB375">
        <v>-7.96</v>
      </c>
      <c r="FC375">
        <v>15</v>
      </c>
      <c r="FD375">
        <v>0</v>
      </c>
      <c r="FE375" t="s">
        <v>424</v>
      </c>
      <c r="FF375">
        <v>1747247426.5</v>
      </c>
      <c r="FG375">
        <v>1747247420.5</v>
      </c>
      <c r="FH375">
        <v>0</v>
      </c>
      <c r="FI375">
        <v>1.027</v>
      </c>
      <c r="FJ375">
        <v>0.031</v>
      </c>
      <c r="FK375">
        <v>0.02</v>
      </c>
      <c r="FL375">
        <v>0.05</v>
      </c>
      <c r="FM375">
        <v>420</v>
      </c>
      <c r="FN375">
        <v>16</v>
      </c>
      <c r="FO375">
        <v>0.01</v>
      </c>
      <c r="FP375">
        <v>0.1</v>
      </c>
      <c r="FQ375">
        <v>0.051483928475</v>
      </c>
      <c r="FR375">
        <v>-0.202380805227017</v>
      </c>
      <c r="FS375">
        <v>0.04767949177615083</v>
      </c>
      <c r="FT375">
        <v>0</v>
      </c>
      <c r="FU375">
        <v>154.0852941176471</v>
      </c>
      <c r="FV375">
        <v>11.93124502289698</v>
      </c>
      <c r="FW375">
        <v>5.828032275786784</v>
      </c>
      <c r="FX375">
        <v>-1</v>
      </c>
      <c r="FY375">
        <v>0.11791535</v>
      </c>
      <c r="FZ375">
        <v>-0.001235707317073912</v>
      </c>
      <c r="GA375">
        <v>0.0007478333888641247</v>
      </c>
      <c r="GB375">
        <v>1</v>
      </c>
      <c r="GC375">
        <v>1</v>
      </c>
      <c r="GD375">
        <v>2</v>
      </c>
      <c r="GE375" t="s">
        <v>433</v>
      </c>
      <c r="GF375">
        <v>3.1364</v>
      </c>
      <c r="GG375">
        <v>2.71471</v>
      </c>
      <c r="GH375">
        <v>0.0936573</v>
      </c>
      <c r="GI375">
        <v>0.0928604</v>
      </c>
      <c r="GJ375">
        <v>0.105187</v>
      </c>
      <c r="GK375">
        <v>0.103609</v>
      </c>
      <c r="GL375">
        <v>28824</v>
      </c>
      <c r="GM375">
        <v>28882.6</v>
      </c>
      <c r="GN375">
        <v>29565.6</v>
      </c>
      <c r="GO375">
        <v>29424.8</v>
      </c>
      <c r="GP375">
        <v>34960.6</v>
      </c>
      <c r="GQ375">
        <v>34935.2</v>
      </c>
      <c r="GR375">
        <v>41613.1</v>
      </c>
      <c r="GS375">
        <v>41807.1</v>
      </c>
      <c r="GT375">
        <v>1.92022</v>
      </c>
      <c r="GU375">
        <v>1.87493</v>
      </c>
      <c r="GV375">
        <v>0.0903979</v>
      </c>
      <c r="GW375">
        <v>0</v>
      </c>
      <c r="GX375">
        <v>28.5384</v>
      </c>
      <c r="GY375">
        <v>999.9</v>
      </c>
      <c r="GZ375">
        <v>58</v>
      </c>
      <c r="HA375">
        <v>30.9</v>
      </c>
      <c r="HB375">
        <v>28.8194</v>
      </c>
      <c r="HC375">
        <v>61.9841</v>
      </c>
      <c r="HD375">
        <v>27.9808</v>
      </c>
      <c r="HE375">
        <v>1</v>
      </c>
      <c r="HF375">
        <v>0.108643</v>
      </c>
      <c r="HG375">
        <v>-1.3541</v>
      </c>
      <c r="HH375">
        <v>20.3546</v>
      </c>
      <c r="HI375">
        <v>5.22792</v>
      </c>
      <c r="HJ375">
        <v>12.0159</v>
      </c>
      <c r="HK375">
        <v>4.9915</v>
      </c>
      <c r="HL375">
        <v>3.28905</v>
      </c>
      <c r="HM375">
        <v>9999</v>
      </c>
      <c r="HN375">
        <v>9999</v>
      </c>
      <c r="HO375">
        <v>9999</v>
      </c>
      <c r="HP375">
        <v>999.9</v>
      </c>
      <c r="HQ375">
        <v>1.86753</v>
      </c>
      <c r="HR375">
        <v>1.86663</v>
      </c>
      <c r="HS375">
        <v>1.866</v>
      </c>
      <c r="HT375">
        <v>1.86598</v>
      </c>
      <c r="HU375">
        <v>1.86783</v>
      </c>
      <c r="HV375">
        <v>1.87027</v>
      </c>
      <c r="HW375">
        <v>1.8689</v>
      </c>
      <c r="HX375">
        <v>1.87042</v>
      </c>
      <c r="HY375">
        <v>0</v>
      </c>
      <c r="HZ375">
        <v>0</v>
      </c>
      <c r="IA375">
        <v>0</v>
      </c>
      <c r="IB375">
        <v>0</v>
      </c>
      <c r="IC375" t="s">
        <v>426</v>
      </c>
      <c r="ID375" t="s">
        <v>427</v>
      </c>
      <c r="IE375" t="s">
        <v>428</v>
      </c>
      <c r="IF375" t="s">
        <v>428</v>
      </c>
      <c r="IG375" t="s">
        <v>428</v>
      </c>
      <c r="IH375" t="s">
        <v>428</v>
      </c>
      <c r="II375">
        <v>0</v>
      </c>
      <c r="IJ375">
        <v>100</v>
      </c>
      <c r="IK375">
        <v>100</v>
      </c>
      <c r="IL375">
        <v>0.54</v>
      </c>
      <c r="IM375">
        <v>0.1719</v>
      </c>
      <c r="IN375">
        <v>0.2733293791174444</v>
      </c>
      <c r="IO375">
        <v>0.0008355358253796512</v>
      </c>
      <c r="IP375">
        <v>-4.886686190924696E-07</v>
      </c>
      <c r="IQ375">
        <v>2.414133949906871E-11</v>
      </c>
      <c r="IR375">
        <v>-0.06279029043895908</v>
      </c>
      <c r="IS375">
        <v>-0.001004982055389802</v>
      </c>
      <c r="IT375">
        <v>0.0007271071577586355</v>
      </c>
      <c r="IU375">
        <v>-1.113211564567604E-05</v>
      </c>
      <c r="IV375">
        <v>10</v>
      </c>
      <c r="IW375">
        <v>2306</v>
      </c>
      <c r="IX375">
        <v>1</v>
      </c>
      <c r="IY375">
        <v>28</v>
      </c>
      <c r="IZ375">
        <v>186149.6</v>
      </c>
      <c r="JA375">
        <v>186149.7</v>
      </c>
      <c r="JB375">
        <v>1.04004</v>
      </c>
      <c r="JC375">
        <v>2.27173</v>
      </c>
      <c r="JD375">
        <v>1.39648</v>
      </c>
      <c r="JE375">
        <v>2.34253</v>
      </c>
      <c r="JF375">
        <v>1.49536</v>
      </c>
      <c r="JG375">
        <v>2.68677</v>
      </c>
      <c r="JH375">
        <v>36.2459</v>
      </c>
      <c r="JI375">
        <v>24.1488</v>
      </c>
      <c r="JJ375">
        <v>18</v>
      </c>
      <c r="JK375">
        <v>489.594</v>
      </c>
      <c r="JL375">
        <v>450.907</v>
      </c>
      <c r="JM375">
        <v>30.7747</v>
      </c>
      <c r="JN375">
        <v>28.9791</v>
      </c>
      <c r="JO375">
        <v>30</v>
      </c>
      <c r="JP375">
        <v>28.8037</v>
      </c>
      <c r="JQ375">
        <v>28.7279</v>
      </c>
      <c r="JR375">
        <v>20.8292</v>
      </c>
      <c r="JS375">
        <v>25.4628</v>
      </c>
      <c r="JT375">
        <v>95.58110000000001</v>
      </c>
      <c r="JU375">
        <v>30.7718</v>
      </c>
      <c r="JV375">
        <v>420</v>
      </c>
      <c r="JW375">
        <v>23.6525</v>
      </c>
      <c r="JX375">
        <v>101.059</v>
      </c>
      <c r="JY375">
        <v>100.529</v>
      </c>
    </row>
    <row r="376" spans="1:285">
      <c r="A376">
        <v>360</v>
      </c>
      <c r="B376">
        <v>1758416402.1</v>
      </c>
      <c r="C376">
        <v>3527</v>
      </c>
      <c r="D376" t="s">
        <v>1155</v>
      </c>
      <c r="E376" t="s">
        <v>1156</v>
      </c>
      <c r="F376">
        <v>5</v>
      </c>
      <c r="G376" t="s">
        <v>1098</v>
      </c>
      <c r="H376" t="s">
        <v>420</v>
      </c>
      <c r="I376" t="s">
        <v>421</v>
      </c>
      <c r="J376">
        <v>1758416394.1</v>
      </c>
      <c r="K376">
        <f>(L376)/1000</f>
        <v>0</v>
      </c>
      <c r="L376">
        <f>1000*DL376*AJ376*(DH376-DI376)/(100*DA376*(1000-AJ376*DH376))</f>
        <v>0</v>
      </c>
      <c r="M376">
        <f>DL376*AJ376*(DG376-DF376*(1000-AJ376*DI376)/(1000-AJ376*DH376))/(100*DA376)</f>
        <v>0</v>
      </c>
      <c r="N376">
        <f>DF376 - IF(AJ376&gt;1, M376*DA376*100.0/(AL376), 0)</f>
        <v>0</v>
      </c>
      <c r="O376">
        <f>((U376-K376/2)*N376-M376)/(U376+K376/2)</f>
        <v>0</v>
      </c>
      <c r="P376">
        <f>O376*(DM376+DN376)/1000.0</f>
        <v>0</v>
      </c>
      <c r="Q376">
        <f>(DF376 - IF(AJ376&gt;1, M376*DA376*100.0/(AL376), 0))*(DM376+DN376)/1000.0</f>
        <v>0</v>
      </c>
      <c r="R376">
        <f>2.0/((1/T376-1/S376)+SIGN(T376)*SQRT((1/T376-1/S376)*(1/T376-1/S376) + 4*DB376/((DB376+1)*(DB376+1))*(2*1/T376*1/S376-1/S376*1/S376)))</f>
        <v>0</v>
      </c>
      <c r="S376">
        <f>IF(LEFT(DC376,1)&lt;&gt;"0",IF(LEFT(DC376,1)="1",3.0,DD376),$D$5+$E$5*(DT376*DM376/($K$5*1000))+$F$5*(DT376*DM376/($K$5*1000))*MAX(MIN(DA376,$J$5),$I$5)*MAX(MIN(DA376,$J$5),$I$5)+$G$5*MAX(MIN(DA376,$J$5),$I$5)*(DT376*DM376/($K$5*1000))+$H$5*(DT376*DM376/($K$5*1000))*(DT376*DM376/($K$5*1000)))</f>
        <v>0</v>
      </c>
      <c r="T376">
        <f>K376*(1000-(1000*0.61365*exp(17.502*X376/(240.97+X376))/(DM376+DN376)+DH376)/2)/(1000*0.61365*exp(17.502*X376/(240.97+X376))/(DM376+DN376)-DH376)</f>
        <v>0</v>
      </c>
      <c r="U376">
        <f>1/((DB376+1)/(R376/1.6)+1/(S376/1.37)) + DB376/((DB376+1)/(R376/1.6) + DB376/(S376/1.37))</f>
        <v>0</v>
      </c>
      <c r="V376">
        <f>(CW376*CZ376)</f>
        <v>0</v>
      </c>
      <c r="W376">
        <f>(DO376+(V376+2*0.95*5.67E-8*(((DO376+$B$7)+273)^4-(DO376+273)^4)-44100*K376)/(1.84*29.3*S376+8*0.95*5.67E-8*(DO376+273)^3))</f>
        <v>0</v>
      </c>
      <c r="X376">
        <f>($C$7*DP376+$D$7*DQ376+$E$7*W376)</f>
        <v>0</v>
      </c>
      <c r="Y376">
        <f>0.61365*exp(17.502*X376/(240.97+X376))</f>
        <v>0</v>
      </c>
      <c r="Z376">
        <f>(AA376/AB376*100)</f>
        <v>0</v>
      </c>
      <c r="AA376">
        <f>DH376*(DM376+DN376)/1000</f>
        <v>0</v>
      </c>
      <c r="AB376">
        <f>0.61365*exp(17.502*DO376/(240.97+DO376))</f>
        <v>0</v>
      </c>
      <c r="AC376">
        <f>(Y376-DH376*(DM376+DN376)/1000)</f>
        <v>0</v>
      </c>
      <c r="AD376">
        <f>(-K376*44100)</f>
        <v>0</v>
      </c>
      <c r="AE376">
        <f>2*29.3*S376*0.92*(DO376-X376)</f>
        <v>0</v>
      </c>
      <c r="AF376">
        <f>2*0.95*5.67E-8*(((DO376+$B$7)+273)^4-(X376+273)^4)</f>
        <v>0</v>
      </c>
      <c r="AG376">
        <f>V376+AF376+AD376+AE376</f>
        <v>0</v>
      </c>
      <c r="AH376">
        <v>0</v>
      </c>
      <c r="AI376">
        <v>0</v>
      </c>
      <c r="AJ376">
        <f>IF(AH376*$H$13&gt;=AL376,1.0,(AL376/(AL376-AH376*$H$13)))</f>
        <v>0</v>
      </c>
      <c r="AK376">
        <f>(AJ376-1)*100</f>
        <v>0</v>
      </c>
      <c r="AL376">
        <f>MAX(0,($B$13+$C$13*DT376)/(1+$D$13*DT376)*DM376/(DO376+273)*$E$13)</f>
        <v>0</v>
      </c>
      <c r="AM376" t="s">
        <v>422</v>
      </c>
      <c r="AN376" t="s">
        <v>422</v>
      </c>
      <c r="AO376">
        <v>0</v>
      </c>
      <c r="AP376">
        <v>0</v>
      </c>
      <c r="AQ376">
        <f>1-AO376/AP376</f>
        <v>0</v>
      </c>
      <c r="AR376">
        <v>0</v>
      </c>
      <c r="AS376" t="s">
        <v>422</v>
      </c>
      <c r="AT376" t="s">
        <v>422</v>
      </c>
      <c r="AU376">
        <v>0</v>
      </c>
      <c r="AV376">
        <v>0</v>
      </c>
      <c r="AW376">
        <f>1-AU376/AV376</f>
        <v>0</v>
      </c>
      <c r="AX376">
        <v>0.5</v>
      </c>
      <c r="AY376">
        <f>CX376</f>
        <v>0</v>
      </c>
      <c r="AZ376">
        <f>M376</f>
        <v>0</v>
      </c>
      <c r="BA376">
        <f>AW376*AX376*AY376</f>
        <v>0</v>
      </c>
      <c r="BB376">
        <f>(AZ376-AR376)/AY376</f>
        <v>0</v>
      </c>
      <c r="BC376">
        <f>(AP376-AV376)/AV376</f>
        <v>0</v>
      </c>
      <c r="BD376">
        <f>AO376/(AQ376+AO376/AV376)</f>
        <v>0</v>
      </c>
      <c r="BE376" t="s">
        <v>422</v>
      </c>
      <c r="BF376">
        <v>0</v>
      </c>
      <c r="BG376">
        <f>IF(BF376&lt;&gt;0, BF376, BD376)</f>
        <v>0</v>
      </c>
      <c r="BH376">
        <f>1-BG376/AV376</f>
        <v>0</v>
      </c>
      <c r="BI376">
        <f>(AV376-AU376)/(AV376-BG376)</f>
        <v>0</v>
      </c>
      <c r="BJ376">
        <f>(AP376-AV376)/(AP376-BG376)</f>
        <v>0</v>
      </c>
      <c r="BK376">
        <f>(AV376-AU376)/(AV376-AO376)</f>
        <v>0</v>
      </c>
      <c r="BL376">
        <f>(AP376-AV376)/(AP376-AO376)</f>
        <v>0</v>
      </c>
      <c r="BM376">
        <f>(BI376*BG376/AU376)</f>
        <v>0</v>
      </c>
      <c r="BN376">
        <f>(1-BM376)</f>
        <v>0</v>
      </c>
      <c r="CW376">
        <f>$B$11*DU376+$C$11*DV376+$F$11*EG376*(1-EJ376)</f>
        <v>0</v>
      </c>
      <c r="CX376">
        <f>CW376*CY376</f>
        <v>0</v>
      </c>
      <c r="CY376">
        <f>($B$11*$D$9+$C$11*$D$9+$F$11*((ET376+EL376)/MAX(ET376+EL376+EU376, 0.1)*$I$9+EU376/MAX(ET376+EL376+EU376, 0.1)*$J$9))/($B$11+$C$11+$F$11)</f>
        <v>0</v>
      </c>
      <c r="CZ376">
        <f>($B$11*$K$9+$C$11*$K$9+$F$11*((ET376+EL376)/MAX(ET376+EL376+EU376, 0.1)*$P$9+EU376/MAX(ET376+EL376+EU376, 0.1)*$Q$9))/($B$11+$C$11+$F$11)</f>
        <v>0</v>
      </c>
      <c r="DA376">
        <v>1.65</v>
      </c>
      <c r="DB376">
        <v>0.5</v>
      </c>
      <c r="DC376" t="s">
        <v>423</v>
      </c>
      <c r="DD376">
        <v>2</v>
      </c>
      <c r="DE376">
        <v>1758416394.1</v>
      </c>
      <c r="DF376">
        <v>420.0287083333333</v>
      </c>
      <c r="DG376">
        <v>419.9822083333333</v>
      </c>
      <c r="DH376">
        <v>23.75472083333333</v>
      </c>
      <c r="DI376">
        <v>23.63693333333333</v>
      </c>
      <c r="DJ376">
        <v>419.4892500000001</v>
      </c>
      <c r="DK376">
        <v>23.58283333333333</v>
      </c>
      <c r="DL376">
        <v>500.0110416666666</v>
      </c>
      <c r="DM376">
        <v>90.27880416666666</v>
      </c>
      <c r="DN376">
        <v>0.05435509166666667</v>
      </c>
      <c r="DO376">
        <v>30.18750416666667</v>
      </c>
      <c r="DP376">
        <v>30.01159166666666</v>
      </c>
      <c r="DQ376">
        <v>999.9</v>
      </c>
      <c r="DR376">
        <v>0</v>
      </c>
      <c r="DS376">
        <v>0</v>
      </c>
      <c r="DT376">
        <v>9999.635833333334</v>
      </c>
      <c r="DU376">
        <v>0</v>
      </c>
      <c r="DV376">
        <v>0.618283</v>
      </c>
      <c r="DW376">
        <v>0.04649608529166666</v>
      </c>
      <c r="DX376">
        <v>430.2491666666667</v>
      </c>
      <c r="DY376">
        <v>430.1496666666667</v>
      </c>
      <c r="DZ376">
        <v>0.117774875</v>
      </c>
      <c r="EA376">
        <v>419.9822083333333</v>
      </c>
      <c r="EB376">
        <v>23.63693333333333</v>
      </c>
      <c r="EC376">
        <v>2.144547083333334</v>
      </c>
      <c r="ED376">
        <v>2.133914166666667</v>
      </c>
      <c r="EE376">
        <v>18.55397916666666</v>
      </c>
      <c r="EF376">
        <v>18.47462916666667</v>
      </c>
      <c r="EG376">
        <v>0.00500097</v>
      </c>
      <c r="EH376">
        <v>0</v>
      </c>
      <c r="EI376">
        <v>0</v>
      </c>
      <c r="EJ376">
        <v>0</v>
      </c>
      <c r="EK376">
        <v>154.4458333333333</v>
      </c>
      <c r="EL376">
        <v>0.00500097</v>
      </c>
      <c r="EM376">
        <v>-6.833333333333333</v>
      </c>
      <c r="EN376">
        <v>-1.6875</v>
      </c>
      <c r="EO376">
        <v>35.40083333333333</v>
      </c>
      <c r="EP376">
        <v>40.31483333333333</v>
      </c>
      <c r="EQ376">
        <v>37.52575</v>
      </c>
      <c r="ER376">
        <v>40.59875</v>
      </c>
      <c r="ES376">
        <v>37.991875</v>
      </c>
      <c r="ET376">
        <v>0</v>
      </c>
      <c r="EU376">
        <v>0</v>
      </c>
      <c r="EV376">
        <v>0</v>
      </c>
      <c r="EW376">
        <v>1758416402</v>
      </c>
      <c r="EX376">
        <v>0</v>
      </c>
      <c r="EY376">
        <v>154.8384615384616</v>
      </c>
      <c r="EZ376">
        <v>13.16239285221213</v>
      </c>
      <c r="FA376">
        <v>1.517949119203907</v>
      </c>
      <c r="FB376">
        <v>-7.66923076923077</v>
      </c>
      <c r="FC376">
        <v>15</v>
      </c>
      <c r="FD376">
        <v>0</v>
      </c>
      <c r="FE376" t="s">
        <v>424</v>
      </c>
      <c r="FF376">
        <v>1747247426.5</v>
      </c>
      <c r="FG376">
        <v>1747247420.5</v>
      </c>
      <c r="FH376">
        <v>0</v>
      </c>
      <c r="FI376">
        <v>1.027</v>
      </c>
      <c r="FJ376">
        <v>0.031</v>
      </c>
      <c r="FK376">
        <v>0.02</v>
      </c>
      <c r="FL376">
        <v>0.05</v>
      </c>
      <c r="FM376">
        <v>420</v>
      </c>
      <c r="FN376">
        <v>16</v>
      </c>
      <c r="FO376">
        <v>0.01</v>
      </c>
      <c r="FP376">
        <v>0.1</v>
      </c>
      <c r="FQ376">
        <v>0.04566846192682927</v>
      </c>
      <c r="FR376">
        <v>-0.111421996327526</v>
      </c>
      <c r="FS376">
        <v>0.04406212894342448</v>
      </c>
      <c r="FT376">
        <v>0</v>
      </c>
      <c r="FU376">
        <v>154.4382352941176</v>
      </c>
      <c r="FV376">
        <v>7.665393224731024</v>
      </c>
      <c r="FW376">
        <v>5.267716030684533</v>
      </c>
      <c r="FX376">
        <v>-1</v>
      </c>
      <c r="FY376">
        <v>0.1178742195121951</v>
      </c>
      <c r="FZ376">
        <v>-0.00187912891986027</v>
      </c>
      <c r="GA376">
        <v>0.0007487176195105984</v>
      </c>
      <c r="GB376">
        <v>1</v>
      </c>
      <c r="GC376">
        <v>1</v>
      </c>
      <c r="GD376">
        <v>2</v>
      </c>
      <c r="GE376" t="s">
        <v>433</v>
      </c>
      <c r="GF376">
        <v>3.13645</v>
      </c>
      <c r="GG376">
        <v>2.71479</v>
      </c>
      <c r="GH376">
        <v>0.09366140000000001</v>
      </c>
      <c r="GI376">
        <v>0.09285839999999999</v>
      </c>
      <c r="GJ376">
        <v>0.105186</v>
      </c>
      <c r="GK376">
        <v>0.103609</v>
      </c>
      <c r="GL376">
        <v>28823.9</v>
      </c>
      <c r="GM376">
        <v>28882.6</v>
      </c>
      <c r="GN376">
        <v>29565.6</v>
      </c>
      <c r="GO376">
        <v>29424.8</v>
      </c>
      <c r="GP376">
        <v>34960.7</v>
      </c>
      <c r="GQ376">
        <v>34935.2</v>
      </c>
      <c r="GR376">
        <v>41613.2</v>
      </c>
      <c r="GS376">
        <v>41807.1</v>
      </c>
      <c r="GT376">
        <v>1.92022</v>
      </c>
      <c r="GU376">
        <v>1.875</v>
      </c>
      <c r="GV376">
        <v>0.09022280000000001</v>
      </c>
      <c r="GW376">
        <v>0</v>
      </c>
      <c r="GX376">
        <v>28.5384</v>
      </c>
      <c r="GY376">
        <v>999.9</v>
      </c>
      <c r="GZ376">
        <v>58</v>
      </c>
      <c r="HA376">
        <v>30.9</v>
      </c>
      <c r="HB376">
        <v>28.8178</v>
      </c>
      <c r="HC376">
        <v>62.0241</v>
      </c>
      <c r="HD376">
        <v>27.8886</v>
      </c>
      <c r="HE376">
        <v>1</v>
      </c>
      <c r="HF376">
        <v>0.10862</v>
      </c>
      <c r="HG376">
        <v>-1.35016</v>
      </c>
      <c r="HH376">
        <v>20.3547</v>
      </c>
      <c r="HI376">
        <v>5.22717</v>
      </c>
      <c r="HJ376">
        <v>12.0159</v>
      </c>
      <c r="HK376">
        <v>4.9914</v>
      </c>
      <c r="HL376">
        <v>3.28903</v>
      </c>
      <c r="HM376">
        <v>9999</v>
      </c>
      <c r="HN376">
        <v>9999</v>
      </c>
      <c r="HO376">
        <v>9999</v>
      </c>
      <c r="HP376">
        <v>999.9</v>
      </c>
      <c r="HQ376">
        <v>1.86752</v>
      </c>
      <c r="HR376">
        <v>1.86663</v>
      </c>
      <c r="HS376">
        <v>1.866</v>
      </c>
      <c r="HT376">
        <v>1.86598</v>
      </c>
      <c r="HU376">
        <v>1.86783</v>
      </c>
      <c r="HV376">
        <v>1.87027</v>
      </c>
      <c r="HW376">
        <v>1.8689</v>
      </c>
      <c r="HX376">
        <v>1.87041</v>
      </c>
      <c r="HY376">
        <v>0</v>
      </c>
      <c r="HZ376">
        <v>0</v>
      </c>
      <c r="IA376">
        <v>0</v>
      </c>
      <c r="IB376">
        <v>0</v>
      </c>
      <c r="IC376" t="s">
        <v>426</v>
      </c>
      <c r="ID376" t="s">
        <v>427</v>
      </c>
      <c r="IE376" t="s">
        <v>428</v>
      </c>
      <c r="IF376" t="s">
        <v>428</v>
      </c>
      <c r="IG376" t="s">
        <v>428</v>
      </c>
      <c r="IH376" t="s">
        <v>428</v>
      </c>
      <c r="II376">
        <v>0</v>
      </c>
      <c r="IJ376">
        <v>100</v>
      </c>
      <c r="IK376">
        <v>100</v>
      </c>
      <c r="IL376">
        <v>0.54</v>
      </c>
      <c r="IM376">
        <v>0.1719</v>
      </c>
      <c r="IN376">
        <v>0.2733293791174444</v>
      </c>
      <c r="IO376">
        <v>0.0008355358253796512</v>
      </c>
      <c r="IP376">
        <v>-4.886686190924696E-07</v>
      </c>
      <c r="IQ376">
        <v>2.414133949906871E-11</v>
      </c>
      <c r="IR376">
        <v>-0.06279029043895908</v>
      </c>
      <c r="IS376">
        <v>-0.001004982055389802</v>
      </c>
      <c r="IT376">
        <v>0.0007271071577586355</v>
      </c>
      <c r="IU376">
        <v>-1.113211564567604E-05</v>
      </c>
      <c r="IV376">
        <v>10</v>
      </c>
      <c r="IW376">
        <v>2306</v>
      </c>
      <c r="IX376">
        <v>1</v>
      </c>
      <c r="IY376">
        <v>28</v>
      </c>
      <c r="IZ376">
        <v>186149.6</v>
      </c>
      <c r="JA376">
        <v>186149.7</v>
      </c>
      <c r="JB376">
        <v>1.04004</v>
      </c>
      <c r="JC376">
        <v>2.28149</v>
      </c>
      <c r="JD376">
        <v>1.39648</v>
      </c>
      <c r="JE376">
        <v>2.34131</v>
      </c>
      <c r="JF376">
        <v>1.49536</v>
      </c>
      <c r="JG376">
        <v>2.52686</v>
      </c>
      <c r="JH376">
        <v>36.2459</v>
      </c>
      <c r="JI376">
        <v>24.1488</v>
      </c>
      <c r="JJ376">
        <v>18</v>
      </c>
      <c r="JK376">
        <v>489.594</v>
      </c>
      <c r="JL376">
        <v>450.957</v>
      </c>
      <c r="JM376">
        <v>30.7716</v>
      </c>
      <c r="JN376">
        <v>28.9791</v>
      </c>
      <c r="JO376">
        <v>30.0001</v>
      </c>
      <c r="JP376">
        <v>28.8037</v>
      </c>
      <c r="JQ376">
        <v>28.7284</v>
      </c>
      <c r="JR376">
        <v>20.8293</v>
      </c>
      <c r="JS376">
        <v>25.4628</v>
      </c>
      <c r="JT376">
        <v>95.58110000000001</v>
      </c>
      <c r="JU376">
        <v>30.7718</v>
      </c>
      <c r="JV376">
        <v>420</v>
      </c>
      <c r="JW376">
        <v>23.6523</v>
      </c>
      <c r="JX376">
        <v>101.059</v>
      </c>
      <c r="JY376">
        <v>100.529</v>
      </c>
    </row>
    <row r="377" spans="1:285">
      <c r="A377">
        <v>361</v>
      </c>
      <c r="B377">
        <v>1758416762.6</v>
      </c>
      <c r="C377">
        <v>3887.5</v>
      </c>
      <c r="D377" t="s">
        <v>1157</v>
      </c>
      <c r="E377" t="s">
        <v>1158</v>
      </c>
      <c r="F377">
        <v>5</v>
      </c>
      <c r="G377" t="s">
        <v>1159</v>
      </c>
      <c r="H377" t="s">
        <v>420</v>
      </c>
      <c r="I377" t="s">
        <v>421</v>
      </c>
      <c r="J377">
        <v>1758416754.849999</v>
      </c>
      <c r="K377">
        <f>(L377)/1000</f>
        <v>0</v>
      </c>
      <c r="L377">
        <f>1000*DL377*AJ377*(DH377-DI377)/(100*DA377*(1000-AJ377*DH377))</f>
        <v>0</v>
      </c>
      <c r="M377">
        <f>DL377*AJ377*(DG377-DF377*(1000-AJ377*DI377)/(1000-AJ377*DH377))/(100*DA377)</f>
        <v>0</v>
      </c>
      <c r="N377">
        <f>DF377 - IF(AJ377&gt;1, M377*DA377*100.0/(AL377), 0)</f>
        <v>0</v>
      </c>
      <c r="O377">
        <f>((U377-K377/2)*N377-M377)/(U377+K377/2)</f>
        <v>0</v>
      </c>
      <c r="P377">
        <f>O377*(DM377+DN377)/1000.0</f>
        <v>0</v>
      </c>
      <c r="Q377">
        <f>(DF377 - IF(AJ377&gt;1, M377*DA377*100.0/(AL377), 0))*(DM377+DN377)/1000.0</f>
        <v>0</v>
      </c>
      <c r="R377">
        <f>2.0/((1/T377-1/S377)+SIGN(T377)*SQRT((1/T377-1/S377)*(1/T377-1/S377) + 4*DB377/((DB377+1)*(DB377+1))*(2*1/T377*1/S377-1/S377*1/S377)))</f>
        <v>0</v>
      </c>
      <c r="S377">
        <f>IF(LEFT(DC377,1)&lt;&gt;"0",IF(LEFT(DC377,1)="1",3.0,DD377),$D$5+$E$5*(DT377*DM377/($K$5*1000))+$F$5*(DT377*DM377/($K$5*1000))*MAX(MIN(DA377,$J$5),$I$5)*MAX(MIN(DA377,$J$5),$I$5)+$G$5*MAX(MIN(DA377,$J$5),$I$5)*(DT377*DM377/($K$5*1000))+$H$5*(DT377*DM377/($K$5*1000))*(DT377*DM377/($K$5*1000)))</f>
        <v>0</v>
      </c>
      <c r="T377">
        <f>K377*(1000-(1000*0.61365*exp(17.502*X377/(240.97+X377))/(DM377+DN377)+DH377)/2)/(1000*0.61365*exp(17.502*X377/(240.97+X377))/(DM377+DN377)-DH377)</f>
        <v>0</v>
      </c>
      <c r="U377">
        <f>1/((DB377+1)/(R377/1.6)+1/(S377/1.37)) + DB377/((DB377+1)/(R377/1.6) + DB377/(S377/1.37))</f>
        <v>0</v>
      </c>
      <c r="V377">
        <f>(CW377*CZ377)</f>
        <v>0</v>
      </c>
      <c r="W377">
        <f>(DO377+(V377+2*0.95*5.67E-8*(((DO377+$B$7)+273)^4-(DO377+273)^4)-44100*K377)/(1.84*29.3*S377+8*0.95*5.67E-8*(DO377+273)^3))</f>
        <v>0</v>
      </c>
      <c r="X377">
        <f>($C$7*DP377+$D$7*DQ377+$E$7*W377)</f>
        <v>0</v>
      </c>
      <c r="Y377">
        <f>0.61365*exp(17.502*X377/(240.97+X377))</f>
        <v>0</v>
      </c>
      <c r="Z377">
        <f>(AA377/AB377*100)</f>
        <v>0</v>
      </c>
      <c r="AA377">
        <f>DH377*(DM377+DN377)/1000</f>
        <v>0</v>
      </c>
      <c r="AB377">
        <f>0.61365*exp(17.502*DO377/(240.97+DO377))</f>
        <v>0</v>
      </c>
      <c r="AC377">
        <f>(Y377-DH377*(DM377+DN377)/1000)</f>
        <v>0</v>
      </c>
      <c r="AD377">
        <f>(-K377*44100)</f>
        <v>0</v>
      </c>
      <c r="AE377">
        <f>2*29.3*S377*0.92*(DO377-X377)</f>
        <v>0</v>
      </c>
      <c r="AF377">
        <f>2*0.95*5.67E-8*(((DO377+$B$7)+273)^4-(X377+273)^4)</f>
        <v>0</v>
      </c>
      <c r="AG377">
        <f>V377+AF377+AD377+AE377</f>
        <v>0</v>
      </c>
      <c r="AH377">
        <v>0</v>
      </c>
      <c r="AI377">
        <v>0</v>
      </c>
      <c r="AJ377">
        <f>IF(AH377*$H$13&gt;=AL377,1.0,(AL377/(AL377-AH377*$H$13)))</f>
        <v>0</v>
      </c>
      <c r="AK377">
        <f>(AJ377-1)*100</f>
        <v>0</v>
      </c>
      <c r="AL377">
        <f>MAX(0,($B$13+$C$13*DT377)/(1+$D$13*DT377)*DM377/(DO377+273)*$E$13)</f>
        <v>0</v>
      </c>
      <c r="AM377" t="s">
        <v>422</v>
      </c>
      <c r="AN377" t="s">
        <v>422</v>
      </c>
      <c r="AO377">
        <v>0</v>
      </c>
      <c r="AP377">
        <v>0</v>
      </c>
      <c r="AQ377">
        <f>1-AO377/AP377</f>
        <v>0</v>
      </c>
      <c r="AR377">
        <v>0</v>
      </c>
      <c r="AS377" t="s">
        <v>422</v>
      </c>
      <c r="AT377" t="s">
        <v>422</v>
      </c>
      <c r="AU377">
        <v>0</v>
      </c>
      <c r="AV377">
        <v>0</v>
      </c>
      <c r="AW377">
        <f>1-AU377/AV377</f>
        <v>0</v>
      </c>
      <c r="AX377">
        <v>0.5</v>
      </c>
      <c r="AY377">
        <f>CX377</f>
        <v>0</v>
      </c>
      <c r="AZ377">
        <f>M377</f>
        <v>0</v>
      </c>
      <c r="BA377">
        <f>AW377*AX377*AY377</f>
        <v>0</v>
      </c>
      <c r="BB377">
        <f>(AZ377-AR377)/AY377</f>
        <v>0</v>
      </c>
      <c r="BC377">
        <f>(AP377-AV377)/AV377</f>
        <v>0</v>
      </c>
      <c r="BD377">
        <f>AO377/(AQ377+AO377/AV377)</f>
        <v>0</v>
      </c>
      <c r="BE377" t="s">
        <v>422</v>
      </c>
      <c r="BF377">
        <v>0</v>
      </c>
      <c r="BG377">
        <f>IF(BF377&lt;&gt;0, BF377, BD377)</f>
        <v>0</v>
      </c>
      <c r="BH377">
        <f>1-BG377/AV377</f>
        <v>0</v>
      </c>
      <c r="BI377">
        <f>(AV377-AU377)/(AV377-BG377)</f>
        <v>0</v>
      </c>
      <c r="BJ377">
        <f>(AP377-AV377)/(AP377-BG377)</f>
        <v>0</v>
      </c>
      <c r="BK377">
        <f>(AV377-AU377)/(AV377-AO377)</f>
        <v>0</v>
      </c>
      <c r="BL377">
        <f>(AP377-AV377)/(AP377-AO377)</f>
        <v>0</v>
      </c>
      <c r="BM377">
        <f>(BI377*BG377/AU377)</f>
        <v>0</v>
      </c>
      <c r="BN377">
        <f>(1-BM377)</f>
        <v>0</v>
      </c>
      <c r="CW377">
        <f>$B$11*DU377+$C$11*DV377+$F$11*EG377*(1-EJ377)</f>
        <v>0</v>
      </c>
      <c r="CX377">
        <f>CW377*CY377</f>
        <v>0</v>
      </c>
      <c r="CY377">
        <f>($B$11*$D$9+$C$11*$D$9+$F$11*((ET377+EL377)/MAX(ET377+EL377+EU377, 0.1)*$I$9+EU377/MAX(ET377+EL377+EU377, 0.1)*$J$9))/($B$11+$C$11+$F$11)</f>
        <v>0</v>
      </c>
      <c r="CZ377">
        <f>($B$11*$K$9+$C$11*$K$9+$F$11*((ET377+EL377)/MAX(ET377+EL377+EU377, 0.1)*$P$9+EU377/MAX(ET377+EL377+EU377, 0.1)*$Q$9))/($B$11+$C$11+$F$11)</f>
        <v>0</v>
      </c>
      <c r="DA377">
        <v>2.44</v>
      </c>
      <c r="DB377">
        <v>0.5</v>
      </c>
      <c r="DC377" t="s">
        <v>423</v>
      </c>
      <c r="DD377">
        <v>2</v>
      </c>
      <c r="DE377">
        <v>1758416754.849999</v>
      </c>
      <c r="DF377">
        <v>420.1604</v>
      </c>
      <c r="DG377">
        <v>419.9855666666666</v>
      </c>
      <c r="DH377">
        <v>23.67008666666667</v>
      </c>
      <c r="DI377">
        <v>23.55279666666667</v>
      </c>
      <c r="DJ377">
        <v>419.6207000000001</v>
      </c>
      <c r="DK377">
        <v>23.49941999999999</v>
      </c>
      <c r="DL377">
        <v>500.0073333333333</v>
      </c>
      <c r="DM377">
        <v>90.28173000000001</v>
      </c>
      <c r="DN377">
        <v>0.05412317666666666</v>
      </c>
      <c r="DO377">
        <v>30.09181666666666</v>
      </c>
      <c r="DP377">
        <v>29.99771333333334</v>
      </c>
      <c r="DQ377">
        <v>999.9000000000002</v>
      </c>
      <c r="DR377">
        <v>0</v>
      </c>
      <c r="DS377">
        <v>0</v>
      </c>
      <c r="DT377">
        <v>9997.120333333332</v>
      </c>
      <c r="DU377">
        <v>0</v>
      </c>
      <c r="DV377">
        <v>0.6182830000000002</v>
      </c>
      <c r="DW377">
        <v>0.1747091333333333</v>
      </c>
      <c r="DX377">
        <v>430.3466666666666</v>
      </c>
      <c r="DY377">
        <v>430.1161000000001</v>
      </c>
      <c r="DZ377">
        <v>0.1172924333333333</v>
      </c>
      <c r="EA377">
        <v>419.9855666666666</v>
      </c>
      <c r="EB377">
        <v>23.55279666666667</v>
      </c>
      <c r="EC377">
        <v>2.136978</v>
      </c>
      <c r="ED377">
        <v>2.126387</v>
      </c>
      <c r="EE377">
        <v>18.49750999999999</v>
      </c>
      <c r="EF377">
        <v>18.41822666666667</v>
      </c>
      <c r="EG377">
        <v>0.005000969999999999</v>
      </c>
      <c r="EH377">
        <v>0</v>
      </c>
      <c r="EI377">
        <v>0</v>
      </c>
      <c r="EJ377">
        <v>0</v>
      </c>
      <c r="EK377">
        <v>241.98</v>
      </c>
      <c r="EL377">
        <v>0.005000969999999999</v>
      </c>
      <c r="EM377">
        <v>-6.296666666666666</v>
      </c>
      <c r="EN377">
        <v>-1.42</v>
      </c>
      <c r="EO377">
        <v>34.812</v>
      </c>
      <c r="EP377">
        <v>38.07879999999999</v>
      </c>
      <c r="EQ377">
        <v>36.4664</v>
      </c>
      <c r="ER377">
        <v>37.88739999999999</v>
      </c>
      <c r="ES377">
        <v>36.67873333333333</v>
      </c>
      <c r="ET377">
        <v>0</v>
      </c>
      <c r="EU377">
        <v>0</v>
      </c>
      <c r="EV377">
        <v>0</v>
      </c>
      <c r="EW377">
        <v>1758416762.6</v>
      </c>
      <c r="EX377">
        <v>0</v>
      </c>
      <c r="EY377">
        <v>241.876</v>
      </c>
      <c r="EZ377">
        <v>-15.39230785245188</v>
      </c>
      <c r="FA377">
        <v>-20.8846157981329</v>
      </c>
      <c r="FB377">
        <v>-6.844000000000001</v>
      </c>
      <c r="FC377">
        <v>15</v>
      </c>
      <c r="FD377">
        <v>0</v>
      </c>
      <c r="FE377" t="s">
        <v>424</v>
      </c>
      <c r="FF377">
        <v>1747247426.5</v>
      </c>
      <c r="FG377">
        <v>1747247420.5</v>
      </c>
      <c r="FH377">
        <v>0</v>
      </c>
      <c r="FI377">
        <v>1.027</v>
      </c>
      <c r="FJ377">
        <v>0.031</v>
      </c>
      <c r="FK377">
        <v>0.02</v>
      </c>
      <c r="FL377">
        <v>0.05</v>
      </c>
      <c r="FM377">
        <v>420</v>
      </c>
      <c r="FN377">
        <v>16</v>
      </c>
      <c r="FO377">
        <v>0.01</v>
      </c>
      <c r="FP377">
        <v>0.1</v>
      </c>
      <c r="FQ377">
        <v>0.17683715</v>
      </c>
      <c r="FR377">
        <v>0.1468791962476547</v>
      </c>
      <c r="FS377">
        <v>0.04044318293324599</v>
      </c>
      <c r="FT377">
        <v>0</v>
      </c>
      <c r="FU377">
        <v>242.0676470588235</v>
      </c>
      <c r="FV377">
        <v>-2.278074845996353</v>
      </c>
      <c r="FW377">
        <v>6.765079912933302</v>
      </c>
      <c r="FX377">
        <v>-1</v>
      </c>
      <c r="FY377">
        <v>0.119704575</v>
      </c>
      <c r="FZ377">
        <v>-0.04525374484052556</v>
      </c>
      <c r="GA377">
        <v>0.004746918868526721</v>
      </c>
      <c r="GB377">
        <v>1</v>
      </c>
      <c r="GC377">
        <v>1</v>
      </c>
      <c r="GD377">
        <v>2</v>
      </c>
      <c r="GE377" t="s">
        <v>433</v>
      </c>
      <c r="GF377">
        <v>3.13644</v>
      </c>
      <c r="GG377">
        <v>2.71428</v>
      </c>
      <c r="GH377">
        <v>0.0936752</v>
      </c>
      <c r="GI377">
        <v>0.09285210000000001</v>
      </c>
      <c r="GJ377">
        <v>0.104914</v>
      </c>
      <c r="GK377">
        <v>0.10335</v>
      </c>
      <c r="GL377">
        <v>28822.2</v>
      </c>
      <c r="GM377">
        <v>28882.9</v>
      </c>
      <c r="GN377">
        <v>29564.4</v>
      </c>
      <c r="GO377">
        <v>29424.9</v>
      </c>
      <c r="GP377">
        <v>34970.1</v>
      </c>
      <c r="GQ377">
        <v>34945.6</v>
      </c>
      <c r="GR377">
        <v>41611.6</v>
      </c>
      <c r="GS377">
        <v>41807.3</v>
      </c>
      <c r="GT377">
        <v>1.91975</v>
      </c>
      <c r="GU377">
        <v>1.87453</v>
      </c>
      <c r="GV377">
        <v>0.0914708</v>
      </c>
      <c r="GW377">
        <v>0</v>
      </c>
      <c r="GX377">
        <v>28.513</v>
      </c>
      <c r="GY377">
        <v>999.9</v>
      </c>
      <c r="GZ377">
        <v>57.9</v>
      </c>
      <c r="HA377">
        <v>30.9</v>
      </c>
      <c r="HB377">
        <v>28.7677</v>
      </c>
      <c r="HC377">
        <v>62.2042</v>
      </c>
      <c r="HD377">
        <v>27.8205</v>
      </c>
      <c r="HE377">
        <v>1</v>
      </c>
      <c r="HF377">
        <v>0.109436</v>
      </c>
      <c r="HG377">
        <v>-1.40548</v>
      </c>
      <c r="HH377">
        <v>20.3525</v>
      </c>
      <c r="HI377">
        <v>5.22762</v>
      </c>
      <c r="HJ377">
        <v>12.0159</v>
      </c>
      <c r="HK377">
        <v>4.9912</v>
      </c>
      <c r="HL377">
        <v>3.289</v>
      </c>
      <c r="HM377">
        <v>9999</v>
      </c>
      <c r="HN377">
        <v>9999</v>
      </c>
      <c r="HO377">
        <v>9999</v>
      </c>
      <c r="HP377">
        <v>999.9</v>
      </c>
      <c r="HQ377">
        <v>1.86752</v>
      </c>
      <c r="HR377">
        <v>1.86663</v>
      </c>
      <c r="HS377">
        <v>1.866</v>
      </c>
      <c r="HT377">
        <v>1.86598</v>
      </c>
      <c r="HU377">
        <v>1.86783</v>
      </c>
      <c r="HV377">
        <v>1.87027</v>
      </c>
      <c r="HW377">
        <v>1.8689</v>
      </c>
      <c r="HX377">
        <v>1.8704</v>
      </c>
      <c r="HY377">
        <v>0</v>
      </c>
      <c r="HZ377">
        <v>0</v>
      </c>
      <c r="IA377">
        <v>0</v>
      </c>
      <c r="IB377">
        <v>0</v>
      </c>
      <c r="IC377" t="s">
        <v>426</v>
      </c>
      <c r="ID377" t="s">
        <v>427</v>
      </c>
      <c r="IE377" t="s">
        <v>428</v>
      </c>
      <c r="IF377" t="s">
        <v>428</v>
      </c>
      <c r="IG377" t="s">
        <v>428</v>
      </c>
      <c r="IH377" t="s">
        <v>428</v>
      </c>
      <c r="II377">
        <v>0</v>
      </c>
      <c r="IJ377">
        <v>100</v>
      </c>
      <c r="IK377">
        <v>100</v>
      </c>
      <c r="IL377">
        <v>0.539</v>
      </c>
      <c r="IM377">
        <v>0.1706</v>
      </c>
      <c r="IN377">
        <v>0.2733293791174444</v>
      </c>
      <c r="IO377">
        <v>0.0008355358253796512</v>
      </c>
      <c r="IP377">
        <v>-4.886686190924696E-07</v>
      </c>
      <c r="IQ377">
        <v>2.414133949906871E-11</v>
      </c>
      <c r="IR377">
        <v>-0.06279029043895908</v>
      </c>
      <c r="IS377">
        <v>-0.001004982055389802</v>
      </c>
      <c r="IT377">
        <v>0.0007271071577586355</v>
      </c>
      <c r="IU377">
        <v>-1.113211564567604E-05</v>
      </c>
      <c r="IV377">
        <v>10</v>
      </c>
      <c r="IW377">
        <v>2306</v>
      </c>
      <c r="IX377">
        <v>1</v>
      </c>
      <c r="IY377">
        <v>28</v>
      </c>
      <c r="IZ377">
        <v>186155.6</v>
      </c>
      <c r="JA377">
        <v>186155.7</v>
      </c>
      <c r="JB377">
        <v>1.04004</v>
      </c>
      <c r="JC377">
        <v>2.27905</v>
      </c>
      <c r="JD377">
        <v>1.39771</v>
      </c>
      <c r="JE377">
        <v>2.34009</v>
      </c>
      <c r="JF377">
        <v>1.49536</v>
      </c>
      <c r="JG377">
        <v>2.59033</v>
      </c>
      <c r="JH377">
        <v>36.2929</v>
      </c>
      <c r="JI377">
        <v>24.14</v>
      </c>
      <c r="JJ377">
        <v>18</v>
      </c>
      <c r="JK377">
        <v>489.53</v>
      </c>
      <c r="JL377">
        <v>450.9</v>
      </c>
      <c r="JM377">
        <v>30.649</v>
      </c>
      <c r="JN377">
        <v>28.994</v>
      </c>
      <c r="JO377">
        <v>30</v>
      </c>
      <c r="JP377">
        <v>28.8331</v>
      </c>
      <c r="JQ377">
        <v>28.7598</v>
      </c>
      <c r="JR377">
        <v>20.8247</v>
      </c>
      <c r="JS377">
        <v>25.8873</v>
      </c>
      <c r="JT377">
        <v>95.21040000000001</v>
      </c>
      <c r="JU377">
        <v>30.6486</v>
      </c>
      <c r="JV377">
        <v>420</v>
      </c>
      <c r="JW377">
        <v>23.6345</v>
      </c>
      <c r="JX377">
        <v>101.055</v>
      </c>
      <c r="JY377">
        <v>100.53</v>
      </c>
    </row>
    <row r="378" spans="1:285">
      <c r="A378">
        <v>362</v>
      </c>
      <c r="B378">
        <v>1758416764.6</v>
      </c>
      <c r="C378">
        <v>3889.5</v>
      </c>
      <c r="D378" t="s">
        <v>1160</v>
      </c>
      <c r="E378" t="s">
        <v>1161</v>
      </c>
      <c r="F378">
        <v>5</v>
      </c>
      <c r="G378" t="s">
        <v>1159</v>
      </c>
      <c r="H378" t="s">
        <v>420</v>
      </c>
      <c r="I378" t="s">
        <v>421</v>
      </c>
      <c r="J378">
        <v>1758416756.651724</v>
      </c>
      <c r="K378">
        <f>(L378)/1000</f>
        <v>0</v>
      </c>
      <c r="L378">
        <f>1000*DL378*AJ378*(DH378-DI378)/(100*DA378*(1000-AJ378*DH378))</f>
        <v>0</v>
      </c>
      <c r="M378">
        <f>DL378*AJ378*(DG378-DF378*(1000-AJ378*DI378)/(1000-AJ378*DH378))/(100*DA378)</f>
        <v>0</v>
      </c>
      <c r="N378">
        <f>DF378 - IF(AJ378&gt;1, M378*DA378*100.0/(AL378), 0)</f>
        <v>0</v>
      </c>
      <c r="O378">
        <f>((U378-K378/2)*N378-M378)/(U378+K378/2)</f>
        <v>0</v>
      </c>
      <c r="P378">
        <f>O378*(DM378+DN378)/1000.0</f>
        <v>0</v>
      </c>
      <c r="Q378">
        <f>(DF378 - IF(AJ378&gt;1, M378*DA378*100.0/(AL378), 0))*(DM378+DN378)/1000.0</f>
        <v>0</v>
      </c>
      <c r="R378">
        <f>2.0/((1/T378-1/S378)+SIGN(T378)*SQRT((1/T378-1/S378)*(1/T378-1/S378) + 4*DB378/((DB378+1)*(DB378+1))*(2*1/T378*1/S378-1/S378*1/S378)))</f>
        <v>0</v>
      </c>
      <c r="S378">
        <f>IF(LEFT(DC378,1)&lt;&gt;"0",IF(LEFT(DC378,1)="1",3.0,DD378),$D$5+$E$5*(DT378*DM378/($K$5*1000))+$F$5*(DT378*DM378/($K$5*1000))*MAX(MIN(DA378,$J$5),$I$5)*MAX(MIN(DA378,$J$5),$I$5)+$G$5*MAX(MIN(DA378,$J$5),$I$5)*(DT378*DM378/($K$5*1000))+$H$5*(DT378*DM378/($K$5*1000))*(DT378*DM378/($K$5*1000)))</f>
        <v>0</v>
      </c>
      <c r="T378">
        <f>K378*(1000-(1000*0.61365*exp(17.502*X378/(240.97+X378))/(DM378+DN378)+DH378)/2)/(1000*0.61365*exp(17.502*X378/(240.97+X378))/(DM378+DN378)-DH378)</f>
        <v>0</v>
      </c>
      <c r="U378">
        <f>1/((DB378+1)/(R378/1.6)+1/(S378/1.37)) + DB378/((DB378+1)/(R378/1.6) + DB378/(S378/1.37))</f>
        <v>0</v>
      </c>
      <c r="V378">
        <f>(CW378*CZ378)</f>
        <v>0</v>
      </c>
      <c r="W378">
        <f>(DO378+(V378+2*0.95*5.67E-8*(((DO378+$B$7)+273)^4-(DO378+273)^4)-44100*K378)/(1.84*29.3*S378+8*0.95*5.67E-8*(DO378+273)^3))</f>
        <v>0</v>
      </c>
      <c r="X378">
        <f>($C$7*DP378+$D$7*DQ378+$E$7*W378)</f>
        <v>0</v>
      </c>
      <c r="Y378">
        <f>0.61365*exp(17.502*X378/(240.97+X378))</f>
        <v>0</v>
      </c>
      <c r="Z378">
        <f>(AA378/AB378*100)</f>
        <v>0</v>
      </c>
      <c r="AA378">
        <f>DH378*(DM378+DN378)/1000</f>
        <v>0</v>
      </c>
      <c r="AB378">
        <f>0.61365*exp(17.502*DO378/(240.97+DO378))</f>
        <v>0</v>
      </c>
      <c r="AC378">
        <f>(Y378-DH378*(DM378+DN378)/1000)</f>
        <v>0</v>
      </c>
      <c r="AD378">
        <f>(-K378*44100)</f>
        <v>0</v>
      </c>
      <c r="AE378">
        <f>2*29.3*S378*0.92*(DO378-X378)</f>
        <v>0</v>
      </c>
      <c r="AF378">
        <f>2*0.95*5.67E-8*(((DO378+$B$7)+273)^4-(X378+273)^4)</f>
        <v>0</v>
      </c>
      <c r="AG378">
        <f>V378+AF378+AD378+AE378</f>
        <v>0</v>
      </c>
      <c r="AH378">
        <v>0</v>
      </c>
      <c r="AI378">
        <v>0</v>
      </c>
      <c r="AJ378">
        <f>IF(AH378*$H$13&gt;=AL378,1.0,(AL378/(AL378-AH378*$H$13)))</f>
        <v>0</v>
      </c>
      <c r="AK378">
        <f>(AJ378-1)*100</f>
        <v>0</v>
      </c>
      <c r="AL378">
        <f>MAX(0,($B$13+$C$13*DT378)/(1+$D$13*DT378)*DM378/(DO378+273)*$E$13)</f>
        <v>0</v>
      </c>
      <c r="AM378" t="s">
        <v>422</v>
      </c>
      <c r="AN378" t="s">
        <v>422</v>
      </c>
      <c r="AO378">
        <v>0</v>
      </c>
      <c r="AP378">
        <v>0</v>
      </c>
      <c r="AQ378">
        <f>1-AO378/AP378</f>
        <v>0</v>
      </c>
      <c r="AR378">
        <v>0</v>
      </c>
      <c r="AS378" t="s">
        <v>422</v>
      </c>
      <c r="AT378" t="s">
        <v>422</v>
      </c>
      <c r="AU378">
        <v>0</v>
      </c>
      <c r="AV378">
        <v>0</v>
      </c>
      <c r="AW378">
        <f>1-AU378/AV378</f>
        <v>0</v>
      </c>
      <c r="AX378">
        <v>0.5</v>
      </c>
      <c r="AY378">
        <f>CX378</f>
        <v>0</v>
      </c>
      <c r="AZ378">
        <f>M378</f>
        <v>0</v>
      </c>
      <c r="BA378">
        <f>AW378*AX378*AY378</f>
        <v>0</v>
      </c>
      <c r="BB378">
        <f>(AZ378-AR378)/AY378</f>
        <v>0</v>
      </c>
      <c r="BC378">
        <f>(AP378-AV378)/AV378</f>
        <v>0</v>
      </c>
      <c r="BD378">
        <f>AO378/(AQ378+AO378/AV378)</f>
        <v>0</v>
      </c>
      <c r="BE378" t="s">
        <v>422</v>
      </c>
      <c r="BF378">
        <v>0</v>
      </c>
      <c r="BG378">
        <f>IF(BF378&lt;&gt;0, BF378, BD378)</f>
        <v>0</v>
      </c>
      <c r="BH378">
        <f>1-BG378/AV378</f>
        <v>0</v>
      </c>
      <c r="BI378">
        <f>(AV378-AU378)/(AV378-BG378)</f>
        <v>0</v>
      </c>
      <c r="BJ378">
        <f>(AP378-AV378)/(AP378-BG378)</f>
        <v>0</v>
      </c>
      <c r="BK378">
        <f>(AV378-AU378)/(AV378-AO378)</f>
        <v>0</v>
      </c>
      <c r="BL378">
        <f>(AP378-AV378)/(AP378-AO378)</f>
        <v>0</v>
      </c>
      <c r="BM378">
        <f>(BI378*BG378/AU378)</f>
        <v>0</v>
      </c>
      <c r="BN378">
        <f>(1-BM378)</f>
        <v>0</v>
      </c>
      <c r="CW378">
        <f>$B$11*DU378+$C$11*DV378+$F$11*EG378*(1-EJ378)</f>
        <v>0</v>
      </c>
      <c r="CX378">
        <f>CW378*CY378</f>
        <v>0</v>
      </c>
      <c r="CY378">
        <f>($B$11*$D$9+$C$11*$D$9+$F$11*((ET378+EL378)/MAX(ET378+EL378+EU378, 0.1)*$I$9+EU378/MAX(ET378+EL378+EU378, 0.1)*$J$9))/($B$11+$C$11+$F$11)</f>
        <v>0</v>
      </c>
      <c r="CZ378">
        <f>($B$11*$K$9+$C$11*$K$9+$F$11*((ET378+EL378)/MAX(ET378+EL378+EU378, 0.1)*$P$9+EU378/MAX(ET378+EL378+EU378, 0.1)*$Q$9))/($B$11+$C$11+$F$11)</f>
        <v>0</v>
      </c>
      <c r="DA378">
        <v>2.44</v>
      </c>
      <c r="DB378">
        <v>0.5</v>
      </c>
      <c r="DC378" t="s">
        <v>423</v>
      </c>
      <c r="DD378">
        <v>2</v>
      </c>
      <c r="DE378">
        <v>1758416756.651724</v>
      </c>
      <c r="DF378">
        <v>420.1593793103449</v>
      </c>
      <c r="DG378">
        <v>419.9841034482758</v>
      </c>
      <c r="DH378">
        <v>23.66939655172414</v>
      </c>
      <c r="DI378">
        <v>23.55282413793103</v>
      </c>
      <c r="DJ378">
        <v>419.619724137931</v>
      </c>
      <c r="DK378">
        <v>23.49874137931034</v>
      </c>
      <c r="DL378">
        <v>500.0136206896551</v>
      </c>
      <c r="DM378">
        <v>90.2818551724138</v>
      </c>
      <c r="DN378">
        <v>0.05412554482758621</v>
      </c>
      <c r="DO378">
        <v>30.09190689655172</v>
      </c>
      <c r="DP378">
        <v>29.99841379310345</v>
      </c>
      <c r="DQ378">
        <v>999.9000000000002</v>
      </c>
      <c r="DR378">
        <v>0</v>
      </c>
      <c r="DS378">
        <v>0</v>
      </c>
      <c r="DT378">
        <v>9994.95275862069</v>
      </c>
      <c r="DU378">
        <v>0</v>
      </c>
      <c r="DV378">
        <v>0.6182830000000002</v>
      </c>
      <c r="DW378">
        <v>0.1751477931034483</v>
      </c>
      <c r="DX378">
        <v>430.3453103448276</v>
      </c>
      <c r="DY378">
        <v>430.1145862068965</v>
      </c>
      <c r="DZ378">
        <v>0.1165744827586207</v>
      </c>
      <c r="EA378">
        <v>419.9841034482758</v>
      </c>
      <c r="EB378">
        <v>23.55282413793103</v>
      </c>
      <c r="EC378">
        <v>2.136918620689655</v>
      </c>
      <c r="ED378">
        <v>2.126392413793103</v>
      </c>
      <c r="EE378">
        <v>18.49706896551724</v>
      </c>
      <c r="EF378">
        <v>18.41826896551724</v>
      </c>
      <c r="EG378">
        <v>0.00500097</v>
      </c>
      <c r="EH378">
        <v>0</v>
      </c>
      <c r="EI378">
        <v>0</v>
      </c>
      <c r="EJ378">
        <v>0</v>
      </c>
      <c r="EK378">
        <v>242.0172413793103</v>
      </c>
      <c r="EL378">
        <v>0.00500097</v>
      </c>
      <c r="EM378">
        <v>-7.851724137931035</v>
      </c>
      <c r="EN378">
        <v>-1.662068965517241</v>
      </c>
      <c r="EO378">
        <v>34.812</v>
      </c>
      <c r="EP378">
        <v>38.07503448275861</v>
      </c>
      <c r="EQ378">
        <v>36.45872413793103</v>
      </c>
      <c r="ER378">
        <v>37.87927586206897</v>
      </c>
      <c r="ES378">
        <v>36.67203448275862</v>
      </c>
      <c r="ET378">
        <v>0</v>
      </c>
      <c r="EU378">
        <v>0</v>
      </c>
      <c r="EV378">
        <v>0</v>
      </c>
      <c r="EW378">
        <v>1758416764.4</v>
      </c>
      <c r="EX378">
        <v>0</v>
      </c>
      <c r="EY378">
        <v>242.0961538461538</v>
      </c>
      <c r="EZ378">
        <v>-7.435897409772415</v>
      </c>
      <c r="FA378">
        <v>-11.67179511101812</v>
      </c>
      <c r="FB378">
        <v>-7.838461538461539</v>
      </c>
      <c r="FC378">
        <v>15</v>
      </c>
      <c r="FD378">
        <v>0</v>
      </c>
      <c r="FE378" t="s">
        <v>424</v>
      </c>
      <c r="FF378">
        <v>1747247426.5</v>
      </c>
      <c r="FG378">
        <v>1747247420.5</v>
      </c>
      <c r="FH378">
        <v>0</v>
      </c>
      <c r="FI378">
        <v>1.027</v>
      </c>
      <c r="FJ378">
        <v>0.031</v>
      </c>
      <c r="FK378">
        <v>0.02</v>
      </c>
      <c r="FL378">
        <v>0.05</v>
      </c>
      <c r="FM378">
        <v>420</v>
      </c>
      <c r="FN378">
        <v>16</v>
      </c>
      <c r="FO378">
        <v>0.01</v>
      </c>
      <c r="FP378">
        <v>0.1</v>
      </c>
      <c r="FQ378">
        <v>0.1775922195121951</v>
      </c>
      <c r="FR378">
        <v>0.1475684801393728</v>
      </c>
      <c r="FS378">
        <v>0.04007644424639309</v>
      </c>
      <c r="FT378">
        <v>0</v>
      </c>
      <c r="FU378">
        <v>242.0647058823529</v>
      </c>
      <c r="FV378">
        <v>-5.650114528564739</v>
      </c>
      <c r="FW378">
        <v>6.953157655632655</v>
      </c>
      <c r="FX378">
        <v>-1</v>
      </c>
      <c r="FY378">
        <v>0.1187607317073171</v>
      </c>
      <c r="FZ378">
        <v>-0.03853515679442501</v>
      </c>
      <c r="GA378">
        <v>0.004153557816833075</v>
      </c>
      <c r="GB378">
        <v>1</v>
      </c>
      <c r="GC378">
        <v>1</v>
      </c>
      <c r="GD378">
        <v>2</v>
      </c>
      <c r="GE378" t="s">
        <v>433</v>
      </c>
      <c r="GF378">
        <v>3.13643</v>
      </c>
      <c r="GG378">
        <v>2.71432</v>
      </c>
      <c r="GH378">
        <v>0.0936674</v>
      </c>
      <c r="GI378">
        <v>0.0928514</v>
      </c>
      <c r="GJ378">
        <v>0.104917</v>
      </c>
      <c r="GK378">
        <v>0.10335</v>
      </c>
      <c r="GL378">
        <v>28822.2</v>
      </c>
      <c r="GM378">
        <v>28882.8</v>
      </c>
      <c r="GN378">
        <v>29564.2</v>
      </c>
      <c r="GO378">
        <v>29424.8</v>
      </c>
      <c r="GP378">
        <v>34969.9</v>
      </c>
      <c r="GQ378">
        <v>34945.6</v>
      </c>
      <c r="GR378">
        <v>41611.5</v>
      </c>
      <c r="GS378">
        <v>41807.3</v>
      </c>
      <c r="GT378">
        <v>1.9198</v>
      </c>
      <c r="GU378">
        <v>1.87453</v>
      </c>
      <c r="GV378">
        <v>0.0910461</v>
      </c>
      <c r="GW378">
        <v>0</v>
      </c>
      <c r="GX378">
        <v>28.514</v>
      </c>
      <c r="GY378">
        <v>999.9</v>
      </c>
      <c r="GZ378">
        <v>57.9</v>
      </c>
      <c r="HA378">
        <v>30.9</v>
      </c>
      <c r="HB378">
        <v>28.7661</v>
      </c>
      <c r="HC378">
        <v>62.1242</v>
      </c>
      <c r="HD378">
        <v>27.8686</v>
      </c>
      <c r="HE378">
        <v>1</v>
      </c>
      <c r="HF378">
        <v>0.109433</v>
      </c>
      <c r="HG378">
        <v>-1.39234</v>
      </c>
      <c r="HH378">
        <v>20.3525</v>
      </c>
      <c r="HI378">
        <v>5.22777</v>
      </c>
      <c r="HJ378">
        <v>12.0159</v>
      </c>
      <c r="HK378">
        <v>4.99135</v>
      </c>
      <c r="HL378">
        <v>3.289</v>
      </c>
      <c r="HM378">
        <v>9999</v>
      </c>
      <c r="HN378">
        <v>9999</v>
      </c>
      <c r="HO378">
        <v>9999</v>
      </c>
      <c r="HP378">
        <v>999.9</v>
      </c>
      <c r="HQ378">
        <v>1.86752</v>
      </c>
      <c r="HR378">
        <v>1.86664</v>
      </c>
      <c r="HS378">
        <v>1.866</v>
      </c>
      <c r="HT378">
        <v>1.86598</v>
      </c>
      <c r="HU378">
        <v>1.86783</v>
      </c>
      <c r="HV378">
        <v>1.87027</v>
      </c>
      <c r="HW378">
        <v>1.8689</v>
      </c>
      <c r="HX378">
        <v>1.87041</v>
      </c>
      <c r="HY378">
        <v>0</v>
      </c>
      <c r="HZ378">
        <v>0</v>
      </c>
      <c r="IA378">
        <v>0</v>
      </c>
      <c r="IB378">
        <v>0</v>
      </c>
      <c r="IC378" t="s">
        <v>426</v>
      </c>
      <c r="ID378" t="s">
        <v>427</v>
      </c>
      <c r="IE378" t="s">
        <v>428</v>
      </c>
      <c r="IF378" t="s">
        <v>428</v>
      </c>
      <c r="IG378" t="s">
        <v>428</v>
      </c>
      <c r="IH378" t="s">
        <v>428</v>
      </c>
      <c r="II378">
        <v>0</v>
      </c>
      <c r="IJ378">
        <v>100</v>
      </c>
      <c r="IK378">
        <v>100</v>
      </c>
      <c r="IL378">
        <v>0.54</v>
      </c>
      <c r="IM378">
        <v>0.1707</v>
      </c>
      <c r="IN378">
        <v>0.2733293791174444</v>
      </c>
      <c r="IO378">
        <v>0.0008355358253796512</v>
      </c>
      <c r="IP378">
        <v>-4.886686190924696E-07</v>
      </c>
      <c r="IQ378">
        <v>2.414133949906871E-11</v>
      </c>
      <c r="IR378">
        <v>-0.06279029043895908</v>
      </c>
      <c r="IS378">
        <v>-0.001004982055389802</v>
      </c>
      <c r="IT378">
        <v>0.0007271071577586355</v>
      </c>
      <c r="IU378">
        <v>-1.113211564567604E-05</v>
      </c>
      <c r="IV378">
        <v>10</v>
      </c>
      <c r="IW378">
        <v>2306</v>
      </c>
      <c r="IX378">
        <v>1</v>
      </c>
      <c r="IY378">
        <v>28</v>
      </c>
      <c r="IZ378">
        <v>186155.6</v>
      </c>
      <c r="JA378">
        <v>186155.7</v>
      </c>
      <c r="JB378">
        <v>1.04004</v>
      </c>
      <c r="JC378">
        <v>2.27661</v>
      </c>
      <c r="JD378">
        <v>1.39648</v>
      </c>
      <c r="JE378">
        <v>2.34131</v>
      </c>
      <c r="JF378">
        <v>1.49536</v>
      </c>
      <c r="JG378">
        <v>2.5708</v>
      </c>
      <c r="JH378">
        <v>36.2929</v>
      </c>
      <c r="JI378">
        <v>24.1488</v>
      </c>
      <c r="JJ378">
        <v>18</v>
      </c>
      <c r="JK378">
        <v>489.562</v>
      </c>
      <c r="JL378">
        <v>450.904</v>
      </c>
      <c r="JM378">
        <v>30.6497</v>
      </c>
      <c r="JN378">
        <v>28.994</v>
      </c>
      <c r="JO378">
        <v>30.0001</v>
      </c>
      <c r="JP378">
        <v>28.8331</v>
      </c>
      <c r="JQ378">
        <v>28.7601</v>
      </c>
      <c r="JR378">
        <v>20.8239</v>
      </c>
      <c r="JS378">
        <v>25.6165</v>
      </c>
      <c r="JT378">
        <v>95.21040000000001</v>
      </c>
      <c r="JU378">
        <v>30.6328</v>
      </c>
      <c r="JV378">
        <v>420</v>
      </c>
      <c r="JW378">
        <v>23.6375</v>
      </c>
      <c r="JX378">
        <v>101.054</v>
      </c>
      <c r="JY378">
        <v>100.529</v>
      </c>
    </row>
    <row r="379" spans="1:285">
      <c r="A379">
        <v>363</v>
      </c>
      <c r="B379">
        <v>1758416766.6</v>
      </c>
      <c r="C379">
        <v>3891.5</v>
      </c>
      <c r="D379" t="s">
        <v>1162</v>
      </c>
      <c r="E379" t="s">
        <v>1163</v>
      </c>
      <c r="F379">
        <v>5</v>
      </c>
      <c r="G379" t="s">
        <v>1159</v>
      </c>
      <c r="H379" t="s">
        <v>420</v>
      </c>
      <c r="I379" t="s">
        <v>421</v>
      </c>
      <c r="J379">
        <v>1758416758.510714</v>
      </c>
      <c r="K379">
        <f>(L379)/1000</f>
        <v>0</v>
      </c>
      <c r="L379">
        <f>1000*DL379*AJ379*(DH379-DI379)/(100*DA379*(1000-AJ379*DH379))</f>
        <v>0</v>
      </c>
      <c r="M379">
        <f>DL379*AJ379*(DG379-DF379*(1000-AJ379*DI379)/(1000-AJ379*DH379))/(100*DA379)</f>
        <v>0</v>
      </c>
      <c r="N379">
        <f>DF379 - IF(AJ379&gt;1, M379*DA379*100.0/(AL379), 0)</f>
        <v>0</v>
      </c>
      <c r="O379">
        <f>((U379-K379/2)*N379-M379)/(U379+K379/2)</f>
        <v>0</v>
      </c>
      <c r="P379">
        <f>O379*(DM379+DN379)/1000.0</f>
        <v>0</v>
      </c>
      <c r="Q379">
        <f>(DF379 - IF(AJ379&gt;1, M379*DA379*100.0/(AL379), 0))*(DM379+DN379)/1000.0</f>
        <v>0</v>
      </c>
      <c r="R379">
        <f>2.0/((1/T379-1/S379)+SIGN(T379)*SQRT((1/T379-1/S379)*(1/T379-1/S379) + 4*DB379/((DB379+1)*(DB379+1))*(2*1/T379*1/S379-1/S379*1/S379)))</f>
        <v>0</v>
      </c>
      <c r="S379">
        <f>IF(LEFT(DC379,1)&lt;&gt;"0",IF(LEFT(DC379,1)="1",3.0,DD379),$D$5+$E$5*(DT379*DM379/($K$5*1000))+$F$5*(DT379*DM379/($K$5*1000))*MAX(MIN(DA379,$J$5),$I$5)*MAX(MIN(DA379,$J$5),$I$5)+$G$5*MAX(MIN(DA379,$J$5),$I$5)*(DT379*DM379/($K$5*1000))+$H$5*(DT379*DM379/($K$5*1000))*(DT379*DM379/($K$5*1000)))</f>
        <v>0</v>
      </c>
      <c r="T379">
        <f>K379*(1000-(1000*0.61365*exp(17.502*X379/(240.97+X379))/(DM379+DN379)+DH379)/2)/(1000*0.61365*exp(17.502*X379/(240.97+X379))/(DM379+DN379)-DH379)</f>
        <v>0</v>
      </c>
      <c r="U379">
        <f>1/((DB379+1)/(R379/1.6)+1/(S379/1.37)) + DB379/((DB379+1)/(R379/1.6) + DB379/(S379/1.37))</f>
        <v>0</v>
      </c>
      <c r="V379">
        <f>(CW379*CZ379)</f>
        <v>0</v>
      </c>
      <c r="W379">
        <f>(DO379+(V379+2*0.95*5.67E-8*(((DO379+$B$7)+273)^4-(DO379+273)^4)-44100*K379)/(1.84*29.3*S379+8*0.95*5.67E-8*(DO379+273)^3))</f>
        <v>0</v>
      </c>
      <c r="X379">
        <f>($C$7*DP379+$D$7*DQ379+$E$7*W379)</f>
        <v>0</v>
      </c>
      <c r="Y379">
        <f>0.61365*exp(17.502*X379/(240.97+X379))</f>
        <v>0</v>
      </c>
      <c r="Z379">
        <f>(AA379/AB379*100)</f>
        <v>0</v>
      </c>
      <c r="AA379">
        <f>DH379*(DM379+DN379)/1000</f>
        <v>0</v>
      </c>
      <c r="AB379">
        <f>0.61365*exp(17.502*DO379/(240.97+DO379))</f>
        <v>0</v>
      </c>
      <c r="AC379">
        <f>(Y379-DH379*(DM379+DN379)/1000)</f>
        <v>0</v>
      </c>
      <c r="AD379">
        <f>(-K379*44100)</f>
        <v>0</v>
      </c>
      <c r="AE379">
        <f>2*29.3*S379*0.92*(DO379-X379)</f>
        <v>0</v>
      </c>
      <c r="AF379">
        <f>2*0.95*5.67E-8*(((DO379+$B$7)+273)^4-(X379+273)^4)</f>
        <v>0</v>
      </c>
      <c r="AG379">
        <f>V379+AF379+AD379+AE379</f>
        <v>0</v>
      </c>
      <c r="AH379">
        <v>0</v>
      </c>
      <c r="AI379">
        <v>0</v>
      </c>
      <c r="AJ379">
        <f>IF(AH379*$H$13&gt;=AL379,1.0,(AL379/(AL379-AH379*$H$13)))</f>
        <v>0</v>
      </c>
      <c r="AK379">
        <f>(AJ379-1)*100</f>
        <v>0</v>
      </c>
      <c r="AL379">
        <f>MAX(0,($B$13+$C$13*DT379)/(1+$D$13*DT379)*DM379/(DO379+273)*$E$13)</f>
        <v>0</v>
      </c>
      <c r="AM379" t="s">
        <v>422</v>
      </c>
      <c r="AN379" t="s">
        <v>422</v>
      </c>
      <c r="AO379">
        <v>0</v>
      </c>
      <c r="AP379">
        <v>0</v>
      </c>
      <c r="AQ379">
        <f>1-AO379/AP379</f>
        <v>0</v>
      </c>
      <c r="AR379">
        <v>0</v>
      </c>
      <c r="AS379" t="s">
        <v>422</v>
      </c>
      <c r="AT379" t="s">
        <v>422</v>
      </c>
      <c r="AU379">
        <v>0</v>
      </c>
      <c r="AV379">
        <v>0</v>
      </c>
      <c r="AW379">
        <f>1-AU379/AV379</f>
        <v>0</v>
      </c>
      <c r="AX379">
        <v>0.5</v>
      </c>
      <c r="AY379">
        <f>CX379</f>
        <v>0</v>
      </c>
      <c r="AZ379">
        <f>M379</f>
        <v>0</v>
      </c>
      <c r="BA379">
        <f>AW379*AX379*AY379</f>
        <v>0</v>
      </c>
      <c r="BB379">
        <f>(AZ379-AR379)/AY379</f>
        <v>0</v>
      </c>
      <c r="BC379">
        <f>(AP379-AV379)/AV379</f>
        <v>0</v>
      </c>
      <c r="BD379">
        <f>AO379/(AQ379+AO379/AV379)</f>
        <v>0</v>
      </c>
      <c r="BE379" t="s">
        <v>422</v>
      </c>
      <c r="BF379">
        <v>0</v>
      </c>
      <c r="BG379">
        <f>IF(BF379&lt;&gt;0, BF379, BD379)</f>
        <v>0</v>
      </c>
      <c r="BH379">
        <f>1-BG379/AV379</f>
        <v>0</v>
      </c>
      <c r="BI379">
        <f>(AV379-AU379)/(AV379-BG379)</f>
        <v>0</v>
      </c>
      <c r="BJ379">
        <f>(AP379-AV379)/(AP379-BG379)</f>
        <v>0</v>
      </c>
      <c r="BK379">
        <f>(AV379-AU379)/(AV379-AO379)</f>
        <v>0</v>
      </c>
      <c r="BL379">
        <f>(AP379-AV379)/(AP379-AO379)</f>
        <v>0</v>
      </c>
      <c r="BM379">
        <f>(BI379*BG379/AU379)</f>
        <v>0</v>
      </c>
      <c r="BN379">
        <f>(1-BM379)</f>
        <v>0</v>
      </c>
      <c r="CW379">
        <f>$B$11*DU379+$C$11*DV379+$F$11*EG379*(1-EJ379)</f>
        <v>0</v>
      </c>
      <c r="CX379">
        <f>CW379*CY379</f>
        <v>0</v>
      </c>
      <c r="CY379">
        <f>($B$11*$D$9+$C$11*$D$9+$F$11*((ET379+EL379)/MAX(ET379+EL379+EU379, 0.1)*$I$9+EU379/MAX(ET379+EL379+EU379, 0.1)*$J$9))/($B$11+$C$11+$F$11)</f>
        <v>0</v>
      </c>
      <c r="CZ379">
        <f>($B$11*$K$9+$C$11*$K$9+$F$11*((ET379+EL379)/MAX(ET379+EL379+EU379, 0.1)*$P$9+EU379/MAX(ET379+EL379+EU379, 0.1)*$Q$9))/($B$11+$C$11+$F$11)</f>
        <v>0</v>
      </c>
      <c r="DA379">
        <v>2.44</v>
      </c>
      <c r="DB379">
        <v>0.5</v>
      </c>
      <c r="DC379" t="s">
        <v>423</v>
      </c>
      <c r="DD379">
        <v>2</v>
      </c>
      <c r="DE379">
        <v>1758416758.510714</v>
      </c>
      <c r="DF379">
        <v>420.16025</v>
      </c>
      <c r="DG379">
        <v>419.9752142857142</v>
      </c>
      <c r="DH379">
        <v>23.66903928571428</v>
      </c>
      <c r="DI379">
        <v>23.55333214285714</v>
      </c>
      <c r="DJ379">
        <v>419.6206428571428</v>
      </c>
      <c r="DK379">
        <v>23.49838571428571</v>
      </c>
      <c r="DL379">
        <v>499.9973571428571</v>
      </c>
      <c r="DM379">
        <v>90.28193214285716</v>
      </c>
      <c r="DN379">
        <v>0.05416769285714286</v>
      </c>
      <c r="DO379">
        <v>30.09199642857143</v>
      </c>
      <c r="DP379">
        <v>29.99876071428571</v>
      </c>
      <c r="DQ379">
        <v>999.9000000000002</v>
      </c>
      <c r="DR379">
        <v>0</v>
      </c>
      <c r="DS379">
        <v>0</v>
      </c>
      <c r="DT379">
        <v>9993.167857142855</v>
      </c>
      <c r="DU379">
        <v>0</v>
      </c>
      <c r="DV379">
        <v>0.6182830000000001</v>
      </c>
      <c r="DW379">
        <v>0.1849790714285714</v>
      </c>
      <c r="DX379">
        <v>430.3461071428572</v>
      </c>
      <c r="DY379">
        <v>430.1057142857143</v>
      </c>
      <c r="DZ379">
        <v>0.1157041071428571</v>
      </c>
      <c r="EA379">
        <v>419.9752142857142</v>
      </c>
      <c r="EB379">
        <v>23.55333214285714</v>
      </c>
      <c r="EC379">
        <v>2.136887857142857</v>
      </c>
      <c r="ED379">
        <v>2.126440357142857</v>
      </c>
      <c r="EE379">
        <v>18.49684285714286</v>
      </c>
      <c r="EF379">
        <v>18.41862857142857</v>
      </c>
      <c r="EG379">
        <v>0.00500097</v>
      </c>
      <c r="EH379">
        <v>0</v>
      </c>
      <c r="EI379">
        <v>0</v>
      </c>
      <c r="EJ379">
        <v>0</v>
      </c>
      <c r="EK379">
        <v>241.475</v>
      </c>
      <c r="EL379">
        <v>0.00500097</v>
      </c>
      <c r="EM379">
        <v>-7.957142857142856</v>
      </c>
      <c r="EN379">
        <v>-1.653571428571428</v>
      </c>
      <c r="EO379">
        <v>34.812</v>
      </c>
      <c r="EP379">
        <v>38.0665</v>
      </c>
      <c r="EQ379">
        <v>36.4505</v>
      </c>
      <c r="ER379">
        <v>37.87942857142857</v>
      </c>
      <c r="ES379">
        <v>36.66485714285714</v>
      </c>
      <c r="ET379">
        <v>0</v>
      </c>
      <c r="EU379">
        <v>0</v>
      </c>
      <c r="EV379">
        <v>0</v>
      </c>
      <c r="EW379">
        <v>1758416766.8</v>
      </c>
      <c r="EX379">
        <v>0</v>
      </c>
      <c r="EY379">
        <v>241.6961538461539</v>
      </c>
      <c r="EZ379">
        <v>-9.794871900034982</v>
      </c>
      <c r="FA379">
        <v>-10.18119683228644</v>
      </c>
      <c r="FB379">
        <v>-7.86153846153846</v>
      </c>
      <c r="FC379">
        <v>15</v>
      </c>
      <c r="FD379">
        <v>0</v>
      </c>
      <c r="FE379" t="s">
        <v>424</v>
      </c>
      <c r="FF379">
        <v>1747247426.5</v>
      </c>
      <c r="FG379">
        <v>1747247420.5</v>
      </c>
      <c r="FH379">
        <v>0</v>
      </c>
      <c r="FI379">
        <v>1.027</v>
      </c>
      <c r="FJ379">
        <v>0.031</v>
      </c>
      <c r="FK379">
        <v>0.02</v>
      </c>
      <c r="FL379">
        <v>0.05</v>
      </c>
      <c r="FM379">
        <v>420</v>
      </c>
      <c r="FN379">
        <v>16</v>
      </c>
      <c r="FO379">
        <v>0.01</v>
      </c>
      <c r="FP379">
        <v>0.1</v>
      </c>
      <c r="FQ379">
        <v>0.175785875</v>
      </c>
      <c r="FR379">
        <v>0.1302320780487799</v>
      </c>
      <c r="FS379">
        <v>0.04081125963326635</v>
      </c>
      <c r="FT379">
        <v>0</v>
      </c>
      <c r="FU379">
        <v>241.585294117647</v>
      </c>
      <c r="FV379">
        <v>-6.397249783574195</v>
      </c>
      <c r="FW379">
        <v>6.653443705990822</v>
      </c>
      <c r="FX379">
        <v>-1</v>
      </c>
      <c r="FY379">
        <v>0.116708075</v>
      </c>
      <c r="FZ379">
        <v>-0.02886694559099372</v>
      </c>
      <c r="GA379">
        <v>0.00305247137077074</v>
      </c>
      <c r="GB379">
        <v>1</v>
      </c>
      <c r="GC379">
        <v>1</v>
      </c>
      <c r="GD379">
        <v>2</v>
      </c>
      <c r="GE379" t="s">
        <v>433</v>
      </c>
      <c r="GF379">
        <v>3.13632</v>
      </c>
      <c r="GG379">
        <v>2.71471</v>
      </c>
      <c r="GH379">
        <v>0.0936681</v>
      </c>
      <c r="GI379">
        <v>0.0928501</v>
      </c>
      <c r="GJ379">
        <v>0.104917</v>
      </c>
      <c r="GK379">
        <v>0.103393</v>
      </c>
      <c r="GL379">
        <v>28822</v>
      </c>
      <c r="GM379">
        <v>28882.8</v>
      </c>
      <c r="GN379">
        <v>29564</v>
      </c>
      <c r="GO379">
        <v>29424.8</v>
      </c>
      <c r="GP379">
        <v>34969.7</v>
      </c>
      <c r="GQ379">
        <v>34943.9</v>
      </c>
      <c r="GR379">
        <v>41611.2</v>
      </c>
      <c r="GS379">
        <v>41807.3</v>
      </c>
      <c r="GT379">
        <v>1.91943</v>
      </c>
      <c r="GU379">
        <v>1.8745</v>
      </c>
      <c r="GV379">
        <v>0.09132179999999999</v>
      </c>
      <c r="GW379">
        <v>0</v>
      </c>
      <c r="GX379">
        <v>28.5149</v>
      </c>
      <c r="GY379">
        <v>999.9</v>
      </c>
      <c r="GZ379">
        <v>57.9</v>
      </c>
      <c r="HA379">
        <v>30.9</v>
      </c>
      <c r="HB379">
        <v>28.7653</v>
      </c>
      <c r="HC379">
        <v>62.1642</v>
      </c>
      <c r="HD379">
        <v>28.0208</v>
      </c>
      <c r="HE379">
        <v>1</v>
      </c>
      <c r="HF379">
        <v>0.109743</v>
      </c>
      <c r="HG379">
        <v>-1.35298</v>
      </c>
      <c r="HH379">
        <v>20.3529</v>
      </c>
      <c r="HI379">
        <v>5.22792</v>
      </c>
      <c r="HJ379">
        <v>12.0159</v>
      </c>
      <c r="HK379">
        <v>4.99145</v>
      </c>
      <c r="HL379">
        <v>3.28903</v>
      </c>
      <c r="HM379">
        <v>9999</v>
      </c>
      <c r="HN379">
        <v>9999</v>
      </c>
      <c r="HO379">
        <v>9999</v>
      </c>
      <c r="HP379">
        <v>999.9</v>
      </c>
      <c r="HQ379">
        <v>1.86753</v>
      </c>
      <c r="HR379">
        <v>1.86664</v>
      </c>
      <c r="HS379">
        <v>1.866</v>
      </c>
      <c r="HT379">
        <v>1.86599</v>
      </c>
      <c r="HU379">
        <v>1.86783</v>
      </c>
      <c r="HV379">
        <v>1.87026</v>
      </c>
      <c r="HW379">
        <v>1.8689</v>
      </c>
      <c r="HX379">
        <v>1.87042</v>
      </c>
      <c r="HY379">
        <v>0</v>
      </c>
      <c r="HZ379">
        <v>0</v>
      </c>
      <c r="IA379">
        <v>0</v>
      </c>
      <c r="IB379">
        <v>0</v>
      </c>
      <c r="IC379" t="s">
        <v>426</v>
      </c>
      <c r="ID379" t="s">
        <v>427</v>
      </c>
      <c r="IE379" t="s">
        <v>428</v>
      </c>
      <c r="IF379" t="s">
        <v>428</v>
      </c>
      <c r="IG379" t="s">
        <v>428</v>
      </c>
      <c r="IH379" t="s">
        <v>428</v>
      </c>
      <c r="II379">
        <v>0</v>
      </c>
      <c r="IJ379">
        <v>100</v>
      </c>
      <c r="IK379">
        <v>100</v>
      </c>
      <c r="IL379">
        <v>0.54</v>
      </c>
      <c r="IM379">
        <v>0.1706</v>
      </c>
      <c r="IN379">
        <v>0.2733293791174444</v>
      </c>
      <c r="IO379">
        <v>0.0008355358253796512</v>
      </c>
      <c r="IP379">
        <v>-4.886686190924696E-07</v>
      </c>
      <c r="IQ379">
        <v>2.414133949906871E-11</v>
      </c>
      <c r="IR379">
        <v>-0.06279029043895908</v>
      </c>
      <c r="IS379">
        <v>-0.001004982055389802</v>
      </c>
      <c r="IT379">
        <v>0.0007271071577586355</v>
      </c>
      <c r="IU379">
        <v>-1.113211564567604E-05</v>
      </c>
      <c r="IV379">
        <v>10</v>
      </c>
      <c r="IW379">
        <v>2306</v>
      </c>
      <c r="IX379">
        <v>1</v>
      </c>
      <c r="IY379">
        <v>28</v>
      </c>
      <c r="IZ379">
        <v>186155.7</v>
      </c>
      <c r="JA379">
        <v>186155.8</v>
      </c>
      <c r="JB379">
        <v>1.04004</v>
      </c>
      <c r="JC379">
        <v>2.2644</v>
      </c>
      <c r="JD379">
        <v>1.39648</v>
      </c>
      <c r="JE379">
        <v>2.34253</v>
      </c>
      <c r="JF379">
        <v>1.49536</v>
      </c>
      <c r="JG379">
        <v>2.70142</v>
      </c>
      <c r="JH379">
        <v>36.2929</v>
      </c>
      <c r="JI379">
        <v>24.1488</v>
      </c>
      <c r="JJ379">
        <v>18</v>
      </c>
      <c r="JK379">
        <v>489.325</v>
      </c>
      <c r="JL379">
        <v>450.893</v>
      </c>
      <c r="JM379">
        <v>30.6479</v>
      </c>
      <c r="JN379">
        <v>28.994</v>
      </c>
      <c r="JO379">
        <v>30.0002</v>
      </c>
      <c r="JP379">
        <v>28.8331</v>
      </c>
      <c r="JQ379">
        <v>28.7608</v>
      </c>
      <c r="JR379">
        <v>20.8259</v>
      </c>
      <c r="JS379">
        <v>25.6165</v>
      </c>
      <c r="JT379">
        <v>95.21040000000001</v>
      </c>
      <c r="JU379">
        <v>30.6328</v>
      </c>
      <c r="JV379">
        <v>420</v>
      </c>
      <c r="JW379">
        <v>23.6424</v>
      </c>
      <c r="JX379">
        <v>101.054</v>
      </c>
      <c r="JY379">
        <v>100.529</v>
      </c>
    </row>
    <row r="380" spans="1:285">
      <c r="A380">
        <v>364</v>
      </c>
      <c r="B380">
        <v>1758416768.6</v>
      </c>
      <c r="C380">
        <v>3893.5</v>
      </c>
      <c r="D380" t="s">
        <v>1164</v>
      </c>
      <c r="E380" t="s">
        <v>1165</v>
      </c>
      <c r="F380">
        <v>5</v>
      </c>
      <c r="G380" t="s">
        <v>1159</v>
      </c>
      <c r="H380" t="s">
        <v>420</v>
      </c>
      <c r="I380" t="s">
        <v>421</v>
      </c>
      <c r="J380">
        <v>1758416760.433333</v>
      </c>
      <c r="K380">
        <f>(L380)/1000</f>
        <v>0</v>
      </c>
      <c r="L380">
        <f>1000*DL380*AJ380*(DH380-DI380)/(100*DA380*(1000-AJ380*DH380))</f>
        <v>0</v>
      </c>
      <c r="M380">
        <f>DL380*AJ380*(DG380-DF380*(1000-AJ380*DI380)/(1000-AJ380*DH380))/(100*DA380)</f>
        <v>0</v>
      </c>
      <c r="N380">
        <f>DF380 - IF(AJ380&gt;1, M380*DA380*100.0/(AL380), 0)</f>
        <v>0</v>
      </c>
      <c r="O380">
        <f>((U380-K380/2)*N380-M380)/(U380+K380/2)</f>
        <v>0</v>
      </c>
      <c r="P380">
        <f>O380*(DM380+DN380)/1000.0</f>
        <v>0</v>
      </c>
      <c r="Q380">
        <f>(DF380 - IF(AJ380&gt;1, M380*DA380*100.0/(AL380), 0))*(DM380+DN380)/1000.0</f>
        <v>0</v>
      </c>
      <c r="R380">
        <f>2.0/((1/T380-1/S380)+SIGN(T380)*SQRT((1/T380-1/S380)*(1/T380-1/S380) + 4*DB380/((DB380+1)*(DB380+1))*(2*1/T380*1/S380-1/S380*1/S380)))</f>
        <v>0</v>
      </c>
      <c r="S380">
        <f>IF(LEFT(DC380,1)&lt;&gt;"0",IF(LEFT(DC380,1)="1",3.0,DD380),$D$5+$E$5*(DT380*DM380/($K$5*1000))+$F$5*(DT380*DM380/($K$5*1000))*MAX(MIN(DA380,$J$5),$I$5)*MAX(MIN(DA380,$J$5),$I$5)+$G$5*MAX(MIN(DA380,$J$5),$I$5)*(DT380*DM380/($K$5*1000))+$H$5*(DT380*DM380/($K$5*1000))*(DT380*DM380/($K$5*1000)))</f>
        <v>0</v>
      </c>
      <c r="T380">
        <f>K380*(1000-(1000*0.61365*exp(17.502*X380/(240.97+X380))/(DM380+DN380)+DH380)/2)/(1000*0.61365*exp(17.502*X380/(240.97+X380))/(DM380+DN380)-DH380)</f>
        <v>0</v>
      </c>
      <c r="U380">
        <f>1/((DB380+1)/(R380/1.6)+1/(S380/1.37)) + DB380/((DB380+1)/(R380/1.6) + DB380/(S380/1.37))</f>
        <v>0</v>
      </c>
      <c r="V380">
        <f>(CW380*CZ380)</f>
        <v>0</v>
      </c>
      <c r="W380">
        <f>(DO380+(V380+2*0.95*5.67E-8*(((DO380+$B$7)+273)^4-(DO380+273)^4)-44100*K380)/(1.84*29.3*S380+8*0.95*5.67E-8*(DO380+273)^3))</f>
        <v>0</v>
      </c>
      <c r="X380">
        <f>($C$7*DP380+$D$7*DQ380+$E$7*W380)</f>
        <v>0</v>
      </c>
      <c r="Y380">
        <f>0.61365*exp(17.502*X380/(240.97+X380))</f>
        <v>0</v>
      </c>
      <c r="Z380">
        <f>(AA380/AB380*100)</f>
        <v>0</v>
      </c>
      <c r="AA380">
        <f>DH380*(DM380+DN380)/1000</f>
        <v>0</v>
      </c>
      <c r="AB380">
        <f>0.61365*exp(17.502*DO380/(240.97+DO380))</f>
        <v>0</v>
      </c>
      <c r="AC380">
        <f>(Y380-DH380*(DM380+DN380)/1000)</f>
        <v>0</v>
      </c>
      <c r="AD380">
        <f>(-K380*44100)</f>
        <v>0</v>
      </c>
      <c r="AE380">
        <f>2*29.3*S380*0.92*(DO380-X380)</f>
        <v>0</v>
      </c>
      <c r="AF380">
        <f>2*0.95*5.67E-8*(((DO380+$B$7)+273)^4-(X380+273)^4)</f>
        <v>0</v>
      </c>
      <c r="AG380">
        <f>V380+AF380+AD380+AE380</f>
        <v>0</v>
      </c>
      <c r="AH380">
        <v>0</v>
      </c>
      <c r="AI380">
        <v>0</v>
      </c>
      <c r="AJ380">
        <f>IF(AH380*$H$13&gt;=AL380,1.0,(AL380/(AL380-AH380*$H$13)))</f>
        <v>0</v>
      </c>
      <c r="AK380">
        <f>(AJ380-1)*100</f>
        <v>0</v>
      </c>
      <c r="AL380">
        <f>MAX(0,($B$13+$C$13*DT380)/(1+$D$13*DT380)*DM380/(DO380+273)*$E$13)</f>
        <v>0</v>
      </c>
      <c r="AM380" t="s">
        <v>422</v>
      </c>
      <c r="AN380" t="s">
        <v>422</v>
      </c>
      <c r="AO380">
        <v>0</v>
      </c>
      <c r="AP380">
        <v>0</v>
      </c>
      <c r="AQ380">
        <f>1-AO380/AP380</f>
        <v>0</v>
      </c>
      <c r="AR380">
        <v>0</v>
      </c>
      <c r="AS380" t="s">
        <v>422</v>
      </c>
      <c r="AT380" t="s">
        <v>422</v>
      </c>
      <c r="AU380">
        <v>0</v>
      </c>
      <c r="AV380">
        <v>0</v>
      </c>
      <c r="AW380">
        <f>1-AU380/AV380</f>
        <v>0</v>
      </c>
      <c r="AX380">
        <v>0.5</v>
      </c>
      <c r="AY380">
        <f>CX380</f>
        <v>0</v>
      </c>
      <c r="AZ380">
        <f>M380</f>
        <v>0</v>
      </c>
      <c r="BA380">
        <f>AW380*AX380*AY380</f>
        <v>0</v>
      </c>
      <c r="BB380">
        <f>(AZ380-AR380)/AY380</f>
        <v>0</v>
      </c>
      <c r="BC380">
        <f>(AP380-AV380)/AV380</f>
        <v>0</v>
      </c>
      <c r="BD380">
        <f>AO380/(AQ380+AO380/AV380)</f>
        <v>0</v>
      </c>
      <c r="BE380" t="s">
        <v>422</v>
      </c>
      <c r="BF380">
        <v>0</v>
      </c>
      <c r="BG380">
        <f>IF(BF380&lt;&gt;0, BF380, BD380)</f>
        <v>0</v>
      </c>
      <c r="BH380">
        <f>1-BG380/AV380</f>
        <v>0</v>
      </c>
      <c r="BI380">
        <f>(AV380-AU380)/(AV380-BG380)</f>
        <v>0</v>
      </c>
      <c r="BJ380">
        <f>(AP380-AV380)/(AP380-BG380)</f>
        <v>0</v>
      </c>
      <c r="BK380">
        <f>(AV380-AU380)/(AV380-AO380)</f>
        <v>0</v>
      </c>
      <c r="BL380">
        <f>(AP380-AV380)/(AP380-AO380)</f>
        <v>0</v>
      </c>
      <c r="BM380">
        <f>(BI380*BG380/AU380)</f>
        <v>0</v>
      </c>
      <c r="BN380">
        <f>(1-BM380)</f>
        <v>0</v>
      </c>
      <c r="CW380">
        <f>$B$11*DU380+$C$11*DV380+$F$11*EG380*(1-EJ380)</f>
        <v>0</v>
      </c>
      <c r="CX380">
        <f>CW380*CY380</f>
        <v>0</v>
      </c>
      <c r="CY380">
        <f>($B$11*$D$9+$C$11*$D$9+$F$11*((ET380+EL380)/MAX(ET380+EL380+EU380, 0.1)*$I$9+EU380/MAX(ET380+EL380+EU380, 0.1)*$J$9))/($B$11+$C$11+$F$11)</f>
        <v>0</v>
      </c>
      <c r="CZ380">
        <f>($B$11*$K$9+$C$11*$K$9+$F$11*((ET380+EL380)/MAX(ET380+EL380+EU380, 0.1)*$P$9+EU380/MAX(ET380+EL380+EU380, 0.1)*$Q$9))/($B$11+$C$11+$F$11)</f>
        <v>0</v>
      </c>
      <c r="DA380">
        <v>2.44</v>
      </c>
      <c r="DB380">
        <v>0.5</v>
      </c>
      <c r="DC380" t="s">
        <v>423</v>
      </c>
      <c r="DD380">
        <v>2</v>
      </c>
      <c r="DE380">
        <v>1758416760.433333</v>
      </c>
      <c r="DF380">
        <v>420.1614444444444</v>
      </c>
      <c r="DG380">
        <v>419.9677407407407</v>
      </c>
      <c r="DH380">
        <v>23.66879259259259</v>
      </c>
      <c r="DI380">
        <v>23.55715925925926</v>
      </c>
      <c r="DJ380">
        <v>419.6217777777778</v>
      </c>
      <c r="DK380">
        <v>23.49814074074074</v>
      </c>
      <c r="DL380">
        <v>499.9920740740741</v>
      </c>
      <c r="DM380">
        <v>90.28222592592593</v>
      </c>
      <c r="DN380">
        <v>0.05423198888888888</v>
      </c>
      <c r="DO380">
        <v>30.09213703703704</v>
      </c>
      <c r="DP380">
        <v>30.00022592592592</v>
      </c>
      <c r="DQ380">
        <v>999.9000000000001</v>
      </c>
      <c r="DR380">
        <v>0</v>
      </c>
      <c r="DS380">
        <v>0</v>
      </c>
      <c r="DT380">
        <v>9992.381851851851</v>
      </c>
      <c r="DU380">
        <v>0</v>
      </c>
      <c r="DV380">
        <v>0.6182830000000001</v>
      </c>
      <c r="DW380">
        <v>0.1935888518518519</v>
      </c>
      <c r="DX380">
        <v>430.3471851851853</v>
      </c>
      <c r="DY380">
        <v>430.0997777777777</v>
      </c>
      <c r="DZ380">
        <v>0.1116264481481481</v>
      </c>
      <c r="EA380">
        <v>419.9677407407407</v>
      </c>
      <c r="EB380">
        <v>23.55715925925926</v>
      </c>
      <c r="EC380">
        <v>2.136872222222222</v>
      </c>
      <c r="ED380">
        <v>2.126792592592592</v>
      </c>
      <c r="EE380">
        <v>18.49672222222222</v>
      </c>
      <c r="EF380">
        <v>18.42127407407408</v>
      </c>
      <c r="EG380">
        <v>0.00500097</v>
      </c>
      <c r="EH380">
        <v>0</v>
      </c>
      <c r="EI380">
        <v>0</v>
      </c>
      <c r="EJ380">
        <v>0</v>
      </c>
      <c r="EK380">
        <v>241.9481481481482</v>
      </c>
      <c r="EL380">
        <v>0.00500097</v>
      </c>
      <c r="EM380">
        <v>-8.485185185185186</v>
      </c>
      <c r="EN380">
        <v>-2.062962962962962</v>
      </c>
      <c r="EO380">
        <v>34.80511111111111</v>
      </c>
      <c r="EP380">
        <v>38.062</v>
      </c>
      <c r="EQ380">
        <v>36.44633333333334</v>
      </c>
      <c r="ER380">
        <v>37.875</v>
      </c>
      <c r="ES380">
        <v>36.65714814814815</v>
      </c>
      <c r="ET380">
        <v>0</v>
      </c>
      <c r="EU380">
        <v>0</v>
      </c>
      <c r="EV380">
        <v>0</v>
      </c>
      <c r="EW380">
        <v>1758416768.6</v>
      </c>
      <c r="EX380">
        <v>0</v>
      </c>
      <c r="EY380">
        <v>241.2</v>
      </c>
      <c r="EZ380">
        <v>-33.79230758407849</v>
      </c>
      <c r="FA380">
        <v>16.33846159145904</v>
      </c>
      <c r="FB380">
        <v>-8.523999999999999</v>
      </c>
      <c r="FC380">
        <v>15</v>
      </c>
      <c r="FD380">
        <v>0</v>
      </c>
      <c r="FE380" t="s">
        <v>424</v>
      </c>
      <c r="FF380">
        <v>1747247426.5</v>
      </c>
      <c r="FG380">
        <v>1747247420.5</v>
      </c>
      <c r="FH380">
        <v>0</v>
      </c>
      <c r="FI380">
        <v>1.027</v>
      </c>
      <c r="FJ380">
        <v>0.031</v>
      </c>
      <c r="FK380">
        <v>0.02</v>
      </c>
      <c r="FL380">
        <v>0.05</v>
      </c>
      <c r="FM380">
        <v>420</v>
      </c>
      <c r="FN380">
        <v>16</v>
      </c>
      <c r="FO380">
        <v>0.01</v>
      </c>
      <c r="FP380">
        <v>0.1</v>
      </c>
      <c r="FQ380">
        <v>0.1738021219512195</v>
      </c>
      <c r="FR380">
        <v>0.1408449052264809</v>
      </c>
      <c r="FS380">
        <v>0.0396998355517176</v>
      </c>
      <c r="FT380">
        <v>0</v>
      </c>
      <c r="FU380">
        <v>241.5735294117647</v>
      </c>
      <c r="FV380">
        <v>-6.131398005027932</v>
      </c>
      <c r="FW380">
        <v>6.760800023297337</v>
      </c>
      <c r="FX380">
        <v>-1</v>
      </c>
      <c r="FY380">
        <v>0.1145704</v>
      </c>
      <c r="FZ380">
        <v>-0.05140323344947742</v>
      </c>
      <c r="GA380">
        <v>0.007224270214809616</v>
      </c>
      <c r="GB380">
        <v>1</v>
      </c>
      <c r="GC380">
        <v>1</v>
      </c>
      <c r="GD380">
        <v>2</v>
      </c>
      <c r="GE380" t="s">
        <v>433</v>
      </c>
      <c r="GF380">
        <v>3.13647</v>
      </c>
      <c r="GG380">
        <v>2.71469</v>
      </c>
      <c r="GH380">
        <v>0.0936794</v>
      </c>
      <c r="GI380">
        <v>0.0928524</v>
      </c>
      <c r="GJ380">
        <v>0.104933</v>
      </c>
      <c r="GK380">
        <v>0.103512</v>
      </c>
      <c r="GL380">
        <v>28821.8</v>
      </c>
      <c r="GM380">
        <v>28882.8</v>
      </c>
      <c r="GN380">
        <v>29564.2</v>
      </c>
      <c r="GO380">
        <v>29424.8</v>
      </c>
      <c r="GP380">
        <v>34969.1</v>
      </c>
      <c r="GQ380">
        <v>34939.3</v>
      </c>
      <c r="GR380">
        <v>41611.3</v>
      </c>
      <c r="GS380">
        <v>41807.3</v>
      </c>
      <c r="GT380">
        <v>1.91938</v>
      </c>
      <c r="GU380">
        <v>1.8744</v>
      </c>
      <c r="GV380">
        <v>0.09169430000000001</v>
      </c>
      <c r="GW380">
        <v>0</v>
      </c>
      <c r="GX380">
        <v>28.5163</v>
      </c>
      <c r="GY380">
        <v>999.9</v>
      </c>
      <c r="GZ380">
        <v>57.9</v>
      </c>
      <c r="HA380">
        <v>30.9</v>
      </c>
      <c r="HB380">
        <v>28.767</v>
      </c>
      <c r="HC380">
        <v>62.0842</v>
      </c>
      <c r="HD380">
        <v>27.8606</v>
      </c>
      <c r="HE380">
        <v>1</v>
      </c>
      <c r="HF380">
        <v>0.109606</v>
      </c>
      <c r="HG380">
        <v>-1.338</v>
      </c>
      <c r="HH380">
        <v>20.353</v>
      </c>
      <c r="HI380">
        <v>5.22807</v>
      </c>
      <c r="HJ380">
        <v>12.0159</v>
      </c>
      <c r="HK380">
        <v>4.9915</v>
      </c>
      <c r="HL380">
        <v>3.28905</v>
      </c>
      <c r="HM380">
        <v>9999</v>
      </c>
      <c r="HN380">
        <v>9999</v>
      </c>
      <c r="HO380">
        <v>9999</v>
      </c>
      <c r="HP380">
        <v>999.9</v>
      </c>
      <c r="HQ380">
        <v>1.86753</v>
      </c>
      <c r="HR380">
        <v>1.86664</v>
      </c>
      <c r="HS380">
        <v>1.866</v>
      </c>
      <c r="HT380">
        <v>1.86599</v>
      </c>
      <c r="HU380">
        <v>1.86783</v>
      </c>
      <c r="HV380">
        <v>1.87026</v>
      </c>
      <c r="HW380">
        <v>1.86889</v>
      </c>
      <c r="HX380">
        <v>1.8704</v>
      </c>
      <c r="HY380">
        <v>0</v>
      </c>
      <c r="HZ380">
        <v>0</v>
      </c>
      <c r="IA380">
        <v>0</v>
      </c>
      <c r="IB380">
        <v>0</v>
      </c>
      <c r="IC380" t="s">
        <v>426</v>
      </c>
      <c r="ID380" t="s">
        <v>427</v>
      </c>
      <c r="IE380" t="s">
        <v>428</v>
      </c>
      <c r="IF380" t="s">
        <v>428</v>
      </c>
      <c r="IG380" t="s">
        <v>428</v>
      </c>
      <c r="IH380" t="s">
        <v>428</v>
      </c>
      <c r="II380">
        <v>0</v>
      </c>
      <c r="IJ380">
        <v>100</v>
      </c>
      <c r="IK380">
        <v>100</v>
      </c>
      <c r="IL380">
        <v>0.539</v>
      </c>
      <c r="IM380">
        <v>0.1707</v>
      </c>
      <c r="IN380">
        <v>0.2733293791174444</v>
      </c>
      <c r="IO380">
        <v>0.0008355358253796512</v>
      </c>
      <c r="IP380">
        <v>-4.886686190924696E-07</v>
      </c>
      <c r="IQ380">
        <v>2.414133949906871E-11</v>
      </c>
      <c r="IR380">
        <v>-0.06279029043895908</v>
      </c>
      <c r="IS380">
        <v>-0.001004982055389802</v>
      </c>
      <c r="IT380">
        <v>0.0007271071577586355</v>
      </c>
      <c r="IU380">
        <v>-1.113211564567604E-05</v>
      </c>
      <c r="IV380">
        <v>10</v>
      </c>
      <c r="IW380">
        <v>2306</v>
      </c>
      <c r="IX380">
        <v>1</v>
      </c>
      <c r="IY380">
        <v>28</v>
      </c>
      <c r="IZ380">
        <v>186155.7</v>
      </c>
      <c r="JA380">
        <v>186155.8</v>
      </c>
      <c r="JB380">
        <v>1.04004</v>
      </c>
      <c r="JC380">
        <v>2.27295</v>
      </c>
      <c r="JD380">
        <v>1.39771</v>
      </c>
      <c r="JE380">
        <v>2.34375</v>
      </c>
      <c r="JF380">
        <v>1.49536</v>
      </c>
      <c r="JG380">
        <v>2.60254</v>
      </c>
      <c r="JH380">
        <v>36.2929</v>
      </c>
      <c r="JI380">
        <v>24.1488</v>
      </c>
      <c r="JJ380">
        <v>18</v>
      </c>
      <c r="JK380">
        <v>489.293</v>
      </c>
      <c r="JL380">
        <v>450.837</v>
      </c>
      <c r="JM380">
        <v>30.6413</v>
      </c>
      <c r="JN380">
        <v>28.994</v>
      </c>
      <c r="JO380">
        <v>30</v>
      </c>
      <c r="JP380">
        <v>28.8331</v>
      </c>
      <c r="JQ380">
        <v>28.7616</v>
      </c>
      <c r="JR380">
        <v>20.8254</v>
      </c>
      <c r="JS380">
        <v>25.6165</v>
      </c>
      <c r="JT380">
        <v>95.21040000000001</v>
      </c>
      <c r="JU380">
        <v>30.6328</v>
      </c>
      <c r="JV380">
        <v>420</v>
      </c>
      <c r="JW380">
        <v>23.6329</v>
      </c>
      <c r="JX380">
        <v>101.054</v>
      </c>
      <c r="JY380">
        <v>100.529</v>
      </c>
    </row>
    <row r="381" spans="1:285">
      <c r="A381">
        <v>365</v>
      </c>
      <c r="B381">
        <v>1758416770.6</v>
      </c>
      <c r="C381">
        <v>3895.5</v>
      </c>
      <c r="D381" t="s">
        <v>1166</v>
      </c>
      <c r="E381" t="s">
        <v>1167</v>
      </c>
      <c r="F381">
        <v>5</v>
      </c>
      <c r="G381" t="s">
        <v>1159</v>
      </c>
      <c r="H381" t="s">
        <v>420</v>
      </c>
      <c r="I381" t="s">
        <v>421</v>
      </c>
      <c r="J381">
        <v>1758416762.426923</v>
      </c>
      <c r="K381">
        <f>(L381)/1000</f>
        <v>0</v>
      </c>
      <c r="L381">
        <f>1000*DL381*AJ381*(DH381-DI381)/(100*DA381*(1000-AJ381*DH381))</f>
        <v>0</v>
      </c>
      <c r="M381">
        <f>DL381*AJ381*(DG381-DF381*(1000-AJ381*DI381)/(1000-AJ381*DH381))/(100*DA381)</f>
        <v>0</v>
      </c>
      <c r="N381">
        <f>DF381 - IF(AJ381&gt;1, M381*DA381*100.0/(AL381), 0)</f>
        <v>0</v>
      </c>
      <c r="O381">
        <f>((U381-K381/2)*N381-M381)/(U381+K381/2)</f>
        <v>0</v>
      </c>
      <c r="P381">
        <f>O381*(DM381+DN381)/1000.0</f>
        <v>0</v>
      </c>
      <c r="Q381">
        <f>(DF381 - IF(AJ381&gt;1, M381*DA381*100.0/(AL381), 0))*(DM381+DN381)/1000.0</f>
        <v>0</v>
      </c>
      <c r="R381">
        <f>2.0/((1/T381-1/S381)+SIGN(T381)*SQRT((1/T381-1/S381)*(1/T381-1/S381) + 4*DB381/((DB381+1)*(DB381+1))*(2*1/T381*1/S381-1/S381*1/S381)))</f>
        <v>0</v>
      </c>
      <c r="S381">
        <f>IF(LEFT(DC381,1)&lt;&gt;"0",IF(LEFT(DC381,1)="1",3.0,DD381),$D$5+$E$5*(DT381*DM381/($K$5*1000))+$F$5*(DT381*DM381/($K$5*1000))*MAX(MIN(DA381,$J$5),$I$5)*MAX(MIN(DA381,$J$5),$I$5)+$G$5*MAX(MIN(DA381,$J$5),$I$5)*(DT381*DM381/($K$5*1000))+$H$5*(DT381*DM381/($K$5*1000))*(DT381*DM381/($K$5*1000)))</f>
        <v>0</v>
      </c>
      <c r="T381">
        <f>K381*(1000-(1000*0.61365*exp(17.502*X381/(240.97+X381))/(DM381+DN381)+DH381)/2)/(1000*0.61365*exp(17.502*X381/(240.97+X381))/(DM381+DN381)-DH381)</f>
        <v>0</v>
      </c>
      <c r="U381">
        <f>1/((DB381+1)/(R381/1.6)+1/(S381/1.37)) + DB381/((DB381+1)/(R381/1.6) + DB381/(S381/1.37))</f>
        <v>0</v>
      </c>
      <c r="V381">
        <f>(CW381*CZ381)</f>
        <v>0</v>
      </c>
      <c r="W381">
        <f>(DO381+(V381+2*0.95*5.67E-8*(((DO381+$B$7)+273)^4-(DO381+273)^4)-44100*K381)/(1.84*29.3*S381+8*0.95*5.67E-8*(DO381+273)^3))</f>
        <v>0</v>
      </c>
      <c r="X381">
        <f>($C$7*DP381+$D$7*DQ381+$E$7*W381)</f>
        <v>0</v>
      </c>
      <c r="Y381">
        <f>0.61365*exp(17.502*X381/(240.97+X381))</f>
        <v>0</v>
      </c>
      <c r="Z381">
        <f>(AA381/AB381*100)</f>
        <v>0</v>
      </c>
      <c r="AA381">
        <f>DH381*(DM381+DN381)/1000</f>
        <v>0</v>
      </c>
      <c r="AB381">
        <f>0.61365*exp(17.502*DO381/(240.97+DO381))</f>
        <v>0</v>
      </c>
      <c r="AC381">
        <f>(Y381-DH381*(DM381+DN381)/1000)</f>
        <v>0</v>
      </c>
      <c r="AD381">
        <f>(-K381*44100)</f>
        <v>0</v>
      </c>
      <c r="AE381">
        <f>2*29.3*S381*0.92*(DO381-X381)</f>
        <v>0</v>
      </c>
      <c r="AF381">
        <f>2*0.95*5.67E-8*(((DO381+$B$7)+273)^4-(X381+273)^4)</f>
        <v>0</v>
      </c>
      <c r="AG381">
        <f>V381+AF381+AD381+AE381</f>
        <v>0</v>
      </c>
      <c r="AH381">
        <v>0</v>
      </c>
      <c r="AI381">
        <v>0</v>
      </c>
      <c r="AJ381">
        <f>IF(AH381*$H$13&gt;=AL381,1.0,(AL381/(AL381-AH381*$H$13)))</f>
        <v>0</v>
      </c>
      <c r="AK381">
        <f>(AJ381-1)*100</f>
        <v>0</v>
      </c>
      <c r="AL381">
        <f>MAX(0,($B$13+$C$13*DT381)/(1+$D$13*DT381)*DM381/(DO381+273)*$E$13)</f>
        <v>0</v>
      </c>
      <c r="AM381" t="s">
        <v>422</v>
      </c>
      <c r="AN381" t="s">
        <v>422</v>
      </c>
      <c r="AO381">
        <v>0</v>
      </c>
      <c r="AP381">
        <v>0</v>
      </c>
      <c r="AQ381">
        <f>1-AO381/AP381</f>
        <v>0</v>
      </c>
      <c r="AR381">
        <v>0</v>
      </c>
      <c r="AS381" t="s">
        <v>422</v>
      </c>
      <c r="AT381" t="s">
        <v>422</v>
      </c>
      <c r="AU381">
        <v>0</v>
      </c>
      <c r="AV381">
        <v>0</v>
      </c>
      <c r="AW381">
        <f>1-AU381/AV381</f>
        <v>0</v>
      </c>
      <c r="AX381">
        <v>0.5</v>
      </c>
      <c r="AY381">
        <f>CX381</f>
        <v>0</v>
      </c>
      <c r="AZ381">
        <f>M381</f>
        <v>0</v>
      </c>
      <c r="BA381">
        <f>AW381*AX381*AY381</f>
        <v>0</v>
      </c>
      <c r="BB381">
        <f>(AZ381-AR381)/AY381</f>
        <v>0</v>
      </c>
      <c r="BC381">
        <f>(AP381-AV381)/AV381</f>
        <v>0</v>
      </c>
      <c r="BD381">
        <f>AO381/(AQ381+AO381/AV381)</f>
        <v>0</v>
      </c>
      <c r="BE381" t="s">
        <v>422</v>
      </c>
      <c r="BF381">
        <v>0</v>
      </c>
      <c r="BG381">
        <f>IF(BF381&lt;&gt;0, BF381, BD381)</f>
        <v>0</v>
      </c>
      <c r="BH381">
        <f>1-BG381/AV381</f>
        <v>0</v>
      </c>
      <c r="BI381">
        <f>(AV381-AU381)/(AV381-BG381)</f>
        <v>0</v>
      </c>
      <c r="BJ381">
        <f>(AP381-AV381)/(AP381-BG381)</f>
        <v>0</v>
      </c>
      <c r="BK381">
        <f>(AV381-AU381)/(AV381-AO381)</f>
        <v>0</v>
      </c>
      <c r="BL381">
        <f>(AP381-AV381)/(AP381-AO381)</f>
        <v>0</v>
      </c>
      <c r="BM381">
        <f>(BI381*BG381/AU381)</f>
        <v>0</v>
      </c>
      <c r="BN381">
        <f>(1-BM381)</f>
        <v>0</v>
      </c>
      <c r="CW381">
        <f>$B$11*DU381+$C$11*DV381+$F$11*EG381*(1-EJ381)</f>
        <v>0</v>
      </c>
      <c r="CX381">
        <f>CW381*CY381</f>
        <v>0</v>
      </c>
      <c r="CY381">
        <f>($B$11*$D$9+$C$11*$D$9+$F$11*((ET381+EL381)/MAX(ET381+EL381+EU381, 0.1)*$I$9+EU381/MAX(ET381+EL381+EU381, 0.1)*$J$9))/($B$11+$C$11+$F$11)</f>
        <v>0</v>
      </c>
      <c r="CZ381">
        <f>($B$11*$K$9+$C$11*$K$9+$F$11*((ET381+EL381)/MAX(ET381+EL381+EU381, 0.1)*$P$9+EU381/MAX(ET381+EL381+EU381, 0.1)*$Q$9))/($B$11+$C$11+$F$11)</f>
        <v>0</v>
      </c>
      <c r="DA381">
        <v>2.44</v>
      </c>
      <c r="DB381">
        <v>0.5</v>
      </c>
      <c r="DC381" t="s">
        <v>423</v>
      </c>
      <c r="DD381">
        <v>2</v>
      </c>
      <c r="DE381">
        <v>1758416762.426923</v>
      </c>
      <c r="DF381">
        <v>420.1642692307692</v>
      </c>
      <c r="DG381">
        <v>419.9693846153847</v>
      </c>
      <c r="DH381">
        <v>23.66965769230769</v>
      </c>
      <c r="DI381">
        <v>23.56594615384616</v>
      </c>
      <c r="DJ381">
        <v>419.6245769230769</v>
      </c>
      <c r="DK381">
        <v>23.49899615384615</v>
      </c>
      <c r="DL381">
        <v>499.9978076923077</v>
      </c>
      <c r="DM381">
        <v>90.28248846153845</v>
      </c>
      <c r="DN381">
        <v>0.05427522692307693</v>
      </c>
      <c r="DO381">
        <v>30.09257307692307</v>
      </c>
      <c r="DP381">
        <v>30.00189230769231</v>
      </c>
      <c r="DQ381">
        <v>999.9000000000001</v>
      </c>
      <c r="DR381">
        <v>0</v>
      </c>
      <c r="DS381">
        <v>0</v>
      </c>
      <c r="DT381">
        <v>9992.762307692308</v>
      </c>
      <c r="DU381">
        <v>0</v>
      </c>
      <c r="DV381">
        <v>0.618283</v>
      </c>
      <c r="DW381">
        <v>0.1947936923076923</v>
      </c>
      <c r="DX381">
        <v>430.3504230769232</v>
      </c>
      <c r="DY381">
        <v>430.1052692307692</v>
      </c>
      <c r="DZ381">
        <v>0.1037084423076923</v>
      </c>
      <c r="EA381">
        <v>419.9693846153847</v>
      </c>
      <c r="EB381">
        <v>23.56594615384616</v>
      </c>
      <c r="EC381">
        <v>2.136956923076923</v>
      </c>
      <c r="ED381">
        <v>2.127591923076923</v>
      </c>
      <c r="EE381">
        <v>18.49735384615385</v>
      </c>
      <c r="EF381">
        <v>18.42726923076923</v>
      </c>
      <c r="EG381">
        <v>0.00500097</v>
      </c>
      <c r="EH381">
        <v>0</v>
      </c>
      <c r="EI381">
        <v>0</v>
      </c>
      <c r="EJ381">
        <v>0</v>
      </c>
      <c r="EK381">
        <v>240.6769230769231</v>
      </c>
      <c r="EL381">
        <v>0.00500097</v>
      </c>
      <c r="EM381">
        <v>-8.642307692307693</v>
      </c>
      <c r="EN381">
        <v>-2.126923076923077</v>
      </c>
      <c r="EO381">
        <v>34.79769230769231</v>
      </c>
      <c r="EP381">
        <v>38.062</v>
      </c>
      <c r="EQ381">
        <v>36.4443076923077</v>
      </c>
      <c r="ER381">
        <v>37.875</v>
      </c>
      <c r="ES381">
        <v>36.64884615384615</v>
      </c>
      <c r="ET381">
        <v>0</v>
      </c>
      <c r="EU381">
        <v>0</v>
      </c>
      <c r="EV381">
        <v>0</v>
      </c>
      <c r="EW381">
        <v>1758416770.4</v>
      </c>
      <c r="EX381">
        <v>0</v>
      </c>
      <c r="EY381">
        <v>240.2961538461538</v>
      </c>
      <c r="EZ381">
        <v>-18.88205113746375</v>
      </c>
      <c r="FA381">
        <v>-22.61538446803849</v>
      </c>
      <c r="FB381">
        <v>-8.157692307692306</v>
      </c>
      <c r="FC381">
        <v>15</v>
      </c>
      <c r="FD381">
        <v>0</v>
      </c>
      <c r="FE381" t="s">
        <v>424</v>
      </c>
      <c r="FF381">
        <v>1747247426.5</v>
      </c>
      <c r="FG381">
        <v>1747247420.5</v>
      </c>
      <c r="FH381">
        <v>0</v>
      </c>
      <c r="FI381">
        <v>1.027</v>
      </c>
      <c r="FJ381">
        <v>0.031</v>
      </c>
      <c r="FK381">
        <v>0.02</v>
      </c>
      <c r="FL381">
        <v>0.05</v>
      </c>
      <c r="FM381">
        <v>420</v>
      </c>
      <c r="FN381">
        <v>16</v>
      </c>
      <c r="FO381">
        <v>0.01</v>
      </c>
      <c r="FP381">
        <v>0.1</v>
      </c>
      <c r="FQ381">
        <v>0.17928397</v>
      </c>
      <c r="FR381">
        <v>0.1567152472795495</v>
      </c>
      <c r="FS381">
        <v>0.03914610164764303</v>
      </c>
      <c r="FT381">
        <v>0</v>
      </c>
      <c r="FU381">
        <v>240.9970588235294</v>
      </c>
      <c r="FV381">
        <v>-13.38273487889047</v>
      </c>
      <c r="FW381">
        <v>6.999390111839477</v>
      </c>
      <c r="FX381">
        <v>-1</v>
      </c>
      <c r="FY381">
        <v>0.1069193125</v>
      </c>
      <c r="FZ381">
        <v>-0.1496905834896809</v>
      </c>
      <c r="GA381">
        <v>0.01958114640318829</v>
      </c>
      <c r="GB381">
        <v>0</v>
      </c>
      <c r="GC381">
        <v>0</v>
      </c>
      <c r="GD381">
        <v>2</v>
      </c>
      <c r="GE381" t="s">
        <v>613</v>
      </c>
      <c r="GF381">
        <v>3.13646</v>
      </c>
      <c r="GG381">
        <v>2.71465</v>
      </c>
      <c r="GH381">
        <v>0.09367789999999999</v>
      </c>
      <c r="GI381">
        <v>0.09285939999999999</v>
      </c>
      <c r="GJ381">
        <v>0.104968</v>
      </c>
      <c r="GK381">
        <v>0.103607</v>
      </c>
      <c r="GL381">
        <v>28822</v>
      </c>
      <c r="GM381">
        <v>28882.7</v>
      </c>
      <c r="GN381">
        <v>29564.3</v>
      </c>
      <c r="GO381">
        <v>29424.9</v>
      </c>
      <c r="GP381">
        <v>34967.9</v>
      </c>
      <c r="GQ381">
        <v>34935.5</v>
      </c>
      <c r="GR381">
        <v>41611.5</v>
      </c>
      <c r="GS381">
        <v>41807.3</v>
      </c>
      <c r="GT381">
        <v>1.91947</v>
      </c>
      <c r="GU381">
        <v>1.87465</v>
      </c>
      <c r="GV381">
        <v>0.091061</v>
      </c>
      <c r="GW381">
        <v>0</v>
      </c>
      <c r="GX381">
        <v>28.5179</v>
      </c>
      <c r="GY381">
        <v>999.9</v>
      </c>
      <c r="GZ381">
        <v>57.9</v>
      </c>
      <c r="HA381">
        <v>30.9</v>
      </c>
      <c r="HB381">
        <v>28.7678</v>
      </c>
      <c r="HC381">
        <v>62.0942</v>
      </c>
      <c r="HD381">
        <v>28.0248</v>
      </c>
      <c r="HE381">
        <v>1</v>
      </c>
      <c r="HF381">
        <v>0.109304</v>
      </c>
      <c r="HG381">
        <v>-1.34808</v>
      </c>
      <c r="HH381">
        <v>20.3529</v>
      </c>
      <c r="HI381">
        <v>5.22822</v>
      </c>
      <c r="HJ381">
        <v>12.0159</v>
      </c>
      <c r="HK381">
        <v>4.99145</v>
      </c>
      <c r="HL381">
        <v>3.28903</v>
      </c>
      <c r="HM381">
        <v>9999</v>
      </c>
      <c r="HN381">
        <v>9999</v>
      </c>
      <c r="HO381">
        <v>9999</v>
      </c>
      <c r="HP381">
        <v>999.9</v>
      </c>
      <c r="HQ381">
        <v>1.86753</v>
      </c>
      <c r="HR381">
        <v>1.86667</v>
      </c>
      <c r="HS381">
        <v>1.866</v>
      </c>
      <c r="HT381">
        <v>1.86599</v>
      </c>
      <c r="HU381">
        <v>1.86783</v>
      </c>
      <c r="HV381">
        <v>1.87026</v>
      </c>
      <c r="HW381">
        <v>1.86889</v>
      </c>
      <c r="HX381">
        <v>1.87039</v>
      </c>
      <c r="HY381">
        <v>0</v>
      </c>
      <c r="HZ381">
        <v>0</v>
      </c>
      <c r="IA381">
        <v>0</v>
      </c>
      <c r="IB381">
        <v>0</v>
      </c>
      <c r="IC381" t="s">
        <v>426</v>
      </c>
      <c r="ID381" t="s">
        <v>427</v>
      </c>
      <c r="IE381" t="s">
        <v>428</v>
      </c>
      <c r="IF381" t="s">
        <v>428</v>
      </c>
      <c r="IG381" t="s">
        <v>428</v>
      </c>
      <c r="IH381" t="s">
        <v>428</v>
      </c>
      <c r="II381">
        <v>0</v>
      </c>
      <c r="IJ381">
        <v>100</v>
      </c>
      <c r="IK381">
        <v>100</v>
      </c>
      <c r="IL381">
        <v>0.54</v>
      </c>
      <c r="IM381">
        <v>0.1709</v>
      </c>
      <c r="IN381">
        <v>0.2733293791174444</v>
      </c>
      <c r="IO381">
        <v>0.0008355358253796512</v>
      </c>
      <c r="IP381">
        <v>-4.886686190924696E-07</v>
      </c>
      <c r="IQ381">
        <v>2.414133949906871E-11</v>
      </c>
      <c r="IR381">
        <v>-0.06279029043895908</v>
      </c>
      <c r="IS381">
        <v>-0.001004982055389802</v>
      </c>
      <c r="IT381">
        <v>0.0007271071577586355</v>
      </c>
      <c r="IU381">
        <v>-1.113211564567604E-05</v>
      </c>
      <c r="IV381">
        <v>10</v>
      </c>
      <c r="IW381">
        <v>2306</v>
      </c>
      <c r="IX381">
        <v>1</v>
      </c>
      <c r="IY381">
        <v>28</v>
      </c>
      <c r="IZ381">
        <v>186155.7</v>
      </c>
      <c r="JA381">
        <v>186155.8</v>
      </c>
      <c r="JB381">
        <v>1.04004</v>
      </c>
      <c r="JC381">
        <v>2.26196</v>
      </c>
      <c r="JD381">
        <v>1.39648</v>
      </c>
      <c r="JE381">
        <v>2.34131</v>
      </c>
      <c r="JF381">
        <v>1.49536</v>
      </c>
      <c r="JG381">
        <v>2.69287</v>
      </c>
      <c r="JH381">
        <v>36.2929</v>
      </c>
      <c r="JI381">
        <v>24.1575</v>
      </c>
      <c r="JJ381">
        <v>18</v>
      </c>
      <c r="JK381">
        <v>489.356</v>
      </c>
      <c r="JL381">
        <v>450.996</v>
      </c>
      <c r="JM381">
        <v>30.6353</v>
      </c>
      <c r="JN381">
        <v>28.994</v>
      </c>
      <c r="JO381">
        <v>30</v>
      </c>
      <c r="JP381">
        <v>28.8331</v>
      </c>
      <c r="JQ381">
        <v>28.762</v>
      </c>
      <c r="JR381">
        <v>20.8253</v>
      </c>
      <c r="JS381">
        <v>25.6165</v>
      </c>
      <c r="JT381">
        <v>95.21040000000001</v>
      </c>
      <c r="JU381">
        <v>30.6288</v>
      </c>
      <c r="JV381">
        <v>420</v>
      </c>
      <c r="JW381">
        <v>23.6275</v>
      </c>
      <c r="JX381">
        <v>101.055</v>
      </c>
      <c r="JY381">
        <v>100.53</v>
      </c>
    </row>
    <row r="382" spans="1:285">
      <c r="A382">
        <v>366</v>
      </c>
      <c r="B382">
        <v>1758416772.6</v>
      </c>
      <c r="C382">
        <v>3897.5</v>
      </c>
      <c r="D382" t="s">
        <v>1168</v>
      </c>
      <c r="E382" t="s">
        <v>1169</v>
      </c>
      <c r="F382">
        <v>5</v>
      </c>
      <c r="G382" t="s">
        <v>1159</v>
      </c>
      <c r="H382" t="s">
        <v>420</v>
      </c>
      <c r="I382" t="s">
        <v>421</v>
      </c>
      <c r="J382">
        <v>1758416764.5</v>
      </c>
      <c r="K382">
        <f>(L382)/1000</f>
        <v>0</v>
      </c>
      <c r="L382">
        <f>1000*DL382*AJ382*(DH382-DI382)/(100*DA382*(1000-AJ382*DH382))</f>
        <v>0</v>
      </c>
      <c r="M382">
        <f>DL382*AJ382*(DG382-DF382*(1000-AJ382*DI382)/(1000-AJ382*DH382))/(100*DA382)</f>
        <v>0</v>
      </c>
      <c r="N382">
        <f>DF382 - IF(AJ382&gt;1, M382*DA382*100.0/(AL382), 0)</f>
        <v>0</v>
      </c>
      <c r="O382">
        <f>((U382-K382/2)*N382-M382)/(U382+K382/2)</f>
        <v>0</v>
      </c>
      <c r="P382">
        <f>O382*(DM382+DN382)/1000.0</f>
        <v>0</v>
      </c>
      <c r="Q382">
        <f>(DF382 - IF(AJ382&gt;1, M382*DA382*100.0/(AL382), 0))*(DM382+DN382)/1000.0</f>
        <v>0</v>
      </c>
      <c r="R382">
        <f>2.0/((1/T382-1/S382)+SIGN(T382)*SQRT((1/T382-1/S382)*(1/T382-1/S382) + 4*DB382/((DB382+1)*(DB382+1))*(2*1/T382*1/S382-1/S382*1/S382)))</f>
        <v>0</v>
      </c>
      <c r="S382">
        <f>IF(LEFT(DC382,1)&lt;&gt;"0",IF(LEFT(DC382,1)="1",3.0,DD382),$D$5+$E$5*(DT382*DM382/($K$5*1000))+$F$5*(DT382*DM382/($K$5*1000))*MAX(MIN(DA382,$J$5),$I$5)*MAX(MIN(DA382,$J$5),$I$5)+$G$5*MAX(MIN(DA382,$J$5),$I$5)*(DT382*DM382/($K$5*1000))+$H$5*(DT382*DM382/($K$5*1000))*(DT382*DM382/($K$5*1000)))</f>
        <v>0</v>
      </c>
      <c r="T382">
        <f>K382*(1000-(1000*0.61365*exp(17.502*X382/(240.97+X382))/(DM382+DN382)+DH382)/2)/(1000*0.61365*exp(17.502*X382/(240.97+X382))/(DM382+DN382)-DH382)</f>
        <v>0</v>
      </c>
      <c r="U382">
        <f>1/((DB382+1)/(R382/1.6)+1/(S382/1.37)) + DB382/((DB382+1)/(R382/1.6) + DB382/(S382/1.37))</f>
        <v>0</v>
      </c>
      <c r="V382">
        <f>(CW382*CZ382)</f>
        <v>0</v>
      </c>
      <c r="W382">
        <f>(DO382+(V382+2*0.95*5.67E-8*(((DO382+$B$7)+273)^4-(DO382+273)^4)-44100*K382)/(1.84*29.3*S382+8*0.95*5.67E-8*(DO382+273)^3))</f>
        <v>0</v>
      </c>
      <c r="X382">
        <f>($C$7*DP382+$D$7*DQ382+$E$7*W382)</f>
        <v>0</v>
      </c>
      <c r="Y382">
        <f>0.61365*exp(17.502*X382/(240.97+X382))</f>
        <v>0</v>
      </c>
      <c r="Z382">
        <f>(AA382/AB382*100)</f>
        <v>0</v>
      </c>
      <c r="AA382">
        <f>DH382*(DM382+DN382)/1000</f>
        <v>0</v>
      </c>
      <c r="AB382">
        <f>0.61365*exp(17.502*DO382/(240.97+DO382))</f>
        <v>0</v>
      </c>
      <c r="AC382">
        <f>(Y382-DH382*(DM382+DN382)/1000)</f>
        <v>0</v>
      </c>
      <c r="AD382">
        <f>(-K382*44100)</f>
        <v>0</v>
      </c>
      <c r="AE382">
        <f>2*29.3*S382*0.92*(DO382-X382)</f>
        <v>0</v>
      </c>
      <c r="AF382">
        <f>2*0.95*5.67E-8*(((DO382+$B$7)+273)^4-(X382+273)^4)</f>
        <v>0</v>
      </c>
      <c r="AG382">
        <f>V382+AF382+AD382+AE382</f>
        <v>0</v>
      </c>
      <c r="AH382">
        <v>0</v>
      </c>
      <c r="AI382">
        <v>0</v>
      </c>
      <c r="AJ382">
        <f>IF(AH382*$H$13&gt;=AL382,1.0,(AL382/(AL382-AH382*$H$13)))</f>
        <v>0</v>
      </c>
      <c r="AK382">
        <f>(AJ382-1)*100</f>
        <v>0</v>
      </c>
      <c r="AL382">
        <f>MAX(0,($B$13+$C$13*DT382)/(1+$D$13*DT382)*DM382/(DO382+273)*$E$13)</f>
        <v>0</v>
      </c>
      <c r="AM382" t="s">
        <v>422</v>
      </c>
      <c r="AN382" t="s">
        <v>422</v>
      </c>
      <c r="AO382">
        <v>0</v>
      </c>
      <c r="AP382">
        <v>0</v>
      </c>
      <c r="AQ382">
        <f>1-AO382/AP382</f>
        <v>0</v>
      </c>
      <c r="AR382">
        <v>0</v>
      </c>
      <c r="AS382" t="s">
        <v>422</v>
      </c>
      <c r="AT382" t="s">
        <v>422</v>
      </c>
      <c r="AU382">
        <v>0</v>
      </c>
      <c r="AV382">
        <v>0</v>
      </c>
      <c r="AW382">
        <f>1-AU382/AV382</f>
        <v>0</v>
      </c>
      <c r="AX382">
        <v>0.5</v>
      </c>
      <c r="AY382">
        <f>CX382</f>
        <v>0</v>
      </c>
      <c r="AZ382">
        <f>M382</f>
        <v>0</v>
      </c>
      <c r="BA382">
        <f>AW382*AX382*AY382</f>
        <v>0</v>
      </c>
      <c r="BB382">
        <f>(AZ382-AR382)/AY382</f>
        <v>0</v>
      </c>
      <c r="BC382">
        <f>(AP382-AV382)/AV382</f>
        <v>0</v>
      </c>
      <c r="BD382">
        <f>AO382/(AQ382+AO382/AV382)</f>
        <v>0</v>
      </c>
      <c r="BE382" t="s">
        <v>422</v>
      </c>
      <c r="BF382">
        <v>0</v>
      </c>
      <c r="BG382">
        <f>IF(BF382&lt;&gt;0, BF382, BD382)</f>
        <v>0</v>
      </c>
      <c r="BH382">
        <f>1-BG382/AV382</f>
        <v>0</v>
      </c>
      <c r="BI382">
        <f>(AV382-AU382)/(AV382-BG382)</f>
        <v>0</v>
      </c>
      <c r="BJ382">
        <f>(AP382-AV382)/(AP382-BG382)</f>
        <v>0</v>
      </c>
      <c r="BK382">
        <f>(AV382-AU382)/(AV382-AO382)</f>
        <v>0</v>
      </c>
      <c r="BL382">
        <f>(AP382-AV382)/(AP382-AO382)</f>
        <v>0</v>
      </c>
      <c r="BM382">
        <f>(BI382*BG382/AU382)</f>
        <v>0</v>
      </c>
      <c r="BN382">
        <f>(1-BM382)</f>
        <v>0</v>
      </c>
      <c r="CW382">
        <f>$B$11*DU382+$C$11*DV382+$F$11*EG382*(1-EJ382)</f>
        <v>0</v>
      </c>
      <c r="CX382">
        <f>CW382*CY382</f>
        <v>0</v>
      </c>
      <c r="CY382">
        <f>($B$11*$D$9+$C$11*$D$9+$F$11*((ET382+EL382)/MAX(ET382+EL382+EU382, 0.1)*$I$9+EU382/MAX(ET382+EL382+EU382, 0.1)*$J$9))/($B$11+$C$11+$F$11)</f>
        <v>0</v>
      </c>
      <c r="CZ382">
        <f>($B$11*$K$9+$C$11*$K$9+$F$11*((ET382+EL382)/MAX(ET382+EL382+EU382, 0.1)*$P$9+EU382/MAX(ET382+EL382+EU382, 0.1)*$Q$9))/($B$11+$C$11+$F$11)</f>
        <v>0</v>
      </c>
      <c r="DA382">
        <v>2.44</v>
      </c>
      <c r="DB382">
        <v>0.5</v>
      </c>
      <c r="DC382" t="s">
        <v>423</v>
      </c>
      <c r="DD382">
        <v>2</v>
      </c>
      <c r="DE382">
        <v>1758416764.5</v>
      </c>
      <c r="DF382">
        <v>420.16724</v>
      </c>
      <c r="DG382">
        <v>419.97424</v>
      </c>
      <c r="DH382">
        <v>23.672376</v>
      </c>
      <c r="DI382">
        <v>23.577412</v>
      </c>
      <c r="DJ382">
        <v>419.6276</v>
      </c>
      <c r="DK382">
        <v>23.501684</v>
      </c>
      <c r="DL382">
        <v>499.98736</v>
      </c>
      <c r="DM382">
        <v>90.28263199999999</v>
      </c>
      <c r="DN382">
        <v>0.05426806000000001</v>
      </c>
      <c r="DO382">
        <v>30.093136</v>
      </c>
      <c r="DP382">
        <v>30.00248</v>
      </c>
      <c r="DQ382">
        <v>999.9</v>
      </c>
      <c r="DR382">
        <v>0</v>
      </c>
      <c r="DS382">
        <v>0</v>
      </c>
      <c r="DT382">
        <v>9994.046</v>
      </c>
      <c r="DU382">
        <v>0</v>
      </c>
      <c r="DV382">
        <v>0.618283</v>
      </c>
      <c r="DW382">
        <v>0.19292236</v>
      </c>
      <c r="DX382">
        <v>430.3546800000001</v>
      </c>
      <c r="DY382">
        <v>430.11528</v>
      </c>
      <c r="DZ382">
        <v>0.094968556</v>
      </c>
      <c r="EA382">
        <v>419.97424</v>
      </c>
      <c r="EB382">
        <v>23.577412</v>
      </c>
      <c r="EC382">
        <v>2.1372064</v>
      </c>
      <c r="ED382">
        <v>2.1286304</v>
      </c>
      <c r="EE382">
        <v>18.499216</v>
      </c>
      <c r="EF382">
        <v>18.435044</v>
      </c>
      <c r="EG382">
        <v>0.00500097</v>
      </c>
      <c r="EH382">
        <v>0</v>
      </c>
      <c r="EI382">
        <v>0</v>
      </c>
      <c r="EJ382">
        <v>0</v>
      </c>
      <c r="EK382">
        <v>240.728</v>
      </c>
      <c r="EL382">
        <v>0.00500097</v>
      </c>
      <c r="EM382">
        <v>-8.835999999999999</v>
      </c>
      <c r="EN382">
        <v>-1.88</v>
      </c>
      <c r="EO382">
        <v>34.78968</v>
      </c>
      <c r="EP382">
        <v>38.05952</v>
      </c>
      <c r="EQ382">
        <v>36.42708</v>
      </c>
      <c r="ER382">
        <v>37.875</v>
      </c>
      <c r="ES382">
        <v>36.63988000000001</v>
      </c>
      <c r="ET382">
        <v>0</v>
      </c>
      <c r="EU382">
        <v>0</v>
      </c>
      <c r="EV382">
        <v>0</v>
      </c>
      <c r="EW382">
        <v>1758416772.8</v>
      </c>
      <c r="EX382">
        <v>0</v>
      </c>
      <c r="EY382">
        <v>240.0307692307692</v>
      </c>
      <c r="EZ382">
        <v>-11.76068362868782</v>
      </c>
      <c r="FA382">
        <v>9.011966045833969</v>
      </c>
      <c r="FB382">
        <v>-7.715384615384616</v>
      </c>
      <c r="FC382">
        <v>15</v>
      </c>
      <c r="FD382">
        <v>0</v>
      </c>
      <c r="FE382" t="s">
        <v>424</v>
      </c>
      <c r="FF382">
        <v>1747247426.5</v>
      </c>
      <c r="FG382">
        <v>1747247420.5</v>
      </c>
      <c r="FH382">
        <v>0</v>
      </c>
      <c r="FI382">
        <v>1.027</v>
      </c>
      <c r="FJ382">
        <v>0.031</v>
      </c>
      <c r="FK382">
        <v>0.02</v>
      </c>
      <c r="FL382">
        <v>0.05</v>
      </c>
      <c r="FM382">
        <v>420</v>
      </c>
      <c r="FN382">
        <v>16</v>
      </c>
      <c r="FO382">
        <v>0.01</v>
      </c>
      <c r="FP382">
        <v>0.1</v>
      </c>
      <c r="FQ382">
        <v>0.1853623170731707</v>
      </c>
      <c r="FR382">
        <v>0.0587099372822304</v>
      </c>
      <c r="FS382">
        <v>0.02976053118988878</v>
      </c>
      <c r="FT382">
        <v>1</v>
      </c>
      <c r="FU382">
        <v>241.0117647058823</v>
      </c>
      <c r="FV382">
        <v>-12.24751725128853</v>
      </c>
      <c r="FW382">
        <v>6.680954700440841</v>
      </c>
      <c r="FX382">
        <v>-1</v>
      </c>
      <c r="FY382">
        <v>0.1019678585365854</v>
      </c>
      <c r="FZ382">
        <v>-0.1999688466898953</v>
      </c>
      <c r="GA382">
        <v>0.02461531234698232</v>
      </c>
      <c r="GB382">
        <v>0</v>
      </c>
      <c r="GC382">
        <v>1</v>
      </c>
      <c r="GD382">
        <v>2</v>
      </c>
      <c r="GE382" t="s">
        <v>433</v>
      </c>
      <c r="GF382">
        <v>3.13641</v>
      </c>
      <c r="GG382">
        <v>2.71445</v>
      </c>
      <c r="GH382">
        <v>0.0936742</v>
      </c>
      <c r="GI382">
        <v>0.0928549</v>
      </c>
      <c r="GJ382">
        <v>0.105007</v>
      </c>
      <c r="GK382">
        <v>0.103633</v>
      </c>
      <c r="GL382">
        <v>28822.1</v>
      </c>
      <c r="GM382">
        <v>28882.9</v>
      </c>
      <c r="GN382">
        <v>29564.3</v>
      </c>
      <c r="GO382">
        <v>29425</v>
      </c>
      <c r="GP382">
        <v>34966.4</v>
      </c>
      <c r="GQ382">
        <v>34934.5</v>
      </c>
      <c r="GR382">
        <v>41611.6</v>
      </c>
      <c r="GS382">
        <v>41807.4</v>
      </c>
      <c r="GT382">
        <v>1.9196</v>
      </c>
      <c r="GU382">
        <v>1.87468</v>
      </c>
      <c r="GV382">
        <v>0.09084490000000001</v>
      </c>
      <c r="GW382">
        <v>0</v>
      </c>
      <c r="GX382">
        <v>28.5192</v>
      </c>
      <c r="GY382">
        <v>999.9</v>
      </c>
      <c r="GZ382">
        <v>57.9</v>
      </c>
      <c r="HA382">
        <v>30.9</v>
      </c>
      <c r="HB382">
        <v>28.7675</v>
      </c>
      <c r="HC382">
        <v>62.0442</v>
      </c>
      <c r="HD382">
        <v>27.8245</v>
      </c>
      <c r="HE382">
        <v>1</v>
      </c>
      <c r="HF382">
        <v>0.10939</v>
      </c>
      <c r="HG382">
        <v>-1.34583</v>
      </c>
      <c r="HH382">
        <v>20.3531</v>
      </c>
      <c r="HI382">
        <v>5.22837</v>
      </c>
      <c r="HJ382">
        <v>12.0159</v>
      </c>
      <c r="HK382">
        <v>4.99145</v>
      </c>
      <c r="HL382">
        <v>3.289</v>
      </c>
      <c r="HM382">
        <v>9999</v>
      </c>
      <c r="HN382">
        <v>9999</v>
      </c>
      <c r="HO382">
        <v>9999</v>
      </c>
      <c r="HP382">
        <v>999.9</v>
      </c>
      <c r="HQ382">
        <v>1.86753</v>
      </c>
      <c r="HR382">
        <v>1.86669</v>
      </c>
      <c r="HS382">
        <v>1.866</v>
      </c>
      <c r="HT382">
        <v>1.86599</v>
      </c>
      <c r="HU382">
        <v>1.86783</v>
      </c>
      <c r="HV382">
        <v>1.87027</v>
      </c>
      <c r="HW382">
        <v>1.8689</v>
      </c>
      <c r="HX382">
        <v>1.87039</v>
      </c>
      <c r="HY382">
        <v>0</v>
      </c>
      <c r="HZ382">
        <v>0</v>
      </c>
      <c r="IA382">
        <v>0</v>
      </c>
      <c r="IB382">
        <v>0</v>
      </c>
      <c r="IC382" t="s">
        <v>426</v>
      </c>
      <c r="ID382" t="s">
        <v>427</v>
      </c>
      <c r="IE382" t="s">
        <v>428</v>
      </c>
      <c r="IF382" t="s">
        <v>428</v>
      </c>
      <c r="IG382" t="s">
        <v>428</v>
      </c>
      <c r="IH382" t="s">
        <v>428</v>
      </c>
      <c r="II382">
        <v>0</v>
      </c>
      <c r="IJ382">
        <v>100</v>
      </c>
      <c r="IK382">
        <v>100</v>
      </c>
      <c r="IL382">
        <v>0.539</v>
      </c>
      <c r="IM382">
        <v>0.171</v>
      </c>
      <c r="IN382">
        <v>0.2733293791174444</v>
      </c>
      <c r="IO382">
        <v>0.0008355358253796512</v>
      </c>
      <c r="IP382">
        <v>-4.886686190924696E-07</v>
      </c>
      <c r="IQ382">
        <v>2.414133949906871E-11</v>
      </c>
      <c r="IR382">
        <v>-0.06279029043895908</v>
      </c>
      <c r="IS382">
        <v>-0.001004982055389802</v>
      </c>
      <c r="IT382">
        <v>0.0007271071577586355</v>
      </c>
      <c r="IU382">
        <v>-1.113211564567604E-05</v>
      </c>
      <c r="IV382">
        <v>10</v>
      </c>
      <c r="IW382">
        <v>2306</v>
      </c>
      <c r="IX382">
        <v>1</v>
      </c>
      <c r="IY382">
        <v>28</v>
      </c>
      <c r="IZ382">
        <v>186155.8</v>
      </c>
      <c r="JA382">
        <v>186155.9</v>
      </c>
      <c r="JB382">
        <v>1.04004</v>
      </c>
      <c r="JC382">
        <v>2.27783</v>
      </c>
      <c r="JD382">
        <v>1.39648</v>
      </c>
      <c r="JE382">
        <v>2.34375</v>
      </c>
      <c r="JF382">
        <v>1.49536</v>
      </c>
      <c r="JG382">
        <v>2.6062</v>
      </c>
      <c r="JH382">
        <v>36.2929</v>
      </c>
      <c r="JI382">
        <v>24.1488</v>
      </c>
      <c r="JJ382">
        <v>18</v>
      </c>
      <c r="JK382">
        <v>489.435</v>
      </c>
      <c r="JL382">
        <v>451.012</v>
      </c>
      <c r="JM382">
        <v>30.6324</v>
      </c>
      <c r="JN382">
        <v>28.9936</v>
      </c>
      <c r="JO382">
        <v>30.0001</v>
      </c>
      <c r="JP382">
        <v>28.8331</v>
      </c>
      <c r="JQ382">
        <v>28.762</v>
      </c>
      <c r="JR382">
        <v>20.826</v>
      </c>
      <c r="JS382">
        <v>25.6165</v>
      </c>
      <c r="JT382">
        <v>95.21040000000001</v>
      </c>
      <c r="JU382">
        <v>30.6288</v>
      </c>
      <c r="JV382">
        <v>420</v>
      </c>
      <c r="JW382">
        <v>23.6275</v>
      </c>
      <c r="JX382">
        <v>101.055</v>
      </c>
      <c r="JY382">
        <v>100.53</v>
      </c>
    </row>
    <row r="383" spans="1:285">
      <c r="A383">
        <v>367</v>
      </c>
      <c r="B383">
        <v>1758416774.6</v>
      </c>
      <c r="C383">
        <v>3899.5</v>
      </c>
      <c r="D383" t="s">
        <v>1170</v>
      </c>
      <c r="E383" t="s">
        <v>1171</v>
      </c>
      <c r="F383">
        <v>5</v>
      </c>
      <c r="G383" t="s">
        <v>1159</v>
      </c>
      <c r="H383" t="s">
        <v>420</v>
      </c>
      <c r="I383" t="s">
        <v>421</v>
      </c>
      <c r="J383">
        <v>1758416766.6625</v>
      </c>
      <c r="K383">
        <f>(L383)/1000</f>
        <v>0</v>
      </c>
      <c r="L383">
        <f>1000*DL383*AJ383*(DH383-DI383)/(100*DA383*(1000-AJ383*DH383))</f>
        <v>0</v>
      </c>
      <c r="M383">
        <f>DL383*AJ383*(DG383-DF383*(1000-AJ383*DI383)/(1000-AJ383*DH383))/(100*DA383)</f>
        <v>0</v>
      </c>
      <c r="N383">
        <f>DF383 - IF(AJ383&gt;1, M383*DA383*100.0/(AL383), 0)</f>
        <v>0</v>
      </c>
      <c r="O383">
        <f>((U383-K383/2)*N383-M383)/(U383+K383/2)</f>
        <v>0</v>
      </c>
      <c r="P383">
        <f>O383*(DM383+DN383)/1000.0</f>
        <v>0</v>
      </c>
      <c r="Q383">
        <f>(DF383 - IF(AJ383&gt;1, M383*DA383*100.0/(AL383), 0))*(DM383+DN383)/1000.0</f>
        <v>0</v>
      </c>
      <c r="R383">
        <f>2.0/((1/T383-1/S383)+SIGN(T383)*SQRT((1/T383-1/S383)*(1/T383-1/S383) + 4*DB383/((DB383+1)*(DB383+1))*(2*1/T383*1/S383-1/S383*1/S383)))</f>
        <v>0</v>
      </c>
      <c r="S383">
        <f>IF(LEFT(DC383,1)&lt;&gt;"0",IF(LEFT(DC383,1)="1",3.0,DD383),$D$5+$E$5*(DT383*DM383/($K$5*1000))+$F$5*(DT383*DM383/($K$5*1000))*MAX(MIN(DA383,$J$5),$I$5)*MAX(MIN(DA383,$J$5),$I$5)+$G$5*MAX(MIN(DA383,$J$5),$I$5)*(DT383*DM383/($K$5*1000))+$H$5*(DT383*DM383/($K$5*1000))*(DT383*DM383/($K$5*1000)))</f>
        <v>0</v>
      </c>
      <c r="T383">
        <f>K383*(1000-(1000*0.61365*exp(17.502*X383/(240.97+X383))/(DM383+DN383)+DH383)/2)/(1000*0.61365*exp(17.502*X383/(240.97+X383))/(DM383+DN383)-DH383)</f>
        <v>0</v>
      </c>
      <c r="U383">
        <f>1/((DB383+1)/(R383/1.6)+1/(S383/1.37)) + DB383/((DB383+1)/(R383/1.6) + DB383/(S383/1.37))</f>
        <v>0</v>
      </c>
      <c r="V383">
        <f>(CW383*CZ383)</f>
        <v>0</v>
      </c>
      <c r="W383">
        <f>(DO383+(V383+2*0.95*5.67E-8*(((DO383+$B$7)+273)^4-(DO383+273)^4)-44100*K383)/(1.84*29.3*S383+8*0.95*5.67E-8*(DO383+273)^3))</f>
        <v>0</v>
      </c>
      <c r="X383">
        <f>($C$7*DP383+$D$7*DQ383+$E$7*W383)</f>
        <v>0</v>
      </c>
      <c r="Y383">
        <f>0.61365*exp(17.502*X383/(240.97+X383))</f>
        <v>0</v>
      </c>
      <c r="Z383">
        <f>(AA383/AB383*100)</f>
        <v>0</v>
      </c>
      <c r="AA383">
        <f>DH383*(DM383+DN383)/1000</f>
        <v>0</v>
      </c>
      <c r="AB383">
        <f>0.61365*exp(17.502*DO383/(240.97+DO383))</f>
        <v>0</v>
      </c>
      <c r="AC383">
        <f>(Y383-DH383*(DM383+DN383)/1000)</f>
        <v>0</v>
      </c>
      <c r="AD383">
        <f>(-K383*44100)</f>
        <v>0</v>
      </c>
      <c r="AE383">
        <f>2*29.3*S383*0.92*(DO383-X383)</f>
        <v>0</v>
      </c>
      <c r="AF383">
        <f>2*0.95*5.67E-8*(((DO383+$B$7)+273)^4-(X383+273)^4)</f>
        <v>0</v>
      </c>
      <c r="AG383">
        <f>V383+AF383+AD383+AE383</f>
        <v>0</v>
      </c>
      <c r="AH383">
        <v>0</v>
      </c>
      <c r="AI383">
        <v>0</v>
      </c>
      <c r="AJ383">
        <f>IF(AH383*$H$13&gt;=AL383,1.0,(AL383/(AL383-AH383*$H$13)))</f>
        <v>0</v>
      </c>
      <c r="AK383">
        <f>(AJ383-1)*100</f>
        <v>0</v>
      </c>
      <c r="AL383">
        <f>MAX(0,($B$13+$C$13*DT383)/(1+$D$13*DT383)*DM383/(DO383+273)*$E$13)</f>
        <v>0</v>
      </c>
      <c r="AM383" t="s">
        <v>422</v>
      </c>
      <c r="AN383" t="s">
        <v>422</v>
      </c>
      <c r="AO383">
        <v>0</v>
      </c>
      <c r="AP383">
        <v>0</v>
      </c>
      <c r="AQ383">
        <f>1-AO383/AP383</f>
        <v>0</v>
      </c>
      <c r="AR383">
        <v>0</v>
      </c>
      <c r="AS383" t="s">
        <v>422</v>
      </c>
      <c r="AT383" t="s">
        <v>422</v>
      </c>
      <c r="AU383">
        <v>0</v>
      </c>
      <c r="AV383">
        <v>0</v>
      </c>
      <c r="AW383">
        <f>1-AU383/AV383</f>
        <v>0</v>
      </c>
      <c r="AX383">
        <v>0.5</v>
      </c>
      <c r="AY383">
        <f>CX383</f>
        <v>0</v>
      </c>
      <c r="AZ383">
        <f>M383</f>
        <v>0</v>
      </c>
      <c r="BA383">
        <f>AW383*AX383*AY383</f>
        <v>0</v>
      </c>
      <c r="BB383">
        <f>(AZ383-AR383)/AY383</f>
        <v>0</v>
      </c>
      <c r="BC383">
        <f>(AP383-AV383)/AV383</f>
        <v>0</v>
      </c>
      <c r="BD383">
        <f>AO383/(AQ383+AO383/AV383)</f>
        <v>0</v>
      </c>
      <c r="BE383" t="s">
        <v>422</v>
      </c>
      <c r="BF383">
        <v>0</v>
      </c>
      <c r="BG383">
        <f>IF(BF383&lt;&gt;0, BF383, BD383)</f>
        <v>0</v>
      </c>
      <c r="BH383">
        <f>1-BG383/AV383</f>
        <v>0</v>
      </c>
      <c r="BI383">
        <f>(AV383-AU383)/(AV383-BG383)</f>
        <v>0</v>
      </c>
      <c r="BJ383">
        <f>(AP383-AV383)/(AP383-BG383)</f>
        <v>0</v>
      </c>
      <c r="BK383">
        <f>(AV383-AU383)/(AV383-AO383)</f>
        <v>0</v>
      </c>
      <c r="BL383">
        <f>(AP383-AV383)/(AP383-AO383)</f>
        <v>0</v>
      </c>
      <c r="BM383">
        <f>(BI383*BG383/AU383)</f>
        <v>0</v>
      </c>
      <c r="BN383">
        <f>(1-BM383)</f>
        <v>0</v>
      </c>
      <c r="CW383">
        <f>$B$11*DU383+$C$11*DV383+$F$11*EG383*(1-EJ383)</f>
        <v>0</v>
      </c>
      <c r="CX383">
        <f>CW383*CY383</f>
        <v>0</v>
      </c>
      <c r="CY383">
        <f>($B$11*$D$9+$C$11*$D$9+$F$11*((ET383+EL383)/MAX(ET383+EL383+EU383, 0.1)*$I$9+EU383/MAX(ET383+EL383+EU383, 0.1)*$J$9))/($B$11+$C$11+$F$11)</f>
        <v>0</v>
      </c>
      <c r="CZ383">
        <f>($B$11*$K$9+$C$11*$K$9+$F$11*((ET383+EL383)/MAX(ET383+EL383+EU383, 0.1)*$P$9+EU383/MAX(ET383+EL383+EU383, 0.1)*$Q$9))/($B$11+$C$11+$F$11)</f>
        <v>0</v>
      </c>
      <c r="DA383">
        <v>2.44</v>
      </c>
      <c r="DB383">
        <v>0.5</v>
      </c>
      <c r="DC383" t="s">
        <v>423</v>
      </c>
      <c r="DD383">
        <v>2</v>
      </c>
      <c r="DE383">
        <v>1758416766.6625</v>
      </c>
      <c r="DF383">
        <v>420.1654583333334</v>
      </c>
      <c r="DG383">
        <v>419.9795416666666</v>
      </c>
      <c r="DH383">
        <v>23.67690833333333</v>
      </c>
      <c r="DI383">
        <v>23.59025833333333</v>
      </c>
      <c r="DJ383">
        <v>419.6258333333333</v>
      </c>
      <c r="DK383">
        <v>23.50614583333333</v>
      </c>
      <c r="DL383">
        <v>499.9955833333333</v>
      </c>
      <c r="DM383">
        <v>90.28277916666667</v>
      </c>
      <c r="DN383">
        <v>0.05425164583333333</v>
      </c>
      <c r="DO383">
        <v>30.09357083333333</v>
      </c>
      <c r="DP383">
        <v>30.00275</v>
      </c>
      <c r="DQ383">
        <v>999.9</v>
      </c>
      <c r="DR383">
        <v>0</v>
      </c>
      <c r="DS383">
        <v>0</v>
      </c>
      <c r="DT383">
        <v>9995.36125</v>
      </c>
      <c r="DU383">
        <v>0</v>
      </c>
      <c r="DV383">
        <v>0.618283</v>
      </c>
      <c r="DW383">
        <v>0.1858253333333334</v>
      </c>
      <c r="DX383">
        <v>430.354875</v>
      </c>
      <c r="DY383">
        <v>430.1264166666667</v>
      </c>
      <c r="DZ383">
        <v>0.08665887916666666</v>
      </c>
      <c r="EA383">
        <v>419.9795416666666</v>
      </c>
      <c r="EB383">
        <v>23.59025833333333</v>
      </c>
      <c r="EC383">
        <v>2.137619166666667</v>
      </c>
      <c r="ED383">
        <v>2.129793333333333</v>
      </c>
      <c r="EE383">
        <v>18.50229583333333</v>
      </c>
      <c r="EF383">
        <v>18.44375833333334</v>
      </c>
      <c r="EG383">
        <v>0.00500097</v>
      </c>
      <c r="EH383">
        <v>0</v>
      </c>
      <c r="EI383">
        <v>0</v>
      </c>
      <c r="EJ383">
        <v>0</v>
      </c>
      <c r="EK383">
        <v>240.2791666666667</v>
      </c>
      <c r="EL383">
        <v>0.00500097</v>
      </c>
      <c r="EM383">
        <v>-8.058333333333332</v>
      </c>
      <c r="EN383">
        <v>-2.054166666666667</v>
      </c>
      <c r="EO383">
        <v>34.781</v>
      </c>
      <c r="EP383">
        <v>38.05166666666667</v>
      </c>
      <c r="EQ383">
        <v>36.41891666666667</v>
      </c>
      <c r="ER383">
        <v>37.867125</v>
      </c>
      <c r="ES383">
        <v>36.63016666666667</v>
      </c>
      <c r="ET383">
        <v>0</v>
      </c>
      <c r="EU383">
        <v>0</v>
      </c>
      <c r="EV383">
        <v>0</v>
      </c>
      <c r="EW383">
        <v>1758416774.6</v>
      </c>
      <c r="EX383">
        <v>0</v>
      </c>
      <c r="EY383">
        <v>239.216</v>
      </c>
      <c r="EZ383">
        <v>-1.823076832671021</v>
      </c>
      <c r="FA383">
        <v>44.1307697061721</v>
      </c>
      <c r="FB383">
        <v>-7.568</v>
      </c>
      <c r="FC383">
        <v>15</v>
      </c>
      <c r="FD383">
        <v>0</v>
      </c>
      <c r="FE383" t="s">
        <v>424</v>
      </c>
      <c r="FF383">
        <v>1747247426.5</v>
      </c>
      <c r="FG383">
        <v>1747247420.5</v>
      </c>
      <c r="FH383">
        <v>0</v>
      </c>
      <c r="FI383">
        <v>1.027</v>
      </c>
      <c r="FJ383">
        <v>0.031</v>
      </c>
      <c r="FK383">
        <v>0.02</v>
      </c>
      <c r="FL383">
        <v>0.05</v>
      </c>
      <c r="FM383">
        <v>420</v>
      </c>
      <c r="FN383">
        <v>16</v>
      </c>
      <c r="FO383">
        <v>0.01</v>
      </c>
      <c r="FP383">
        <v>0.1</v>
      </c>
      <c r="FQ383">
        <v>0.1912773</v>
      </c>
      <c r="FR383">
        <v>-0.1156417711069425</v>
      </c>
      <c r="FS383">
        <v>0.02145970074022469</v>
      </c>
      <c r="FT383">
        <v>0</v>
      </c>
      <c r="FU383">
        <v>240.8617647058823</v>
      </c>
      <c r="FV383">
        <v>-17.75859428010254</v>
      </c>
      <c r="FW383">
        <v>6.403767948999768</v>
      </c>
      <c r="FX383">
        <v>-1</v>
      </c>
      <c r="FY383">
        <v>0.09336942500000001</v>
      </c>
      <c r="FZ383">
        <v>-0.2592880637898691</v>
      </c>
      <c r="GA383">
        <v>0.02836292509675924</v>
      </c>
      <c r="GB383">
        <v>0</v>
      </c>
      <c r="GC383">
        <v>0</v>
      </c>
      <c r="GD383">
        <v>2</v>
      </c>
      <c r="GE383" t="s">
        <v>613</v>
      </c>
      <c r="GF383">
        <v>3.13656</v>
      </c>
      <c r="GG383">
        <v>2.71435</v>
      </c>
      <c r="GH383">
        <v>0.0936746</v>
      </c>
      <c r="GI383">
        <v>0.0928553</v>
      </c>
      <c r="GJ383">
        <v>0.105048</v>
      </c>
      <c r="GK383">
        <v>0.103644</v>
      </c>
      <c r="GL383">
        <v>28822.3</v>
      </c>
      <c r="GM383">
        <v>28882.9</v>
      </c>
      <c r="GN383">
        <v>29564.5</v>
      </c>
      <c r="GO383">
        <v>29425</v>
      </c>
      <c r="GP383">
        <v>34965</v>
      </c>
      <c r="GQ383">
        <v>34934.2</v>
      </c>
      <c r="GR383">
        <v>41611.7</v>
      </c>
      <c r="GS383">
        <v>41807.5</v>
      </c>
      <c r="GT383">
        <v>1.9198</v>
      </c>
      <c r="GU383">
        <v>1.8745</v>
      </c>
      <c r="GV383">
        <v>0.09120259999999999</v>
      </c>
      <c r="GW383">
        <v>0</v>
      </c>
      <c r="GX383">
        <v>28.5203</v>
      </c>
      <c r="GY383">
        <v>999.9</v>
      </c>
      <c r="GZ383">
        <v>57.9</v>
      </c>
      <c r="HA383">
        <v>30.9</v>
      </c>
      <c r="HB383">
        <v>28.7679</v>
      </c>
      <c r="HC383">
        <v>62.1142</v>
      </c>
      <c r="HD383">
        <v>27.8125</v>
      </c>
      <c r="HE383">
        <v>1</v>
      </c>
      <c r="HF383">
        <v>0.109444</v>
      </c>
      <c r="HG383">
        <v>-1.3515</v>
      </c>
      <c r="HH383">
        <v>20.3531</v>
      </c>
      <c r="HI383">
        <v>5.22852</v>
      </c>
      <c r="HJ383">
        <v>12.0159</v>
      </c>
      <c r="HK383">
        <v>4.9916</v>
      </c>
      <c r="HL383">
        <v>3.289</v>
      </c>
      <c r="HM383">
        <v>9999</v>
      </c>
      <c r="HN383">
        <v>9999</v>
      </c>
      <c r="HO383">
        <v>9999</v>
      </c>
      <c r="HP383">
        <v>999.9</v>
      </c>
      <c r="HQ383">
        <v>1.86753</v>
      </c>
      <c r="HR383">
        <v>1.86669</v>
      </c>
      <c r="HS383">
        <v>1.866</v>
      </c>
      <c r="HT383">
        <v>1.86598</v>
      </c>
      <c r="HU383">
        <v>1.86783</v>
      </c>
      <c r="HV383">
        <v>1.87027</v>
      </c>
      <c r="HW383">
        <v>1.8689</v>
      </c>
      <c r="HX383">
        <v>1.87039</v>
      </c>
      <c r="HY383">
        <v>0</v>
      </c>
      <c r="HZ383">
        <v>0</v>
      </c>
      <c r="IA383">
        <v>0</v>
      </c>
      <c r="IB383">
        <v>0</v>
      </c>
      <c r="IC383" t="s">
        <v>426</v>
      </c>
      <c r="ID383" t="s">
        <v>427</v>
      </c>
      <c r="IE383" t="s">
        <v>428</v>
      </c>
      <c r="IF383" t="s">
        <v>428</v>
      </c>
      <c r="IG383" t="s">
        <v>428</v>
      </c>
      <c r="IH383" t="s">
        <v>428</v>
      </c>
      <c r="II383">
        <v>0</v>
      </c>
      <c r="IJ383">
        <v>100</v>
      </c>
      <c r="IK383">
        <v>100</v>
      </c>
      <c r="IL383">
        <v>0.54</v>
      </c>
      <c r="IM383">
        <v>0.1713</v>
      </c>
      <c r="IN383">
        <v>0.2733293791174444</v>
      </c>
      <c r="IO383">
        <v>0.0008355358253796512</v>
      </c>
      <c r="IP383">
        <v>-4.886686190924696E-07</v>
      </c>
      <c r="IQ383">
        <v>2.414133949906871E-11</v>
      </c>
      <c r="IR383">
        <v>-0.06279029043895908</v>
      </c>
      <c r="IS383">
        <v>-0.001004982055389802</v>
      </c>
      <c r="IT383">
        <v>0.0007271071577586355</v>
      </c>
      <c r="IU383">
        <v>-1.113211564567604E-05</v>
      </c>
      <c r="IV383">
        <v>10</v>
      </c>
      <c r="IW383">
        <v>2306</v>
      </c>
      <c r="IX383">
        <v>1</v>
      </c>
      <c r="IY383">
        <v>28</v>
      </c>
      <c r="IZ383">
        <v>186155.8</v>
      </c>
      <c r="JA383">
        <v>186155.9</v>
      </c>
      <c r="JB383">
        <v>1.04004</v>
      </c>
      <c r="JC383">
        <v>2.27417</v>
      </c>
      <c r="JD383">
        <v>1.39648</v>
      </c>
      <c r="JE383">
        <v>2.34131</v>
      </c>
      <c r="JF383">
        <v>1.49536</v>
      </c>
      <c r="JG383">
        <v>2.57812</v>
      </c>
      <c r="JH383">
        <v>36.2929</v>
      </c>
      <c r="JI383">
        <v>24.1488</v>
      </c>
      <c r="JJ383">
        <v>18</v>
      </c>
      <c r="JK383">
        <v>489.562</v>
      </c>
      <c r="JL383">
        <v>450.902</v>
      </c>
      <c r="JM383">
        <v>30.6296</v>
      </c>
      <c r="JN383">
        <v>28.9933</v>
      </c>
      <c r="JO383">
        <v>30.0001</v>
      </c>
      <c r="JP383">
        <v>28.8331</v>
      </c>
      <c r="JQ383">
        <v>28.762</v>
      </c>
      <c r="JR383">
        <v>20.8249</v>
      </c>
      <c r="JS383">
        <v>25.6165</v>
      </c>
      <c r="JT383">
        <v>95.21040000000001</v>
      </c>
      <c r="JU383">
        <v>30.6272</v>
      </c>
      <c r="JV383">
        <v>420</v>
      </c>
      <c r="JW383">
        <v>23.6275</v>
      </c>
      <c r="JX383">
        <v>101.055</v>
      </c>
      <c r="JY383">
        <v>100.53</v>
      </c>
    </row>
    <row r="384" spans="1:285">
      <c r="A384">
        <v>368</v>
      </c>
      <c r="B384">
        <v>1758416776.6</v>
      </c>
      <c r="C384">
        <v>3901.5</v>
      </c>
      <c r="D384" t="s">
        <v>1172</v>
      </c>
      <c r="E384" t="s">
        <v>1173</v>
      </c>
      <c r="F384">
        <v>5</v>
      </c>
      <c r="G384" t="s">
        <v>1159</v>
      </c>
      <c r="H384" t="s">
        <v>420</v>
      </c>
      <c r="I384" t="s">
        <v>421</v>
      </c>
      <c r="J384">
        <v>1758416768.926086</v>
      </c>
      <c r="K384">
        <f>(L384)/1000</f>
        <v>0</v>
      </c>
      <c r="L384">
        <f>1000*DL384*AJ384*(DH384-DI384)/(100*DA384*(1000-AJ384*DH384))</f>
        <v>0</v>
      </c>
      <c r="M384">
        <f>DL384*AJ384*(DG384-DF384*(1000-AJ384*DI384)/(1000-AJ384*DH384))/(100*DA384)</f>
        <v>0</v>
      </c>
      <c r="N384">
        <f>DF384 - IF(AJ384&gt;1, M384*DA384*100.0/(AL384), 0)</f>
        <v>0</v>
      </c>
      <c r="O384">
        <f>((U384-K384/2)*N384-M384)/(U384+K384/2)</f>
        <v>0</v>
      </c>
      <c r="P384">
        <f>O384*(DM384+DN384)/1000.0</f>
        <v>0</v>
      </c>
      <c r="Q384">
        <f>(DF384 - IF(AJ384&gt;1, M384*DA384*100.0/(AL384), 0))*(DM384+DN384)/1000.0</f>
        <v>0</v>
      </c>
      <c r="R384">
        <f>2.0/((1/T384-1/S384)+SIGN(T384)*SQRT((1/T384-1/S384)*(1/T384-1/S384) + 4*DB384/((DB384+1)*(DB384+1))*(2*1/T384*1/S384-1/S384*1/S384)))</f>
        <v>0</v>
      </c>
      <c r="S384">
        <f>IF(LEFT(DC384,1)&lt;&gt;"0",IF(LEFT(DC384,1)="1",3.0,DD384),$D$5+$E$5*(DT384*DM384/($K$5*1000))+$F$5*(DT384*DM384/($K$5*1000))*MAX(MIN(DA384,$J$5),$I$5)*MAX(MIN(DA384,$J$5),$I$5)+$G$5*MAX(MIN(DA384,$J$5),$I$5)*(DT384*DM384/($K$5*1000))+$H$5*(DT384*DM384/($K$5*1000))*(DT384*DM384/($K$5*1000)))</f>
        <v>0</v>
      </c>
      <c r="T384">
        <f>K384*(1000-(1000*0.61365*exp(17.502*X384/(240.97+X384))/(DM384+DN384)+DH384)/2)/(1000*0.61365*exp(17.502*X384/(240.97+X384))/(DM384+DN384)-DH384)</f>
        <v>0</v>
      </c>
      <c r="U384">
        <f>1/((DB384+1)/(R384/1.6)+1/(S384/1.37)) + DB384/((DB384+1)/(R384/1.6) + DB384/(S384/1.37))</f>
        <v>0</v>
      </c>
      <c r="V384">
        <f>(CW384*CZ384)</f>
        <v>0</v>
      </c>
      <c r="W384">
        <f>(DO384+(V384+2*0.95*5.67E-8*(((DO384+$B$7)+273)^4-(DO384+273)^4)-44100*K384)/(1.84*29.3*S384+8*0.95*5.67E-8*(DO384+273)^3))</f>
        <v>0</v>
      </c>
      <c r="X384">
        <f>($C$7*DP384+$D$7*DQ384+$E$7*W384)</f>
        <v>0</v>
      </c>
      <c r="Y384">
        <f>0.61365*exp(17.502*X384/(240.97+X384))</f>
        <v>0</v>
      </c>
      <c r="Z384">
        <f>(AA384/AB384*100)</f>
        <v>0</v>
      </c>
      <c r="AA384">
        <f>DH384*(DM384+DN384)/1000</f>
        <v>0</v>
      </c>
      <c r="AB384">
        <f>0.61365*exp(17.502*DO384/(240.97+DO384))</f>
        <v>0</v>
      </c>
      <c r="AC384">
        <f>(Y384-DH384*(DM384+DN384)/1000)</f>
        <v>0</v>
      </c>
      <c r="AD384">
        <f>(-K384*44100)</f>
        <v>0</v>
      </c>
      <c r="AE384">
        <f>2*29.3*S384*0.92*(DO384-X384)</f>
        <v>0</v>
      </c>
      <c r="AF384">
        <f>2*0.95*5.67E-8*(((DO384+$B$7)+273)^4-(X384+273)^4)</f>
        <v>0</v>
      </c>
      <c r="AG384">
        <f>V384+AF384+AD384+AE384</f>
        <v>0</v>
      </c>
      <c r="AH384">
        <v>0</v>
      </c>
      <c r="AI384">
        <v>0</v>
      </c>
      <c r="AJ384">
        <f>IF(AH384*$H$13&gt;=AL384,1.0,(AL384/(AL384-AH384*$H$13)))</f>
        <v>0</v>
      </c>
      <c r="AK384">
        <f>(AJ384-1)*100</f>
        <v>0</v>
      </c>
      <c r="AL384">
        <f>MAX(0,($B$13+$C$13*DT384)/(1+$D$13*DT384)*DM384/(DO384+273)*$E$13)</f>
        <v>0</v>
      </c>
      <c r="AM384" t="s">
        <v>422</v>
      </c>
      <c r="AN384" t="s">
        <v>422</v>
      </c>
      <c r="AO384">
        <v>0</v>
      </c>
      <c r="AP384">
        <v>0</v>
      </c>
      <c r="AQ384">
        <f>1-AO384/AP384</f>
        <v>0</v>
      </c>
      <c r="AR384">
        <v>0</v>
      </c>
      <c r="AS384" t="s">
        <v>422</v>
      </c>
      <c r="AT384" t="s">
        <v>422</v>
      </c>
      <c r="AU384">
        <v>0</v>
      </c>
      <c r="AV384">
        <v>0</v>
      </c>
      <c r="AW384">
        <f>1-AU384/AV384</f>
        <v>0</v>
      </c>
      <c r="AX384">
        <v>0.5</v>
      </c>
      <c r="AY384">
        <f>CX384</f>
        <v>0</v>
      </c>
      <c r="AZ384">
        <f>M384</f>
        <v>0</v>
      </c>
      <c r="BA384">
        <f>AW384*AX384*AY384</f>
        <v>0</v>
      </c>
      <c r="BB384">
        <f>(AZ384-AR384)/AY384</f>
        <v>0</v>
      </c>
      <c r="BC384">
        <f>(AP384-AV384)/AV384</f>
        <v>0</v>
      </c>
      <c r="BD384">
        <f>AO384/(AQ384+AO384/AV384)</f>
        <v>0</v>
      </c>
      <c r="BE384" t="s">
        <v>422</v>
      </c>
      <c r="BF384">
        <v>0</v>
      </c>
      <c r="BG384">
        <f>IF(BF384&lt;&gt;0, BF384, BD384)</f>
        <v>0</v>
      </c>
      <c r="BH384">
        <f>1-BG384/AV384</f>
        <v>0</v>
      </c>
      <c r="BI384">
        <f>(AV384-AU384)/(AV384-BG384)</f>
        <v>0</v>
      </c>
      <c r="BJ384">
        <f>(AP384-AV384)/(AP384-BG384)</f>
        <v>0</v>
      </c>
      <c r="BK384">
        <f>(AV384-AU384)/(AV384-AO384)</f>
        <v>0</v>
      </c>
      <c r="BL384">
        <f>(AP384-AV384)/(AP384-AO384)</f>
        <v>0</v>
      </c>
      <c r="BM384">
        <f>(BI384*BG384/AU384)</f>
        <v>0</v>
      </c>
      <c r="BN384">
        <f>(1-BM384)</f>
        <v>0</v>
      </c>
      <c r="CW384">
        <f>$B$11*DU384+$C$11*DV384+$F$11*EG384*(1-EJ384)</f>
        <v>0</v>
      </c>
      <c r="CX384">
        <f>CW384*CY384</f>
        <v>0</v>
      </c>
      <c r="CY384">
        <f>($B$11*$D$9+$C$11*$D$9+$F$11*((ET384+EL384)/MAX(ET384+EL384+EU384, 0.1)*$I$9+EU384/MAX(ET384+EL384+EU384, 0.1)*$J$9))/($B$11+$C$11+$F$11)</f>
        <v>0</v>
      </c>
      <c r="CZ384">
        <f>($B$11*$K$9+$C$11*$K$9+$F$11*((ET384+EL384)/MAX(ET384+EL384+EU384, 0.1)*$P$9+EU384/MAX(ET384+EL384+EU384, 0.1)*$Q$9))/($B$11+$C$11+$F$11)</f>
        <v>0</v>
      </c>
      <c r="DA384">
        <v>2.44</v>
      </c>
      <c r="DB384">
        <v>0.5</v>
      </c>
      <c r="DC384" t="s">
        <v>423</v>
      </c>
      <c r="DD384">
        <v>2</v>
      </c>
      <c r="DE384">
        <v>1758416768.926086</v>
      </c>
      <c r="DF384">
        <v>420.1662173913044</v>
      </c>
      <c r="DG384">
        <v>419.9874782608696</v>
      </c>
      <c r="DH384">
        <v>23.68356956521739</v>
      </c>
      <c r="DI384">
        <v>23.60475217391305</v>
      </c>
      <c r="DJ384">
        <v>419.6266956521738</v>
      </c>
      <c r="DK384">
        <v>23.51271304347826</v>
      </c>
      <c r="DL384">
        <v>500.0080000000002</v>
      </c>
      <c r="DM384">
        <v>90.28282173913045</v>
      </c>
      <c r="DN384">
        <v>0.05425428260869566</v>
      </c>
      <c r="DO384">
        <v>30.09393043478261</v>
      </c>
      <c r="DP384">
        <v>30.00311739130435</v>
      </c>
      <c r="DQ384">
        <v>999.9000000000003</v>
      </c>
      <c r="DR384">
        <v>0</v>
      </c>
      <c r="DS384">
        <v>0</v>
      </c>
      <c r="DT384">
        <v>9996.87043478261</v>
      </c>
      <c r="DU384">
        <v>0</v>
      </c>
      <c r="DV384">
        <v>0.618283</v>
      </c>
      <c r="DW384">
        <v>0.1787108695652174</v>
      </c>
      <c r="DX384">
        <v>430.3586086956522</v>
      </c>
      <c r="DY384">
        <v>430.1408695652174</v>
      </c>
      <c r="DZ384">
        <v>0.07882165217391304</v>
      </c>
      <c r="EA384">
        <v>419.9874782608696</v>
      </c>
      <c r="EB384">
        <v>23.60475217391305</v>
      </c>
      <c r="EC384">
        <v>2.138221304347826</v>
      </c>
      <c r="ED384">
        <v>2.131103043478261</v>
      </c>
      <c r="EE384">
        <v>18.50678695652174</v>
      </c>
      <c r="EF384">
        <v>18.45356956521739</v>
      </c>
      <c r="EG384">
        <v>0.005000969999999999</v>
      </c>
      <c r="EH384">
        <v>0</v>
      </c>
      <c r="EI384">
        <v>0</v>
      </c>
      <c r="EJ384">
        <v>0</v>
      </c>
      <c r="EK384">
        <v>239.7217391304348</v>
      </c>
      <c r="EL384">
        <v>0.005000969999999999</v>
      </c>
      <c r="EM384">
        <v>-6.117391304347827</v>
      </c>
      <c r="EN384">
        <v>-1.439130434782608</v>
      </c>
      <c r="EO384">
        <v>34.77156521739131</v>
      </c>
      <c r="EP384">
        <v>38.0431304347826</v>
      </c>
      <c r="EQ384">
        <v>36.41004347826087</v>
      </c>
      <c r="ER384">
        <v>37.86130434782609</v>
      </c>
      <c r="ES384">
        <v>36.625</v>
      </c>
      <c r="ET384">
        <v>0</v>
      </c>
      <c r="EU384">
        <v>0</v>
      </c>
      <c r="EV384">
        <v>0</v>
      </c>
      <c r="EW384">
        <v>1758416776.4</v>
      </c>
      <c r="EX384">
        <v>0</v>
      </c>
      <c r="EY384">
        <v>238.8923076923077</v>
      </c>
      <c r="EZ384">
        <v>-3.411965722763185</v>
      </c>
      <c r="FA384">
        <v>50.08547060274904</v>
      </c>
      <c r="FB384">
        <v>-5.246153846153846</v>
      </c>
      <c r="FC384">
        <v>15</v>
      </c>
      <c r="FD384">
        <v>0</v>
      </c>
      <c r="FE384" t="s">
        <v>424</v>
      </c>
      <c r="FF384">
        <v>1747247426.5</v>
      </c>
      <c r="FG384">
        <v>1747247420.5</v>
      </c>
      <c r="FH384">
        <v>0</v>
      </c>
      <c r="FI384">
        <v>1.027</v>
      </c>
      <c r="FJ384">
        <v>0.031</v>
      </c>
      <c r="FK384">
        <v>0.02</v>
      </c>
      <c r="FL384">
        <v>0.05</v>
      </c>
      <c r="FM384">
        <v>420</v>
      </c>
      <c r="FN384">
        <v>16</v>
      </c>
      <c r="FO384">
        <v>0.01</v>
      </c>
      <c r="FP384">
        <v>0.1</v>
      </c>
      <c r="FQ384">
        <v>0.18858</v>
      </c>
      <c r="FR384">
        <v>-0.1313519581881532</v>
      </c>
      <c r="FS384">
        <v>0.02227387358187757</v>
      </c>
      <c r="FT384">
        <v>0</v>
      </c>
      <c r="FU384">
        <v>240.0058823529412</v>
      </c>
      <c r="FV384">
        <v>-12.46753238517837</v>
      </c>
      <c r="FW384">
        <v>6.081502386768983</v>
      </c>
      <c r="FX384">
        <v>-1</v>
      </c>
      <c r="FY384">
        <v>0.08985673658536586</v>
      </c>
      <c r="FZ384">
        <v>-0.2556113853658535</v>
      </c>
      <c r="GA384">
        <v>0.02853531339917523</v>
      </c>
      <c r="GB384">
        <v>0</v>
      </c>
      <c r="GC384">
        <v>0</v>
      </c>
      <c r="GD384">
        <v>2</v>
      </c>
      <c r="GE384" t="s">
        <v>613</v>
      </c>
      <c r="GF384">
        <v>3.13644</v>
      </c>
      <c r="GG384">
        <v>2.71469</v>
      </c>
      <c r="GH384">
        <v>0.0936736</v>
      </c>
      <c r="GI384">
        <v>0.092858</v>
      </c>
      <c r="GJ384">
        <v>0.105081</v>
      </c>
      <c r="GK384">
        <v>0.103651</v>
      </c>
      <c r="GL384">
        <v>28822.1</v>
      </c>
      <c r="GM384">
        <v>28882.9</v>
      </c>
      <c r="GN384">
        <v>29564.3</v>
      </c>
      <c r="GO384">
        <v>29425.1</v>
      </c>
      <c r="GP384">
        <v>34963.4</v>
      </c>
      <c r="GQ384">
        <v>34933.9</v>
      </c>
      <c r="GR384">
        <v>41611.4</v>
      </c>
      <c r="GS384">
        <v>41807.5</v>
      </c>
      <c r="GT384">
        <v>1.91957</v>
      </c>
      <c r="GU384">
        <v>1.87475</v>
      </c>
      <c r="GV384">
        <v>0.0910982</v>
      </c>
      <c r="GW384">
        <v>0</v>
      </c>
      <c r="GX384">
        <v>28.5222</v>
      </c>
      <c r="GY384">
        <v>999.9</v>
      </c>
      <c r="GZ384">
        <v>57.9</v>
      </c>
      <c r="HA384">
        <v>30.9</v>
      </c>
      <c r="HB384">
        <v>28.7691</v>
      </c>
      <c r="HC384">
        <v>62.0942</v>
      </c>
      <c r="HD384">
        <v>27.9207</v>
      </c>
      <c r="HE384">
        <v>1</v>
      </c>
      <c r="HF384">
        <v>0.109558</v>
      </c>
      <c r="HG384">
        <v>-1.35849</v>
      </c>
      <c r="HH384">
        <v>20.353</v>
      </c>
      <c r="HI384">
        <v>5.22807</v>
      </c>
      <c r="HJ384">
        <v>12.0159</v>
      </c>
      <c r="HK384">
        <v>4.99155</v>
      </c>
      <c r="HL384">
        <v>3.289</v>
      </c>
      <c r="HM384">
        <v>9999</v>
      </c>
      <c r="HN384">
        <v>9999</v>
      </c>
      <c r="HO384">
        <v>9999</v>
      </c>
      <c r="HP384">
        <v>999.9</v>
      </c>
      <c r="HQ384">
        <v>1.86754</v>
      </c>
      <c r="HR384">
        <v>1.86667</v>
      </c>
      <c r="HS384">
        <v>1.866</v>
      </c>
      <c r="HT384">
        <v>1.86598</v>
      </c>
      <c r="HU384">
        <v>1.86782</v>
      </c>
      <c r="HV384">
        <v>1.87026</v>
      </c>
      <c r="HW384">
        <v>1.8689</v>
      </c>
      <c r="HX384">
        <v>1.87039</v>
      </c>
      <c r="HY384">
        <v>0</v>
      </c>
      <c r="HZ384">
        <v>0</v>
      </c>
      <c r="IA384">
        <v>0</v>
      </c>
      <c r="IB384">
        <v>0</v>
      </c>
      <c r="IC384" t="s">
        <v>426</v>
      </c>
      <c r="ID384" t="s">
        <v>427</v>
      </c>
      <c r="IE384" t="s">
        <v>428</v>
      </c>
      <c r="IF384" t="s">
        <v>428</v>
      </c>
      <c r="IG384" t="s">
        <v>428</v>
      </c>
      <c r="IH384" t="s">
        <v>428</v>
      </c>
      <c r="II384">
        <v>0</v>
      </c>
      <c r="IJ384">
        <v>100</v>
      </c>
      <c r="IK384">
        <v>100</v>
      </c>
      <c r="IL384">
        <v>0.539</v>
      </c>
      <c r="IM384">
        <v>0.1714</v>
      </c>
      <c r="IN384">
        <v>0.2733293791174444</v>
      </c>
      <c r="IO384">
        <v>0.0008355358253796512</v>
      </c>
      <c r="IP384">
        <v>-4.886686190924696E-07</v>
      </c>
      <c r="IQ384">
        <v>2.414133949906871E-11</v>
      </c>
      <c r="IR384">
        <v>-0.06279029043895908</v>
      </c>
      <c r="IS384">
        <v>-0.001004982055389802</v>
      </c>
      <c r="IT384">
        <v>0.0007271071577586355</v>
      </c>
      <c r="IU384">
        <v>-1.113211564567604E-05</v>
      </c>
      <c r="IV384">
        <v>10</v>
      </c>
      <c r="IW384">
        <v>2306</v>
      </c>
      <c r="IX384">
        <v>1</v>
      </c>
      <c r="IY384">
        <v>28</v>
      </c>
      <c r="IZ384">
        <v>186155.8</v>
      </c>
      <c r="JA384">
        <v>186155.9</v>
      </c>
      <c r="JB384">
        <v>1.04004</v>
      </c>
      <c r="JC384">
        <v>2.26929</v>
      </c>
      <c r="JD384">
        <v>1.39771</v>
      </c>
      <c r="JE384">
        <v>2.34497</v>
      </c>
      <c r="JF384">
        <v>1.49536</v>
      </c>
      <c r="JG384">
        <v>2.68555</v>
      </c>
      <c r="JH384">
        <v>36.2929</v>
      </c>
      <c r="JI384">
        <v>24.1488</v>
      </c>
      <c r="JJ384">
        <v>18</v>
      </c>
      <c r="JK384">
        <v>489.419</v>
      </c>
      <c r="JL384">
        <v>451.059</v>
      </c>
      <c r="JM384">
        <v>30.6272</v>
      </c>
      <c r="JN384">
        <v>28.9937</v>
      </c>
      <c r="JO384">
        <v>30.0001</v>
      </c>
      <c r="JP384">
        <v>28.8331</v>
      </c>
      <c r="JQ384">
        <v>28.762</v>
      </c>
      <c r="JR384">
        <v>20.8252</v>
      </c>
      <c r="JS384">
        <v>25.6165</v>
      </c>
      <c r="JT384">
        <v>95.21040000000001</v>
      </c>
      <c r="JU384">
        <v>30.6272</v>
      </c>
      <c r="JV384">
        <v>420</v>
      </c>
      <c r="JW384">
        <v>23.6275</v>
      </c>
      <c r="JX384">
        <v>101.054</v>
      </c>
      <c r="JY384">
        <v>100.53</v>
      </c>
    </row>
    <row r="385" spans="1:285">
      <c r="A385">
        <v>369</v>
      </c>
      <c r="B385">
        <v>1758416778.6</v>
      </c>
      <c r="C385">
        <v>3903.5</v>
      </c>
      <c r="D385" t="s">
        <v>1174</v>
      </c>
      <c r="E385" t="s">
        <v>1175</v>
      </c>
      <c r="F385">
        <v>5</v>
      </c>
      <c r="G385" t="s">
        <v>1159</v>
      </c>
      <c r="H385" t="s">
        <v>420</v>
      </c>
      <c r="I385" t="s">
        <v>421</v>
      </c>
      <c r="J385">
        <v>1758416770.6</v>
      </c>
      <c r="K385">
        <f>(L385)/1000</f>
        <v>0</v>
      </c>
      <c r="L385">
        <f>1000*DL385*AJ385*(DH385-DI385)/(100*DA385*(1000-AJ385*DH385))</f>
        <v>0</v>
      </c>
      <c r="M385">
        <f>DL385*AJ385*(DG385-DF385*(1000-AJ385*DI385)/(1000-AJ385*DH385))/(100*DA385)</f>
        <v>0</v>
      </c>
      <c r="N385">
        <f>DF385 - IF(AJ385&gt;1, M385*DA385*100.0/(AL385), 0)</f>
        <v>0</v>
      </c>
      <c r="O385">
        <f>((U385-K385/2)*N385-M385)/(U385+K385/2)</f>
        <v>0</v>
      </c>
      <c r="P385">
        <f>O385*(DM385+DN385)/1000.0</f>
        <v>0</v>
      </c>
      <c r="Q385">
        <f>(DF385 - IF(AJ385&gt;1, M385*DA385*100.0/(AL385), 0))*(DM385+DN385)/1000.0</f>
        <v>0</v>
      </c>
      <c r="R385">
        <f>2.0/((1/T385-1/S385)+SIGN(T385)*SQRT((1/T385-1/S385)*(1/T385-1/S385) + 4*DB385/((DB385+1)*(DB385+1))*(2*1/T385*1/S385-1/S385*1/S385)))</f>
        <v>0</v>
      </c>
      <c r="S385">
        <f>IF(LEFT(DC385,1)&lt;&gt;"0",IF(LEFT(DC385,1)="1",3.0,DD385),$D$5+$E$5*(DT385*DM385/($K$5*1000))+$F$5*(DT385*DM385/($K$5*1000))*MAX(MIN(DA385,$J$5),$I$5)*MAX(MIN(DA385,$J$5),$I$5)+$G$5*MAX(MIN(DA385,$J$5),$I$5)*(DT385*DM385/($K$5*1000))+$H$5*(DT385*DM385/($K$5*1000))*(DT385*DM385/($K$5*1000)))</f>
        <v>0</v>
      </c>
      <c r="T385">
        <f>K385*(1000-(1000*0.61365*exp(17.502*X385/(240.97+X385))/(DM385+DN385)+DH385)/2)/(1000*0.61365*exp(17.502*X385/(240.97+X385))/(DM385+DN385)-DH385)</f>
        <v>0</v>
      </c>
      <c r="U385">
        <f>1/((DB385+1)/(R385/1.6)+1/(S385/1.37)) + DB385/((DB385+1)/(R385/1.6) + DB385/(S385/1.37))</f>
        <v>0</v>
      </c>
      <c r="V385">
        <f>(CW385*CZ385)</f>
        <v>0</v>
      </c>
      <c r="W385">
        <f>(DO385+(V385+2*0.95*5.67E-8*(((DO385+$B$7)+273)^4-(DO385+273)^4)-44100*K385)/(1.84*29.3*S385+8*0.95*5.67E-8*(DO385+273)^3))</f>
        <v>0</v>
      </c>
      <c r="X385">
        <f>($C$7*DP385+$D$7*DQ385+$E$7*W385)</f>
        <v>0</v>
      </c>
      <c r="Y385">
        <f>0.61365*exp(17.502*X385/(240.97+X385))</f>
        <v>0</v>
      </c>
      <c r="Z385">
        <f>(AA385/AB385*100)</f>
        <v>0</v>
      </c>
      <c r="AA385">
        <f>DH385*(DM385+DN385)/1000</f>
        <v>0</v>
      </c>
      <c r="AB385">
        <f>0.61365*exp(17.502*DO385/(240.97+DO385))</f>
        <v>0</v>
      </c>
      <c r="AC385">
        <f>(Y385-DH385*(DM385+DN385)/1000)</f>
        <v>0</v>
      </c>
      <c r="AD385">
        <f>(-K385*44100)</f>
        <v>0</v>
      </c>
      <c r="AE385">
        <f>2*29.3*S385*0.92*(DO385-X385)</f>
        <v>0</v>
      </c>
      <c r="AF385">
        <f>2*0.95*5.67E-8*(((DO385+$B$7)+273)^4-(X385+273)^4)</f>
        <v>0</v>
      </c>
      <c r="AG385">
        <f>V385+AF385+AD385+AE385</f>
        <v>0</v>
      </c>
      <c r="AH385">
        <v>0</v>
      </c>
      <c r="AI385">
        <v>0</v>
      </c>
      <c r="AJ385">
        <f>IF(AH385*$H$13&gt;=AL385,1.0,(AL385/(AL385-AH385*$H$13)))</f>
        <v>0</v>
      </c>
      <c r="AK385">
        <f>(AJ385-1)*100</f>
        <v>0</v>
      </c>
      <c r="AL385">
        <f>MAX(0,($B$13+$C$13*DT385)/(1+$D$13*DT385)*DM385/(DO385+273)*$E$13)</f>
        <v>0</v>
      </c>
      <c r="AM385" t="s">
        <v>422</v>
      </c>
      <c r="AN385" t="s">
        <v>422</v>
      </c>
      <c r="AO385">
        <v>0</v>
      </c>
      <c r="AP385">
        <v>0</v>
      </c>
      <c r="AQ385">
        <f>1-AO385/AP385</f>
        <v>0</v>
      </c>
      <c r="AR385">
        <v>0</v>
      </c>
      <c r="AS385" t="s">
        <v>422</v>
      </c>
      <c r="AT385" t="s">
        <v>422</v>
      </c>
      <c r="AU385">
        <v>0</v>
      </c>
      <c r="AV385">
        <v>0</v>
      </c>
      <c r="AW385">
        <f>1-AU385/AV385</f>
        <v>0</v>
      </c>
      <c r="AX385">
        <v>0.5</v>
      </c>
      <c r="AY385">
        <f>CX385</f>
        <v>0</v>
      </c>
      <c r="AZ385">
        <f>M385</f>
        <v>0</v>
      </c>
      <c r="BA385">
        <f>AW385*AX385*AY385</f>
        <v>0</v>
      </c>
      <c r="BB385">
        <f>(AZ385-AR385)/AY385</f>
        <v>0</v>
      </c>
      <c r="BC385">
        <f>(AP385-AV385)/AV385</f>
        <v>0</v>
      </c>
      <c r="BD385">
        <f>AO385/(AQ385+AO385/AV385)</f>
        <v>0</v>
      </c>
      <c r="BE385" t="s">
        <v>422</v>
      </c>
      <c r="BF385">
        <v>0</v>
      </c>
      <c r="BG385">
        <f>IF(BF385&lt;&gt;0, BF385, BD385)</f>
        <v>0</v>
      </c>
      <c r="BH385">
        <f>1-BG385/AV385</f>
        <v>0</v>
      </c>
      <c r="BI385">
        <f>(AV385-AU385)/(AV385-BG385)</f>
        <v>0</v>
      </c>
      <c r="BJ385">
        <f>(AP385-AV385)/(AP385-BG385)</f>
        <v>0</v>
      </c>
      <c r="BK385">
        <f>(AV385-AU385)/(AV385-AO385)</f>
        <v>0</v>
      </c>
      <c r="BL385">
        <f>(AP385-AV385)/(AP385-AO385)</f>
        <v>0</v>
      </c>
      <c r="BM385">
        <f>(BI385*BG385/AU385)</f>
        <v>0</v>
      </c>
      <c r="BN385">
        <f>(1-BM385)</f>
        <v>0</v>
      </c>
      <c r="CW385">
        <f>$B$11*DU385+$C$11*DV385+$F$11*EG385*(1-EJ385)</f>
        <v>0</v>
      </c>
      <c r="CX385">
        <f>CW385*CY385</f>
        <v>0</v>
      </c>
      <c r="CY385">
        <f>($B$11*$D$9+$C$11*$D$9+$F$11*((ET385+EL385)/MAX(ET385+EL385+EU385, 0.1)*$I$9+EU385/MAX(ET385+EL385+EU385, 0.1)*$J$9))/($B$11+$C$11+$F$11)</f>
        <v>0</v>
      </c>
      <c r="CZ385">
        <f>($B$11*$K$9+$C$11*$K$9+$F$11*((ET385+EL385)/MAX(ET385+EL385+EU385, 0.1)*$P$9+EU385/MAX(ET385+EL385+EU385, 0.1)*$Q$9))/($B$11+$C$11+$F$11)</f>
        <v>0</v>
      </c>
      <c r="DA385">
        <v>2.44</v>
      </c>
      <c r="DB385">
        <v>0.5</v>
      </c>
      <c r="DC385" t="s">
        <v>423</v>
      </c>
      <c r="DD385">
        <v>2</v>
      </c>
      <c r="DE385">
        <v>1758416770.6</v>
      </c>
      <c r="DF385">
        <v>420.1671666666667</v>
      </c>
      <c r="DG385">
        <v>419.9936666666667</v>
      </c>
      <c r="DH385">
        <v>23.69006666666667</v>
      </c>
      <c r="DI385">
        <v>23.615225</v>
      </c>
      <c r="DJ385">
        <v>419.6276666666667</v>
      </c>
      <c r="DK385">
        <v>23.51911666666667</v>
      </c>
      <c r="DL385">
        <v>500.002375</v>
      </c>
      <c r="DM385">
        <v>90.28274583333332</v>
      </c>
      <c r="DN385">
        <v>0.05427048333333333</v>
      </c>
      <c r="DO385">
        <v>30.0940875</v>
      </c>
      <c r="DP385">
        <v>30.00364583333333</v>
      </c>
      <c r="DQ385">
        <v>999.9</v>
      </c>
      <c r="DR385">
        <v>0</v>
      </c>
      <c r="DS385">
        <v>0</v>
      </c>
      <c r="DT385">
        <v>9999.395833333334</v>
      </c>
      <c r="DU385">
        <v>0</v>
      </c>
      <c r="DV385">
        <v>0.618283</v>
      </c>
      <c r="DW385">
        <v>0.1735063333333333</v>
      </c>
      <c r="DX385">
        <v>430.3624583333333</v>
      </c>
      <c r="DY385">
        <v>430.1517916666667</v>
      </c>
      <c r="DZ385">
        <v>0.0748484125</v>
      </c>
      <c r="EA385">
        <v>419.9936666666667</v>
      </c>
      <c r="EB385">
        <v>23.615225</v>
      </c>
      <c r="EC385">
        <v>2.13880625</v>
      </c>
      <c r="ED385">
        <v>2.132046666666667</v>
      </c>
      <c r="EE385">
        <v>18.51115416666667</v>
      </c>
      <c r="EF385">
        <v>18.46063333333333</v>
      </c>
      <c r="EG385">
        <v>0.00500097</v>
      </c>
      <c r="EH385">
        <v>0</v>
      </c>
      <c r="EI385">
        <v>0</v>
      </c>
      <c r="EJ385">
        <v>0</v>
      </c>
      <c r="EK385">
        <v>240.1625</v>
      </c>
      <c r="EL385">
        <v>0.00500097</v>
      </c>
      <c r="EM385">
        <v>-6.583333333333333</v>
      </c>
      <c r="EN385">
        <v>-1.479166666666667</v>
      </c>
      <c r="EO385">
        <v>34.7655</v>
      </c>
      <c r="EP385">
        <v>38.03616666666667</v>
      </c>
      <c r="EQ385">
        <v>36.40341666666666</v>
      </c>
      <c r="ER385">
        <v>37.854</v>
      </c>
      <c r="ES385">
        <v>36.625</v>
      </c>
      <c r="ET385">
        <v>0</v>
      </c>
      <c r="EU385">
        <v>0</v>
      </c>
      <c r="EV385">
        <v>0</v>
      </c>
      <c r="EW385">
        <v>1758416778.8</v>
      </c>
      <c r="EX385">
        <v>0</v>
      </c>
      <c r="EY385">
        <v>239.3346153846154</v>
      </c>
      <c r="EZ385">
        <v>-0.9606837743003673</v>
      </c>
      <c r="FA385">
        <v>33.67863298312289</v>
      </c>
      <c r="FB385">
        <v>-5.380769230769231</v>
      </c>
      <c r="FC385">
        <v>15</v>
      </c>
      <c r="FD385">
        <v>0</v>
      </c>
      <c r="FE385" t="s">
        <v>424</v>
      </c>
      <c r="FF385">
        <v>1747247426.5</v>
      </c>
      <c r="FG385">
        <v>1747247420.5</v>
      </c>
      <c r="FH385">
        <v>0</v>
      </c>
      <c r="FI385">
        <v>1.027</v>
      </c>
      <c r="FJ385">
        <v>0.031</v>
      </c>
      <c r="FK385">
        <v>0.02</v>
      </c>
      <c r="FL385">
        <v>0.05</v>
      </c>
      <c r="FM385">
        <v>420</v>
      </c>
      <c r="FN385">
        <v>16</v>
      </c>
      <c r="FO385">
        <v>0.01</v>
      </c>
      <c r="FP385">
        <v>0.1</v>
      </c>
      <c r="FQ385">
        <v>0.181169125</v>
      </c>
      <c r="FR385">
        <v>-0.1449570393996253</v>
      </c>
      <c r="FS385">
        <v>0.0234731458598837</v>
      </c>
      <c r="FT385">
        <v>0</v>
      </c>
      <c r="FU385">
        <v>239.8911764705882</v>
      </c>
      <c r="FV385">
        <v>-14.57754010135023</v>
      </c>
      <c r="FW385">
        <v>6.076249212982456</v>
      </c>
      <c r="FX385">
        <v>-1</v>
      </c>
      <c r="FY385">
        <v>0.083391035</v>
      </c>
      <c r="FZ385">
        <v>-0.2329091414634147</v>
      </c>
      <c r="GA385">
        <v>0.02721518979950856</v>
      </c>
      <c r="GB385">
        <v>0</v>
      </c>
      <c r="GC385">
        <v>0</v>
      </c>
      <c r="GD385">
        <v>2</v>
      </c>
      <c r="GE385" t="s">
        <v>613</v>
      </c>
      <c r="GF385">
        <v>3.13645</v>
      </c>
      <c r="GG385">
        <v>2.71465</v>
      </c>
      <c r="GH385">
        <v>0.0936737</v>
      </c>
      <c r="GI385">
        <v>0.09285590000000001</v>
      </c>
      <c r="GJ385">
        <v>0.105104</v>
      </c>
      <c r="GK385">
        <v>0.103658</v>
      </c>
      <c r="GL385">
        <v>28821.9</v>
      </c>
      <c r="GM385">
        <v>28883.2</v>
      </c>
      <c r="GN385">
        <v>29564.1</v>
      </c>
      <c r="GO385">
        <v>29425.3</v>
      </c>
      <c r="GP385">
        <v>34962.2</v>
      </c>
      <c r="GQ385">
        <v>34934</v>
      </c>
      <c r="GR385">
        <v>41611</v>
      </c>
      <c r="GS385">
        <v>41807.9</v>
      </c>
      <c r="GT385">
        <v>1.91955</v>
      </c>
      <c r="GU385">
        <v>1.87475</v>
      </c>
      <c r="GV385">
        <v>0.0908822</v>
      </c>
      <c r="GW385">
        <v>0</v>
      </c>
      <c r="GX385">
        <v>28.5236</v>
      </c>
      <c r="GY385">
        <v>999.9</v>
      </c>
      <c r="GZ385">
        <v>57.9</v>
      </c>
      <c r="HA385">
        <v>30.9</v>
      </c>
      <c r="HB385">
        <v>28.7673</v>
      </c>
      <c r="HC385">
        <v>61.9542</v>
      </c>
      <c r="HD385">
        <v>27.7925</v>
      </c>
      <c r="HE385">
        <v>1</v>
      </c>
      <c r="HF385">
        <v>0.109494</v>
      </c>
      <c r="HG385">
        <v>-1.36386</v>
      </c>
      <c r="HH385">
        <v>20.3529</v>
      </c>
      <c r="HI385">
        <v>5.22792</v>
      </c>
      <c r="HJ385">
        <v>12.0159</v>
      </c>
      <c r="HK385">
        <v>4.99155</v>
      </c>
      <c r="HL385">
        <v>3.289</v>
      </c>
      <c r="HM385">
        <v>9999</v>
      </c>
      <c r="HN385">
        <v>9999</v>
      </c>
      <c r="HO385">
        <v>9999</v>
      </c>
      <c r="HP385">
        <v>999.9</v>
      </c>
      <c r="HQ385">
        <v>1.86753</v>
      </c>
      <c r="HR385">
        <v>1.86664</v>
      </c>
      <c r="HS385">
        <v>1.866</v>
      </c>
      <c r="HT385">
        <v>1.866</v>
      </c>
      <c r="HU385">
        <v>1.86783</v>
      </c>
      <c r="HV385">
        <v>1.87027</v>
      </c>
      <c r="HW385">
        <v>1.8689</v>
      </c>
      <c r="HX385">
        <v>1.87038</v>
      </c>
      <c r="HY385">
        <v>0</v>
      </c>
      <c r="HZ385">
        <v>0</v>
      </c>
      <c r="IA385">
        <v>0</v>
      </c>
      <c r="IB385">
        <v>0</v>
      </c>
      <c r="IC385" t="s">
        <v>426</v>
      </c>
      <c r="ID385" t="s">
        <v>427</v>
      </c>
      <c r="IE385" t="s">
        <v>428</v>
      </c>
      <c r="IF385" t="s">
        <v>428</v>
      </c>
      <c r="IG385" t="s">
        <v>428</v>
      </c>
      <c r="IH385" t="s">
        <v>428</v>
      </c>
      <c r="II385">
        <v>0</v>
      </c>
      <c r="IJ385">
        <v>100</v>
      </c>
      <c r="IK385">
        <v>100</v>
      </c>
      <c r="IL385">
        <v>0.54</v>
      </c>
      <c r="IM385">
        <v>0.1715</v>
      </c>
      <c r="IN385">
        <v>0.2733293791174444</v>
      </c>
      <c r="IO385">
        <v>0.0008355358253796512</v>
      </c>
      <c r="IP385">
        <v>-4.886686190924696E-07</v>
      </c>
      <c r="IQ385">
        <v>2.414133949906871E-11</v>
      </c>
      <c r="IR385">
        <v>-0.06279029043895908</v>
      </c>
      <c r="IS385">
        <v>-0.001004982055389802</v>
      </c>
      <c r="IT385">
        <v>0.0007271071577586355</v>
      </c>
      <c r="IU385">
        <v>-1.113211564567604E-05</v>
      </c>
      <c r="IV385">
        <v>10</v>
      </c>
      <c r="IW385">
        <v>2306</v>
      </c>
      <c r="IX385">
        <v>1</v>
      </c>
      <c r="IY385">
        <v>28</v>
      </c>
      <c r="IZ385">
        <v>186155.9</v>
      </c>
      <c r="JA385">
        <v>186156</v>
      </c>
      <c r="JB385">
        <v>1.04004</v>
      </c>
      <c r="JC385">
        <v>2.27905</v>
      </c>
      <c r="JD385">
        <v>1.39648</v>
      </c>
      <c r="JE385">
        <v>2.34131</v>
      </c>
      <c r="JF385">
        <v>1.49536</v>
      </c>
      <c r="JG385">
        <v>2.54639</v>
      </c>
      <c r="JH385">
        <v>36.2929</v>
      </c>
      <c r="JI385">
        <v>24.14</v>
      </c>
      <c r="JJ385">
        <v>18</v>
      </c>
      <c r="JK385">
        <v>489.403</v>
      </c>
      <c r="JL385">
        <v>451.059</v>
      </c>
      <c r="JM385">
        <v>30.6258</v>
      </c>
      <c r="JN385">
        <v>28.993</v>
      </c>
      <c r="JO385">
        <v>30.0001</v>
      </c>
      <c r="JP385">
        <v>28.8331</v>
      </c>
      <c r="JQ385">
        <v>28.762</v>
      </c>
      <c r="JR385">
        <v>20.8247</v>
      </c>
      <c r="JS385">
        <v>25.6165</v>
      </c>
      <c r="JT385">
        <v>95.21040000000001</v>
      </c>
      <c r="JU385">
        <v>30.6272</v>
      </c>
      <c r="JV385">
        <v>420</v>
      </c>
      <c r="JW385">
        <v>23.6275</v>
      </c>
      <c r="JX385">
        <v>101.054</v>
      </c>
      <c r="JY385">
        <v>100.531</v>
      </c>
    </row>
    <row r="386" spans="1:285">
      <c r="A386">
        <v>370</v>
      </c>
      <c r="B386">
        <v>1758416780.6</v>
      </c>
      <c r="C386">
        <v>3905.5</v>
      </c>
      <c r="D386" t="s">
        <v>1176</v>
      </c>
      <c r="E386" t="s">
        <v>1177</v>
      </c>
      <c r="F386">
        <v>5</v>
      </c>
      <c r="G386" t="s">
        <v>1159</v>
      </c>
      <c r="H386" t="s">
        <v>420</v>
      </c>
      <c r="I386" t="s">
        <v>421</v>
      </c>
      <c r="J386">
        <v>1758416772.6</v>
      </c>
      <c r="K386">
        <f>(L386)/1000</f>
        <v>0</v>
      </c>
      <c r="L386">
        <f>1000*DL386*AJ386*(DH386-DI386)/(100*DA386*(1000-AJ386*DH386))</f>
        <v>0</v>
      </c>
      <c r="M386">
        <f>DL386*AJ386*(DG386-DF386*(1000-AJ386*DI386)/(1000-AJ386*DH386))/(100*DA386)</f>
        <v>0</v>
      </c>
      <c r="N386">
        <f>DF386 - IF(AJ386&gt;1, M386*DA386*100.0/(AL386), 0)</f>
        <v>0</v>
      </c>
      <c r="O386">
        <f>((U386-K386/2)*N386-M386)/(U386+K386/2)</f>
        <v>0</v>
      </c>
      <c r="P386">
        <f>O386*(DM386+DN386)/1000.0</f>
        <v>0</v>
      </c>
      <c r="Q386">
        <f>(DF386 - IF(AJ386&gt;1, M386*DA386*100.0/(AL386), 0))*(DM386+DN386)/1000.0</f>
        <v>0</v>
      </c>
      <c r="R386">
        <f>2.0/((1/T386-1/S386)+SIGN(T386)*SQRT((1/T386-1/S386)*(1/T386-1/S386) + 4*DB386/((DB386+1)*(DB386+1))*(2*1/T386*1/S386-1/S386*1/S386)))</f>
        <v>0</v>
      </c>
      <c r="S386">
        <f>IF(LEFT(DC386,1)&lt;&gt;"0",IF(LEFT(DC386,1)="1",3.0,DD386),$D$5+$E$5*(DT386*DM386/($K$5*1000))+$F$5*(DT386*DM386/($K$5*1000))*MAX(MIN(DA386,$J$5),$I$5)*MAX(MIN(DA386,$J$5),$I$5)+$G$5*MAX(MIN(DA386,$J$5),$I$5)*(DT386*DM386/($K$5*1000))+$H$5*(DT386*DM386/($K$5*1000))*(DT386*DM386/($K$5*1000)))</f>
        <v>0</v>
      </c>
      <c r="T386">
        <f>K386*(1000-(1000*0.61365*exp(17.502*X386/(240.97+X386))/(DM386+DN386)+DH386)/2)/(1000*0.61365*exp(17.502*X386/(240.97+X386))/(DM386+DN386)-DH386)</f>
        <v>0</v>
      </c>
      <c r="U386">
        <f>1/((DB386+1)/(R386/1.6)+1/(S386/1.37)) + DB386/((DB386+1)/(R386/1.6) + DB386/(S386/1.37))</f>
        <v>0</v>
      </c>
      <c r="V386">
        <f>(CW386*CZ386)</f>
        <v>0</v>
      </c>
      <c r="W386">
        <f>(DO386+(V386+2*0.95*5.67E-8*(((DO386+$B$7)+273)^4-(DO386+273)^4)-44100*K386)/(1.84*29.3*S386+8*0.95*5.67E-8*(DO386+273)^3))</f>
        <v>0</v>
      </c>
      <c r="X386">
        <f>($C$7*DP386+$D$7*DQ386+$E$7*W386)</f>
        <v>0</v>
      </c>
      <c r="Y386">
        <f>0.61365*exp(17.502*X386/(240.97+X386))</f>
        <v>0</v>
      </c>
      <c r="Z386">
        <f>(AA386/AB386*100)</f>
        <v>0</v>
      </c>
      <c r="AA386">
        <f>DH386*(DM386+DN386)/1000</f>
        <v>0</v>
      </c>
      <c r="AB386">
        <f>0.61365*exp(17.502*DO386/(240.97+DO386))</f>
        <v>0</v>
      </c>
      <c r="AC386">
        <f>(Y386-DH386*(DM386+DN386)/1000)</f>
        <v>0</v>
      </c>
      <c r="AD386">
        <f>(-K386*44100)</f>
        <v>0</v>
      </c>
      <c r="AE386">
        <f>2*29.3*S386*0.92*(DO386-X386)</f>
        <v>0</v>
      </c>
      <c r="AF386">
        <f>2*0.95*5.67E-8*(((DO386+$B$7)+273)^4-(X386+273)^4)</f>
        <v>0</v>
      </c>
      <c r="AG386">
        <f>V386+AF386+AD386+AE386</f>
        <v>0</v>
      </c>
      <c r="AH386">
        <v>0</v>
      </c>
      <c r="AI386">
        <v>0</v>
      </c>
      <c r="AJ386">
        <f>IF(AH386*$H$13&gt;=AL386,1.0,(AL386/(AL386-AH386*$H$13)))</f>
        <v>0</v>
      </c>
      <c r="AK386">
        <f>(AJ386-1)*100</f>
        <v>0</v>
      </c>
      <c r="AL386">
        <f>MAX(0,($B$13+$C$13*DT386)/(1+$D$13*DT386)*DM386/(DO386+273)*$E$13)</f>
        <v>0</v>
      </c>
      <c r="AM386" t="s">
        <v>422</v>
      </c>
      <c r="AN386" t="s">
        <v>422</v>
      </c>
      <c r="AO386">
        <v>0</v>
      </c>
      <c r="AP386">
        <v>0</v>
      </c>
      <c r="AQ386">
        <f>1-AO386/AP386</f>
        <v>0</v>
      </c>
      <c r="AR386">
        <v>0</v>
      </c>
      <c r="AS386" t="s">
        <v>422</v>
      </c>
      <c r="AT386" t="s">
        <v>422</v>
      </c>
      <c r="AU386">
        <v>0</v>
      </c>
      <c r="AV386">
        <v>0</v>
      </c>
      <c r="AW386">
        <f>1-AU386/AV386</f>
        <v>0</v>
      </c>
      <c r="AX386">
        <v>0.5</v>
      </c>
      <c r="AY386">
        <f>CX386</f>
        <v>0</v>
      </c>
      <c r="AZ386">
        <f>M386</f>
        <v>0</v>
      </c>
      <c r="BA386">
        <f>AW386*AX386*AY386</f>
        <v>0</v>
      </c>
      <c r="BB386">
        <f>(AZ386-AR386)/AY386</f>
        <v>0</v>
      </c>
      <c r="BC386">
        <f>(AP386-AV386)/AV386</f>
        <v>0</v>
      </c>
      <c r="BD386">
        <f>AO386/(AQ386+AO386/AV386)</f>
        <v>0</v>
      </c>
      <c r="BE386" t="s">
        <v>422</v>
      </c>
      <c r="BF386">
        <v>0</v>
      </c>
      <c r="BG386">
        <f>IF(BF386&lt;&gt;0, BF386, BD386)</f>
        <v>0</v>
      </c>
      <c r="BH386">
        <f>1-BG386/AV386</f>
        <v>0</v>
      </c>
      <c r="BI386">
        <f>(AV386-AU386)/(AV386-BG386)</f>
        <v>0</v>
      </c>
      <c r="BJ386">
        <f>(AP386-AV386)/(AP386-BG386)</f>
        <v>0</v>
      </c>
      <c r="BK386">
        <f>(AV386-AU386)/(AV386-AO386)</f>
        <v>0</v>
      </c>
      <c r="BL386">
        <f>(AP386-AV386)/(AP386-AO386)</f>
        <v>0</v>
      </c>
      <c r="BM386">
        <f>(BI386*BG386/AU386)</f>
        <v>0</v>
      </c>
      <c r="BN386">
        <f>(1-BM386)</f>
        <v>0</v>
      </c>
      <c r="CW386">
        <f>$B$11*DU386+$C$11*DV386+$F$11*EG386*(1-EJ386)</f>
        <v>0</v>
      </c>
      <c r="CX386">
        <f>CW386*CY386</f>
        <v>0</v>
      </c>
      <c r="CY386">
        <f>($B$11*$D$9+$C$11*$D$9+$F$11*((ET386+EL386)/MAX(ET386+EL386+EU386, 0.1)*$I$9+EU386/MAX(ET386+EL386+EU386, 0.1)*$J$9))/($B$11+$C$11+$F$11)</f>
        <v>0</v>
      </c>
      <c r="CZ386">
        <f>($B$11*$K$9+$C$11*$K$9+$F$11*((ET386+EL386)/MAX(ET386+EL386+EU386, 0.1)*$P$9+EU386/MAX(ET386+EL386+EU386, 0.1)*$Q$9))/($B$11+$C$11+$F$11)</f>
        <v>0</v>
      </c>
      <c r="DA386">
        <v>2.44</v>
      </c>
      <c r="DB386">
        <v>0.5</v>
      </c>
      <c r="DC386" t="s">
        <v>423</v>
      </c>
      <c r="DD386">
        <v>2</v>
      </c>
      <c r="DE386">
        <v>1758416772.6</v>
      </c>
      <c r="DF386">
        <v>420.1687083333334</v>
      </c>
      <c r="DG386">
        <v>419.9953333333333</v>
      </c>
      <c r="DH386">
        <v>23.6980375</v>
      </c>
      <c r="DI386">
        <v>23.6278875</v>
      </c>
      <c r="DJ386">
        <v>419.6291666666667</v>
      </c>
      <c r="DK386">
        <v>23.52696666666667</v>
      </c>
      <c r="DL386">
        <v>500.0027499999999</v>
      </c>
      <c r="DM386">
        <v>90.28285833333332</v>
      </c>
      <c r="DN386">
        <v>0.05429443333333334</v>
      </c>
      <c r="DO386">
        <v>30.09441666666667</v>
      </c>
      <c r="DP386">
        <v>30.00395416666667</v>
      </c>
      <c r="DQ386">
        <v>999.9</v>
      </c>
      <c r="DR386">
        <v>0</v>
      </c>
      <c r="DS386">
        <v>0</v>
      </c>
      <c r="DT386">
        <v>10000.87833333333</v>
      </c>
      <c r="DU386">
        <v>0</v>
      </c>
      <c r="DV386">
        <v>0.618283</v>
      </c>
      <c r="DW386">
        <v>0.1733575833333333</v>
      </c>
      <c r="DX386">
        <v>430.3675833333334</v>
      </c>
      <c r="DY386">
        <v>430.1591250000001</v>
      </c>
      <c r="DZ386">
        <v>0.07015529583333334</v>
      </c>
      <c r="EA386">
        <v>419.9953333333333</v>
      </c>
      <c r="EB386">
        <v>23.6278875</v>
      </c>
      <c r="EC386">
        <v>2.1395275</v>
      </c>
      <c r="ED386">
        <v>2.133191666666667</v>
      </c>
      <c r="EE386">
        <v>18.51654166666667</v>
      </c>
      <c r="EF386">
        <v>18.46920833333333</v>
      </c>
      <c r="EG386">
        <v>0.00500097</v>
      </c>
      <c r="EH386">
        <v>0</v>
      </c>
      <c r="EI386">
        <v>0</v>
      </c>
      <c r="EJ386">
        <v>0</v>
      </c>
      <c r="EK386">
        <v>240.4958333333333</v>
      </c>
      <c r="EL386">
        <v>0.00500097</v>
      </c>
      <c r="EM386">
        <v>-7.150000000000001</v>
      </c>
      <c r="EN386">
        <v>-1.370833333333334</v>
      </c>
      <c r="EO386">
        <v>34.75775</v>
      </c>
      <c r="EP386">
        <v>38.02841666666666</v>
      </c>
      <c r="EQ386">
        <v>36.39566666666666</v>
      </c>
      <c r="ER386">
        <v>37.846125</v>
      </c>
      <c r="ES386">
        <v>36.625</v>
      </c>
      <c r="ET386">
        <v>0</v>
      </c>
      <c r="EU386">
        <v>0</v>
      </c>
      <c r="EV386">
        <v>0</v>
      </c>
      <c r="EW386">
        <v>1758416780.6</v>
      </c>
      <c r="EX386">
        <v>0</v>
      </c>
      <c r="EY386">
        <v>239.736</v>
      </c>
      <c r="EZ386">
        <v>9.27692305698479</v>
      </c>
      <c r="FA386">
        <v>-0.3538457734580319</v>
      </c>
      <c r="FB386">
        <v>-5.556000000000001</v>
      </c>
      <c r="FC386">
        <v>15</v>
      </c>
      <c r="FD386">
        <v>0</v>
      </c>
      <c r="FE386" t="s">
        <v>424</v>
      </c>
      <c r="FF386">
        <v>1747247426.5</v>
      </c>
      <c r="FG386">
        <v>1747247420.5</v>
      </c>
      <c r="FH386">
        <v>0</v>
      </c>
      <c r="FI386">
        <v>1.027</v>
      </c>
      <c r="FJ386">
        <v>0.031</v>
      </c>
      <c r="FK386">
        <v>0.02</v>
      </c>
      <c r="FL386">
        <v>0.05</v>
      </c>
      <c r="FM386">
        <v>420</v>
      </c>
      <c r="FN386">
        <v>16</v>
      </c>
      <c r="FO386">
        <v>0.01</v>
      </c>
      <c r="FP386">
        <v>0.1</v>
      </c>
      <c r="FQ386">
        <v>0.1784586097560976</v>
      </c>
      <c r="FR386">
        <v>-0.1069355749128921</v>
      </c>
      <c r="FS386">
        <v>0.02129246935567465</v>
      </c>
      <c r="FT386">
        <v>0</v>
      </c>
      <c r="FU386">
        <v>239.4823529411765</v>
      </c>
      <c r="FV386">
        <v>0.9320091195772815</v>
      </c>
      <c r="FW386">
        <v>5.517484006119589</v>
      </c>
      <c r="FX386">
        <v>-1</v>
      </c>
      <c r="FY386">
        <v>0.08126444390243903</v>
      </c>
      <c r="FZ386">
        <v>-0.1973557108013938</v>
      </c>
      <c r="GA386">
        <v>0.02596679913448624</v>
      </c>
      <c r="GB386">
        <v>0</v>
      </c>
      <c r="GC386">
        <v>0</v>
      </c>
      <c r="GD386">
        <v>2</v>
      </c>
      <c r="GE386" t="s">
        <v>613</v>
      </c>
      <c r="GF386">
        <v>3.13645</v>
      </c>
      <c r="GG386">
        <v>2.71449</v>
      </c>
      <c r="GH386">
        <v>0.09367200000000001</v>
      </c>
      <c r="GI386">
        <v>0.09285400000000001</v>
      </c>
      <c r="GJ386">
        <v>0.105122</v>
      </c>
      <c r="GK386">
        <v>0.10366</v>
      </c>
      <c r="GL386">
        <v>28822.1</v>
      </c>
      <c r="GM386">
        <v>28883.2</v>
      </c>
      <c r="GN386">
        <v>29564.2</v>
      </c>
      <c r="GO386">
        <v>29425.3</v>
      </c>
      <c r="GP386">
        <v>34961.7</v>
      </c>
      <c r="GQ386">
        <v>34933.9</v>
      </c>
      <c r="GR386">
        <v>41611.3</v>
      </c>
      <c r="GS386">
        <v>41807.9</v>
      </c>
      <c r="GT386">
        <v>1.9195</v>
      </c>
      <c r="GU386">
        <v>1.87468</v>
      </c>
      <c r="GV386">
        <v>0.0906289</v>
      </c>
      <c r="GW386">
        <v>0</v>
      </c>
      <c r="GX386">
        <v>28.5252</v>
      </c>
      <c r="GY386">
        <v>999.9</v>
      </c>
      <c r="GZ386">
        <v>57.9</v>
      </c>
      <c r="HA386">
        <v>30.9</v>
      </c>
      <c r="HB386">
        <v>28.7662</v>
      </c>
      <c r="HC386">
        <v>62.1442</v>
      </c>
      <c r="HD386">
        <v>27.9527</v>
      </c>
      <c r="HE386">
        <v>1</v>
      </c>
      <c r="HF386">
        <v>0.109372</v>
      </c>
      <c r="HG386">
        <v>-1.35895</v>
      </c>
      <c r="HH386">
        <v>20.3529</v>
      </c>
      <c r="HI386">
        <v>5.22837</v>
      </c>
      <c r="HJ386">
        <v>12.0159</v>
      </c>
      <c r="HK386">
        <v>4.9916</v>
      </c>
      <c r="HL386">
        <v>3.289</v>
      </c>
      <c r="HM386">
        <v>9999</v>
      </c>
      <c r="HN386">
        <v>9999</v>
      </c>
      <c r="HO386">
        <v>9999</v>
      </c>
      <c r="HP386">
        <v>999.9</v>
      </c>
      <c r="HQ386">
        <v>1.86753</v>
      </c>
      <c r="HR386">
        <v>1.86664</v>
      </c>
      <c r="HS386">
        <v>1.866</v>
      </c>
      <c r="HT386">
        <v>1.866</v>
      </c>
      <c r="HU386">
        <v>1.86783</v>
      </c>
      <c r="HV386">
        <v>1.87026</v>
      </c>
      <c r="HW386">
        <v>1.8689</v>
      </c>
      <c r="HX386">
        <v>1.87038</v>
      </c>
      <c r="HY386">
        <v>0</v>
      </c>
      <c r="HZ386">
        <v>0</v>
      </c>
      <c r="IA386">
        <v>0</v>
      </c>
      <c r="IB386">
        <v>0</v>
      </c>
      <c r="IC386" t="s">
        <v>426</v>
      </c>
      <c r="ID386" t="s">
        <v>427</v>
      </c>
      <c r="IE386" t="s">
        <v>428</v>
      </c>
      <c r="IF386" t="s">
        <v>428</v>
      </c>
      <c r="IG386" t="s">
        <v>428</v>
      </c>
      <c r="IH386" t="s">
        <v>428</v>
      </c>
      <c r="II386">
        <v>0</v>
      </c>
      <c r="IJ386">
        <v>100</v>
      </c>
      <c r="IK386">
        <v>100</v>
      </c>
      <c r="IL386">
        <v>0.54</v>
      </c>
      <c r="IM386">
        <v>0.1715</v>
      </c>
      <c r="IN386">
        <v>0.2733293791174444</v>
      </c>
      <c r="IO386">
        <v>0.0008355358253796512</v>
      </c>
      <c r="IP386">
        <v>-4.886686190924696E-07</v>
      </c>
      <c r="IQ386">
        <v>2.414133949906871E-11</v>
      </c>
      <c r="IR386">
        <v>-0.06279029043895908</v>
      </c>
      <c r="IS386">
        <v>-0.001004982055389802</v>
      </c>
      <c r="IT386">
        <v>0.0007271071577586355</v>
      </c>
      <c r="IU386">
        <v>-1.113211564567604E-05</v>
      </c>
      <c r="IV386">
        <v>10</v>
      </c>
      <c r="IW386">
        <v>2306</v>
      </c>
      <c r="IX386">
        <v>1</v>
      </c>
      <c r="IY386">
        <v>28</v>
      </c>
      <c r="IZ386">
        <v>186155.9</v>
      </c>
      <c r="JA386">
        <v>186156</v>
      </c>
      <c r="JB386">
        <v>1.04004</v>
      </c>
      <c r="JC386">
        <v>2.27051</v>
      </c>
      <c r="JD386">
        <v>1.39648</v>
      </c>
      <c r="JE386">
        <v>2.34497</v>
      </c>
      <c r="JF386">
        <v>1.49536</v>
      </c>
      <c r="JG386">
        <v>2.70508</v>
      </c>
      <c r="JH386">
        <v>36.2929</v>
      </c>
      <c r="JI386">
        <v>24.1488</v>
      </c>
      <c r="JJ386">
        <v>18</v>
      </c>
      <c r="JK386">
        <v>489.372</v>
      </c>
      <c r="JL386">
        <v>451.012</v>
      </c>
      <c r="JM386">
        <v>30.625</v>
      </c>
      <c r="JN386">
        <v>28.9918</v>
      </c>
      <c r="JO386">
        <v>30.0001</v>
      </c>
      <c r="JP386">
        <v>28.8331</v>
      </c>
      <c r="JQ386">
        <v>28.762</v>
      </c>
      <c r="JR386">
        <v>20.8264</v>
      </c>
      <c r="JS386">
        <v>25.6165</v>
      </c>
      <c r="JT386">
        <v>95.21040000000001</v>
      </c>
      <c r="JU386">
        <v>30.6212</v>
      </c>
      <c r="JV386">
        <v>420</v>
      </c>
      <c r="JW386">
        <v>23.6275</v>
      </c>
      <c r="JX386">
        <v>101.054</v>
      </c>
      <c r="JY386">
        <v>100.531</v>
      </c>
    </row>
    <row r="387" spans="1:285">
      <c r="A387">
        <v>371</v>
      </c>
      <c r="B387">
        <v>1758416782.6</v>
      </c>
      <c r="C387">
        <v>3907.5</v>
      </c>
      <c r="D387" t="s">
        <v>1178</v>
      </c>
      <c r="E387" t="s">
        <v>1179</v>
      </c>
      <c r="F387">
        <v>5</v>
      </c>
      <c r="G387" t="s">
        <v>1159</v>
      </c>
      <c r="H387" t="s">
        <v>420</v>
      </c>
      <c r="I387" t="s">
        <v>421</v>
      </c>
      <c r="J387">
        <v>1758416774.6</v>
      </c>
      <c r="K387">
        <f>(L387)/1000</f>
        <v>0</v>
      </c>
      <c r="L387">
        <f>1000*DL387*AJ387*(DH387-DI387)/(100*DA387*(1000-AJ387*DH387))</f>
        <v>0</v>
      </c>
      <c r="M387">
        <f>DL387*AJ387*(DG387-DF387*(1000-AJ387*DI387)/(1000-AJ387*DH387))/(100*DA387)</f>
        <v>0</v>
      </c>
      <c r="N387">
        <f>DF387 - IF(AJ387&gt;1, M387*DA387*100.0/(AL387), 0)</f>
        <v>0</v>
      </c>
      <c r="O387">
        <f>((U387-K387/2)*N387-M387)/(U387+K387/2)</f>
        <v>0</v>
      </c>
      <c r="P387">
        <f>O387*(DM387+DN387)/1000.0</f>
        <v>0</v>
      </c>
      <c r="Q387">
        <f>(DF387 - IF(AJ387&gt;1, M387*DA387*100.0/(AL387), 0))*(DM387+DN387)/1000.0</f>
        <v>0</v>
      </c>
      <c r="R387">
        <f>2.0/((1/T387-1/S387)+SIGN(T387)*SQRT((1/T387-1/S387)*(1/T387-1/S387) + 4*DB387/((DB387+1)*(DB387+1))*(2*1/T387*1/S387-1/S387*1/S387)))</f>
        <v>0</v>
      </c>
      <c r="S387">
        <f>IF(LEFT(DC387,1)&lt;&gt;"0",IF(LEFT(DC387,1)="1",3.0,DD387),$D$5+$E$5*(DT387*DM387/($K$5*1000))+$F$5*(DT387*DM387/($K$5*1000))*MAX(MIN(DA387,$J$5),$I$5)*MAX(MIN(DA387,$J$5),$I$5)+$G$5*MAX(MIN(DA387,$J$5),$I$5)*(DT387*DM387/($K$5*1000))+$H$5*(DT387*DM387/($K$5*1000))*(DT387*DM387/($K$5*1000)))</f>
        <v>0</v>
      </c>
      <c r="T387">
        <f>K387*(1000-(1000*0.61365*exp(17.502*X387/(240.97+X387))/(DM387+DN387)+DH387)/2)/(1000*0.61365*exp(17.502*X387/(240.97+X387))/(DM387+DN387)-DH387)</f>
        <v>0</v>
      </c>
      <c r="U387">
        <f>1/((DB387+1)/(R387/1.6)+1/(S387/1.37)) + DB387/((DB387+1)/(R387/1.6) + DB387/(S387/1.37))</f>
        <v>0</v>
      </c>
      <c r="V387">
        <f>(CW387*CZ387)</f>
        <v>0</v>
      </c>
      <c r="W387">
        <f>(DO387+(V387+2*0.95*5.67E-8*(((DO387+$B$7)+273)^4-(DO387+273)^4)-44100*K387)/(1.84*29.3*S387+8*0.95*5.67E-8*(DO387+273)^3))</f>
        <v>0</v>
      </c>
      <c r="X387">
        <f>($C$7*DP387+$D$7*DQ387+$E$7*W387)</f>
        <v>0</v>
      </c>
      <c r="Y387">
        <f>0.61365*exp(17.502*X387/(240.97+X387))</f>
        <v>0</v>
      </c>
      <c r="Z387">
        <f>(AA387/AB387*100)</f>
        <v>0</v>
      </c>
      <c r="AA387">
        <f>DH387*(DM387+DN387)/1000</f>
        <v>0</v>
      </c>
      <c r="AB387">
        <f>0.61365*exp(17.502*DO387/(240.97+DO387))</f>
        <v>0</v>
      </c>
      <c r="AC387">
        <f>(Y387-DH387*(DM387+DN387)/1000)</f>
        <v>0</v>
      </c>
      <c r="AD387">
        <f>(-K387*44100)</f>
        <v>0</v>
      </c>
      <c r="AE387">
        <f>2*29.3*S387*0.92*(DO387-X387)</f>
        <v>0</v>
      </c>
      <c r="AF387">
        <f>2*0.95*5.67E-8*(((DO387+$B$7)+273)^4-(X387+273)^4)</f>
        <v>0</v>
      </c>
      <c r="AG387">
        <f>V387+AF387+AD387+AE387</f>
        <v>0</v>
      </c>
      <c r="AH387">
        <v>0</v>
      </c>
      <c r="AI387">
        <v>0</v>
      </c>
      <c r="AJ387">
        <f>IF(AH387*$H$13&gt;=AL387,1.0,(AL387/(AL387-AH387*$H$13)))</f>
        <v>0</v>
      </c>
      <c r="AK387">
        <f>(AJ387-1)*100</f>
        <v>0</v>
      </c>
      <c r="AL387">
        <f>MAX(0,($B$13+$C$13*DT387)/(1+$D$13*DT387)*DM387/(DO387+273)*$E$13)</f>
        <v>0</v>
      </c>
      <c r="AM387" t="s">
        <v>422</v>
      </c>
      <c r="AN387" t="s">
        <v>422</v>
      </c>
      <c r="AO387">
        <v>0</v>
      </c>
      <c r="AP387">
        <v>0</v>
      </c>
      <c r="AQ387">
        <f>1-AO387/AP387</f>
        <v>0</v>
      </c>
      <c r="AR387">
        <v>0</v>
      </c>
      <c r="AS387" t="s">
        <v>422</v>
      </c>
      <c r="AT387" t="s">
        <v>422</v>
      </c>
      <c r="AU387">
        <v>0</v>
      </c>
      <c r="AV387">
        <v>0</v>
      </c>
      <c r="AW387">
        <f>1-AU387/AV387</f>
        <v>0</v>
      </c>
      <c r="AX387">
        <v>0.5</v>
      </c>
      <c r="AY387">
        <f>CX387</f>
        <v>0</v>
      </c>
      <c r="AZ387">
        <f>M387</f>
        <v>0</v>
      </c>
      <c r="BA387">
        <f>AW387*AX387*AY387</f>
        <v>0</v>
      </c>
      <c r="BB387">
        <f>(AZ387-AR387)/AY387</f>
        <v>0</v>
      </c>
      <c r="BC387">
        <f>(AP387-AV387)/AV387</f>
        <v>0</v>
      </c>
      <c r="BD387">
        <f>AO387/(AQ387+AO387/AV387)</f>
        <v>0</v>
      </c>
      <c r="BE387" t="s">
        <v>422</v>
      </c>
      <c r="BF387">
        <v>0</v>
      </c>
      <c r="BG387">
        <f>IF(BF387&lt;&gt;0, BF387, BD387)</f>
        <v>0</v>
      </c>
      <c r="BH387">
        <f>1-BG387/AV387</f>
        <v>0</v>
      </c>
      <c r="BI387">
        <f>(AV387-AU387)/(AV387-BG387)</f>
        <v>0</v>
      </c>
      <c r="BJ387">
        <f>(AP387-AV387)/(AP387-BG387)</f>
        <v>0</v>
      </c>
      <c r="BK387">
        <f>(AV387-AU387)/(AV387-AO387)</f>
        <v>0</v>
      </c>
      <c r="BL387">
        <f>(AP387-AV387)/(AP387-AO387)</f>
        <v>0</v>
      </c>
      <c r="BM387">
        <f>(BI387*BG387/AU387)</f>
        <v>0</v>
      </c>
      <c r="BN387">
        <f>(1-BM387)</f>
        <v>0</v>
      </c>
      <c r="CW387">
        <f>$B$11*DU387+$C$11*DV387+$F$11*EG387*(1-EJ387)</f>
        <v>0</v>
      </c>
      <c r="CX387">
        <f>CW387*CY387</f>
        <v>0</v>
      </c>
      <c r="CY387">
        <f>($B$11*$D$9+$C$11*$D$9+$F$11*((ET387+EL387)/MAX(ET387+EL387+EU387, 0.1)*$I$9+EU387/MAX(ET387+EL387+EU387, 0.1)*$J$9))/($B$11+$C$11+$F$11)</f>
        <v>0</v>
      </c>
      <c r="CZ387">
        <f>($B$11*$K$9+$C$11*$K$9+$F$11*((ET387+EL387)/MAX(ET387+EL387+EU387, 0.1)*$P$9+EU387/MAX(ET387+EL387+EU387, 0.1)*$Q$9))/($B$11+$C$11+$F$11)</f>
        <v>0</v>
      </c>
      <c r="DA387">
        <v>2.44</v>
      </c>
      <c r="DB387">
        <v>0.5</v>
      </c>
      <c r="DC387" t="s">
        <v>423</v>
      </c>
      <c r="DD387">
        <v>2</v>
      </c>
      <c r="DE387">
        <v>1758416774.6</v>
      </c>
      <c r="DF387">
        <v>420.1694166666666</v>
      </c>
      <c r="DG387">
        <v>419.9943333333334</v>
      </c>
      <c r="DH387">
        <v>23.70665416666667</v>
      </c>
      <c r="DI387">
        <v>23.64021666666666</v>
      </c>
      <c r="DJ387">
        <v>419.629875</v>
      </c>
      <c r="DK387">
        <v>23.5354625</v>
      </c>
      <c r="DL387">
        <v>500.012125</v>
      </c>
      <c r="DM387">
        <v>90.28295833333334</v>
      </c>
      <c r="DN387">
        <v>0.05429280416666667</v>
      </c>
      <c r="DO387">
        <v>30.094825</v>
      </c>
      <c r="DP387">
        <v>30.00405</v>
      </c>
      <c r="DQ387">
        <v>999.9</v>
      </c>
      <c r="DR387">
        <v>0</v>
      </c>
      <c r="DS387">
        <v>0</v>
      </c>
      <c r="DT387">
        <v>10001.085</v>
      </c>
      <c r="DU387">
        <v>0</v>
      </c>
      <c r="DV387">
        <v>0.618283</v>
      </c>
      <c r="DW387">
        <v>0.1750271666666667</v>
      </c>
      <c r="DX387">
        <v>430.372125</v>
      </c>
      <c r="DY387">
        <v>430.1635416666666</v>
      </c>
      <c r="DZ387">
        <v>0.06644932083333334</v>
      </c>
      <c r="EA387">
        <v>419.9943333333334</v>
      </c>
      <c r="EB387">
        <v>23.64021666666666</v>
      </c>
      <c r="EC387">
        <v>2.140307916666667</v>
      </c>
      <c r="ED387">
        <v>2.134306666666667</v>
      </c>
      <c r="EE387">
        <v>18.5223625</v>
      </c>
      <c r="EF387">
        <v>18.47755416666667</v>
      </c>
      <c r="EG387">
        <v>0.00500097</v>
      </c>
      <c r="EH387">
        <v>0</v>
      </c>
      <c r="EI387">
        <v>0</v>
      </c>
      <c r="EJ387">
        <v>0</v>
      </c>
      <c r="EK387">
        <v>240.2958333333333</v>
      </c>
      <c r="EL387">
        <v>0.00500097</v>
      </c>
      <c r="EM387">
        <v>-5.8875</v>
      </c>
      <c r="EN387">
        <v>-1.004166666666667</v>
      </c>
      <c r="EO387">
        <v>34.75</v>
      </c>
      <c r="EP387">
        <v>38.02066666666666</v>
      </c>
      <c r="EQ387">
        <v>36.38791666666667</v>
      </c>
      <c r="ER387">
        <v>37.83825</v>
      </c>
      <c r="ES387">
        <v>36.625</v>
      </c>
      <c r="ET387">
        <v>0</v>
      </c>
      <c r="EU387">
        <v>0</v>
      </c>
      <c r="EV387">
        <v>0</v>
      </c>
      <c r="EW387">
        <v>1758416782.4</v>
      </c>
      <c r="EX387">
        <v>0</v>
      </c>
      <c r="EY387">
        <v>239.4384615384616</v>
      </c>
      <c r="EZ387">
        <v>14.88547015080404</v>
      </c>
      <c r="FA387">
        <v>-1.634187798267032</v>
      </c>
      <c r="FB387">
        <v>-5.407692307692307</v>
      </c>
      <c r="FC387">
        <v>15</v>
      </c>
      <c r="FD387">
        <v>0</v>
      </c>
      <c r="FE387" t="s">
        <v>424</v>
      </c>
      <c r="FF387">
        <v>1747247426.5</v>
      </c>
      <c r="FG387">
        <v>1747247420.5</v>
      </c>
      <c r="FH387">
        <v>0</v>
      </c>
      <c r="FI387">
        <v>1.027</v>
      </c>
      <c r="FJ387">
        <v>0.031</v>
      </c>
      <c r="FK387">
        <v>0.02</v>
      </c>
      <c r="FL387">
        <v>0.05</v>
      </c>
      <c r="FM387">
        <v>420</v>
      </c>
      <c r="FN387">
        <v>16</v>
      </c>
      <c r="FO387">
        <v>0.01</v>
      </c>
      <c r="FP387">
        <v>0.1</v>
      </c>
      <c r="FQ387">
        <v>0.174195075</v>
      </c>
      <c r="FR387">
        <v>-0.04375329455910004</v>
      </c>
      <c r="FS387">
        <v>0.01857969361075083</v>
      </c>
      <c r="FT387">
        <v>1</v>
      </c>
      <c r="FU387">
        <v>239.7882352941176</v>
      </c>
      <c r="FV387">
        <v>-3.168831100647748</v>
      </c>
      <c r="FW387">
        <v>5.092021712552617</v>
      </c>
      <c r="FX387">
        <v>-1</v>
      </c>
      <c r="FY387">
        <v>0.07607459</v>
      </c>
      <c r="FZ387">
        <v>-0.1103474994371483</v>
      </c>
      <c r="GA387">
        <v>0.02226219512724206</v>
      </c>
      <c r="GB387">
        <v>0</v>
      </c>
      <c r="GC387">
        <v>1</v>
      </c>
      <c r="GD387">
        <v>2</v>
      </c>
      <c r="GE387" t="s">
        <v>433</v>
      </c>
      <c r="GF387">
        <v>3.13642</v>
      </c>
      <c r="GG387">
        <v>2.71451</v>
      </c>
      <c r="GH387">
        <v>0.0936719</v>
      </c>
      <c r="GI387">
        <v>0.09285259999999999</v>
      </c>
      <c r="GJ387">
        <v>0.105137</v>
      </c>
      <c r="GK387">
        <v>0.103661</v>
      </c>
      <c r="GL387">
        <v>28822.1</v>
      </c>
      <c r="GM387">
        <v>28883.1</v>
      </c>
      <c r="GN387">
        <v>29564.2</v>
      </c>
      <c r="GO387">
        <v>29425.1</v>
      </c>
      <c r="GP387">
        <v>34961</v>
      </c>
      <c r="GQ387">
        <v>34933.6</v>
      </c>
      <c r="GR387">
        <v>41611.2</v>
      </c>
      <c r="GS387">
        <v>41807.7</v>
      </c>
      <c r="GT387">
        <v>1.91943</v>
      </c>
      <c r="GU387">
        <v>1.87477</v>
      </c>
      <c r="GV387">
        <v>0.0904649</v>
      </c>
      <c r="GW387">
        <v>0</v>
      </c>
      <c r="GX387">
        <v>28.5271</v>
      </c>
      <c r="GY387">
        <v>999.9</v>
      </c>
      <c r="GZ387">
        <v>57.9</v>
      </c>
      <c r="HA387">
        <v>30.9</v>
      </c>
      <c r="HB387">
        <v>28.7666</v>
      </c>
      <c r="HC387">
        <v>62.0642</v>
      </c>
      <c r="HD387">
        <v>27.7925</v>
      </c>
      <c r="HE387">
        <v>1</v>
      </c>
      <c r="HF387">
        <v>0.109423</v>
      </c>
      <c r="HG387">
        <v>-1.35217</v>
      </c>
      <c r="HH387">
        <v>20.3529</v>
      </c>
      <c r="HI387">
        <v>5.22807</v>
      </c>
      <c r="HJ387">
        <v>12.0159</v>
      </c>
      <c r="HK387">
        <v>4.99155</v>
      </c>
      <c r="HL387">
        <v>3.28903</v>
      </c>
      <c r="HM387">
        <v>9999</v>
      </c>
      <c r="HN387">
        <v>9999</v>
      </c>
      <c r="HO387">
        <v>9999</v>
      </c>
      <c r="HP387">
        <v>999.9</v>
      </c>
      <c r="HQ387">
        <v>1.86752</v>
      </c>
      <c r="HR387">
        <v>1.86665</v>
      </c>
      <c r="HS387">
        <v>1.866</v>
      </c>
      <c r="HT387">
        <v>1.866</v>
      </c>
      <c r="HU387">
        <v>1.86783</v>
      </c>
      <c r="HV387">
        <v>1.87024</v>
      </c>
      <c r="HW387">
        <v>1.8689</v>
      </c>
      <c r="HX387">
        <v>1.87039</v>
      </c>
      <c r="HY387">
        <v>0</v>
      </c>
      <c r="HZ387">
        <v>0</v>
      </c>
      <c r="IA387">
        <v>0</v>
      </c>
      <c r="IB387">
        <v>0</v>
      </c>
      <c r="IC387" t="s">
        <v>426</v>
      </c>
      <c r="ID387" t="s">
        <v>427</v>
      </c>
      <c r="IE387" t="s">
        <v>428</v>
      </c>
      <c r="IF387" t="s">
        <v>428</v>
      </c>
      <c r="IG387" t="s">
        <v>428</v>
      </c>
      <c r="IH387" t="s">
        <v>428</v>
      </c>
      <c r="II387">
        <v>0</v>
      </c>
      <c r="IJ387">
        <v>100</v>
      </c>
      <c r="IK387">
        <v>100</v>
      </c>
      <c r="IL387">
        <v>0.54</v>
      </c>
      <c r="IM387">
        <v>0.1717</v>
      </c>
      <c r="IN387">
        <v>0.2733293791174444</v>
      </c>
      <c r="IO387">
        <v>0.0008355358253796512</v>
      </c>
      <c r="IP387">
        <v>-4.886686190924696E-07</v>
      </c>
      <c r="IQ387">
        <v>2.414133949906871E-11</v>
      </c>
      <c r="IR387">
        <v>-0.06279029043895908</v>
      </c>
      <c r="IS387">
        <v>-0.001004982055389802</v>
      </c>
      <c r="IT387">
        <v>0.0007271071577586355</v>
      </c>
      <c r="IU387">
        <v>-1.113211564567604E-05</v>
      </c>
      <c r="IV387">
        <v>10</v>
      </c>
      <c r="IW387">
        <v>2306</v>
      </c>
      <c r="IX387">
        <v>1</v>
      </c>
      <c r="IY387">
        <v>28</v>
      </c>
      <c r="IZ387">
        <v>186155.9</v>
      </c>
      <c r="JA387">
        <v>186156</v>
      </c>
      <c r="JB387">
        <v>1.04004</v>
      </c>
      <c r="JC387">
        <v>2.28271</v>
      </c>
      <c r="JD387">
        <v>1.39648</v>
      </c>
      <c r="JE387">
        <v>2.34131</v>
      </c>
      <c r="JF387">
        <v>1.49536</v>
      </c>
      <c r="JG387">
        <v>2.54883</v>
      </c>
      <c r="JH387">
        <v>36.2929</v>
      </c>
      <c r="JI387">
        <v>24.14</v>
      </c>
      <c r="JJ387">
        <v>18</v>
      </c>
      <c r="JK387">
        <v>489.325</v>
      </c>
      <c r="JL387">
        <v>451.074</v>
      </c>
      <c r="JM387">
        <v>30.6231</v>
      </c>
      <c r="JN387">
        <v>28.9915</v>
      </c>
      <c r="JO387">
        <v>30.0001</v>
      </c>
      <c r="JP387">
        <v>28.8331</v>
      </c>
      <c r="JQ387">
        <v>28.762</v>
      </c>
      <c r="JR387">
        <v>20.8262</v>
      </c>
      <c r="JS387">
        <v>25.6165</v>
      </c>
      <c r="JT387">
        <v>95.21040000000001</v>
      </c>
      <c r="JU387">
        <v>30.6212</v>
      </c>
      <c r="JV387">
        <v>420</v>
      </c>
      <c r="JW387">
        <v>23.6275</v>
      </c>
      <c r="JX387">
        <v>101.054</v>
      </c>
      <c r="JY387">
        <v>100.53</v>
      </c>
    </row>
    <row r="388" spans="1:285">
      <c r="A388">
        <v>372</v>
      </c>
      <c r="B388">
        <v>1758416784.6</v>
      </c>
      <c r="C388">
        <v>3909.5</v>
      </c>
      <c r="D388" t="s">
        <v>1180</v>
      </c>
      <c r="E388" t="s">
        <v>1181</v>
      </c>
      <c r="F388">
        <v>5</v>
      </c>
      <c r="G388" t="s">
        <v>1159</v>
      </c>
      <c r="H388" t="s">
        <v>420</v>
      </c>
      <c r="I388" t="s">
        <v>421</v>
      </c>
      <c r="J388">
        <v>1758416776.6</v>
      </c>
      <c r="K388">
        <f>(L388)/1000</f>
        <v>0</v>
      </c>
      <c r="L388">
        <f>1000*DL388*AJ388*(DH388-DI388)/(100*DA388*(1000-AJ388*DH388))</f>
        <v>0</v>
      </c>
      <c r="M388">
        <f>DL388*AJ388*(DG388-DF388*(1000-AJ388*DI388)/(1000-AJ388*DH388))/(100*DA388)</f>
        <v>0</v>
      </c>
      <c r="N388">
        <f>DF388 - IF(AJ388&gt;1, M388*DA388*100.0/(AL388), 0)</f>
        <v>0</v>
      </c>
      <c r="O388">
        <f>((U388-K388/2)*N388-M388)/(U388+K388/2)</f>
        <v>0</v>
      </c>
      <c r="P388">
        <f>O388*(DM388+DN388)/1000.0</f>
        <v>0</v>
      </c>
      <c r="Q388">
        <f>(DF388 - IF(AJ388&gt;1, M388*DA388*100.0/(AL388), 0))*(DM388+DN388)/1000.0</f>
        <v>0</v>
      </c>
      <c r="R388">
        <f>2.0/((1/T388-1/S388)+SIGN(T388)*SQRT((1/T388-1/S388)*(1/T388-1/S388) + 4*DB388/((DB388+1)*(DB388+1))*(2*1/T388*1/S388-1/S388*1/S388)))</f>
        <v>0</v>
      </c>
      <c r="S388">
        <f>IF(LEFT(DC388,1)&lt;&gt;"0",IF(LEFT(DC388,1)="1",3.0,DD388),$D$5+$E$5*(DT388*DM388/($K$5*1000))+$F$5*(DT388*DM388/($K$5*1000))*MAX(MIN(DA388,$J$5),$I$5)*MAX(MIN(DA388,$J$5),$I$5)+$G$5*MAX(MIN(DA388,$J$5),$I$5)*(DT388*DM388/($K$5*1000))+$H$5*(DT388*DM388/($K$5*1000))*(DT388*DM388/($K$5*1000)))</f>
        <v>0</v>
      </c>
      <c r="T388">
        <f>K388*(1000-(1000*0.61365*exp(17.502*X388/(240.97+X388))/(DM388+DN388)+DH388)/2)/(1000*0.61365*exp(17.502*X388/(240.97+X388))/(DM388+DN388)-DH388)</f>
        <v>0</v>
      </c>
      <c r="U388">
        <f>1/((DB388+1)/(R388/1.6)+1/(S388/1.37)) + DB388/((DB388+1)/(R388/1.6) + DB388/(S388/1.37))</f>
        <v>0</v>
      </c>
      <c r="V388">
        <f>(CW388*CZ388)</f>
        <v>0</v>
      </c>
      <c r="W388">
        <f>(DO388+(V388+2*0.95*5.67E-8*(((DO388+$B$7)+273)^4-(DO388+273)^4)-44100*K388)/(1.84*29.3*S388+8*0.95*5.67E-8*(DO388+273)^3))</f>
        <v>0</v>
      </c>
      <c r="X388">
        <f>($C$7*DP388+$D$7*DQ388+$E$7*W388)</f>
        <v>0</v>
      </c>
      <c r="Y388">
        <f>0.61365*exp(17.502*X388/(240.97+X388))</f>
        <v>0</v>
      </c>
      <c r="Z388">
        <f>(AA388/AB388*100)</f>
        <v>0</v>
      </c>
      <c r="AA388">
        <f>DH388*(DM388+DN388)/1000</f>
        <v>0</v>
      </c>
      <c r="AB388">
        <f>0.61365*exp(17.502*DO388/(240.97+DO388))</f>
        <v>0</v>
      </c>
      <c r="AC388">
        <f>(Y388-DH388*(DM388+DN388)/1000)</f>
        <v>0</v>
      </c>
      <c r="AD388">
        <f>(-K388*44100)</f>
        <v>0</v>
      </c>
      <c r="AE388">
        <f>2*29.3*S388*0.92*(DO388-X388)</f>
        <v>0</v>
      </c>
      <c r="AF388">
        <f>2*0.95*5.67E-8*(((DO388+$B$7)+273)^4-(X388+273)^4)</f>
        <v>0</v>
      </c>
      <c r="AG388">
        <f>V388+AF388+AD388+AE388</f>
        <v>0</v>
      </c>
      <c r="AH388">
        <v>0</v>
      </c>
      <c r="AI388">
        <v>0</v>
      </c>
      <c r="AJ388">
        <f>IF(AH388*$H$13&gt;=AL388,1.0,(AL388/(AL388-AH388*$H$13)))</f>
        <v>0</v>
      </c>
      <c r="AK388">
        <f>(AJ388-1)*100</f>
        <v>0</v>
      </c>
      <c r="AL388">
        <f>MAX(0,($B$13+$C$13*DT388)/(1+$D$13*DT388)*DM388/(DO388+273)*$E$13)</f>
        <v>0</v>
      </c>
      <c r="AM388" t="s">
        <v>422</v>
      </c>
      <c r="AN388" t="s">
        <v>422</v>
      </c>
      <c r="AO388">
        <v>0</v>
      </c>
      <c r="AP388">
        <v>0</v>
      </c>
      <c r="AQ388">
        <f>1-AO388/AP388</f>
        <v>0</v>
      </c>
      <c r="AR388">
        <v>0</v>
      </c>
      <c r="AS388" t="s">
        <v>422</v>
      </c>
      <c r="AT388" t="s">
        <v>422</v>
      </c>
      <c r="AU388">
        <v>0</v>
      </c>
      <c r="AV388">
        <v>0</v>
      </c>
      <c r="AW388">
        <f>1-AU388/AV388</f>
        <v>0</v>
      </c>
      <c r="AX388">
        <v>0.5</v>
      </c>
      <c r="AY388">
        <f>CX388</f>
        <v>0</v>
      </c>
      <c r="AZ388">
        <f>M388</f>
        <v>0</v>
      </c>
      <c r="BA388">
        <f>AW388*AX388*AY388</f>
        <v>0</v>
      </c>
      <c r="BB388">
        <f>(AZ388-AR388)/AY388</f>
        <v>0</v>
      </c>
      <c r="BC388">
        <f>(AP388-AV388)/AV388</f>
        <v>0</v>
      </c>
      <c r="BD388">
        <f>AO388/(AQ388+AO388/AV388)</f>
        <v>0</v>
      </c>
      <c r="BE388" t="s">
        <v>422</v>
      </c>
      <c r="BF388">
        <v>0</v>
      </c>
      <c r="BG388">
        <f>IF(BF388&lt;&gt;0, BF388, BD388)</f>
        <v>0</v>
      </c>
      <c r="BH388">
        <f>1-BG388/AV388</f>
        <v>0</v>
      </c>
      <c r="BI388">
        <f>(AV388-AU388)/(AV388-BG388)</f>
        <v>0</v>
      </c>
      <c r="BJ388">
        <f>(AP388-AV388)/(AP388-BG388)</f>
        <v>0</v>
      </c>
      <c r="BK388">
        <f>(AV388-AU388)/(AV388-AO388)</f>
        <v>0</v>
      </c>
      <c r="BL388">
        <f>(AP388-AV388)/(AP388-AO388)</f>
        <v>0</v>
      </c>
      <c r="BM388">
        <f>(BI388*BG388/AU388)</f>
        <v>0</v>
      </c>
      <c r="BN388">
        <f>(1-BM388)</f>
        <v>0</v>
      </c>
      <c r="CW388">
        <f>$B$11*DU388+$C$11*DV388+$F$11*EG388*(1-EJ388)</f>
        <v>0</v>
      </c>
      <c r="CX388">
        <f>CW388*CY388</f>
        <v>0</v>
      </c>
      <c r="CY388">
        <f>($B$11*$D$9+$C$11*$D$9+$F$11*((ET388+EL388)/MAX(ET388+EL388+EU388, 0.1)*$I$9+EU388/MAX(ET388+EL388+EU388, 0.1)*$J$9))/($B$11+$C$11+$F$11)</f>
        <v>0</v>
      </c>
      <c r="CZ388">
        <f>($B$11*$K$9+$C$11*$K$9+$F$11*((ET388+EL388)/MAX(ET388+EL388+EU388, 0.1)*$P$9+EU388/MAX(ET388+EL388+EU388, 0.1)*$Q$9))/($B$11+$C$11+$F$11)</f>
        <v>0</v>
      </c>
      <c r="DA388">
        <v>2.44</v>
      </c>
      <c r="DB388">
        <v>0.5</v>
      </c>
      <c r="DC388" t="s">
        <v>423</v>
      </c>
      <c r="DD388">
        <v>2</v>
      </c>
      <c r="DE388">
        <v>1758416776.6</v>
      </c>
      <c r="DF388">
        <v>420.1673333333333</v>
      </c>
      <c r="DG388">
        <v>419.9935833333333</v>
      </c>
      <c r="DH388">
        <v>23.7157</v>
      </c>
      <c r="DI388">
        <v>23.6490875</v>
      </c>
      <c r="DJ388">
        <v>419.6277499999999</v>
      </c>
      <c r="DK388">
        <v>23.54437916666667</v>
      </c>
      <c r="DL388">
        <v>500.0126666666667</v>
      </c>
      <c r="DM388">
        <v>90.28281250000002</v>
      </c>
      <c r="DN388">
        <v>0.05426020416666667</v>
      </c>
      <c r="DO388">
        <v>30.0951</v>
      </c>
      <c r="DP388">
        <v>30.0035125</v>
      </c>
      <c r="DQ388">
        <v>999.9</v>
      </c>
      <c r="DR388">
        <v>0</v>
      </c>
      <c r="DS388">
        <v>0</v>
      </c>
      <c r="DT388">
        <v>10002.54416666667</v>
      </c>
      <c r="DU388">
        <v>0</v>
      </c>
      <c r="DV388">
        <v>0.618283</v>
      </c>
      <c r="DW388">
        <v>0.1736793333333334</v>
      </c>
      <c r="DX388">
        <v>430.3739583333333</v>
      </c>
      <c r="DY388">
        <v>430.166625</v>
      </c>
      <c r="DZ388">
        <v>0.06662734166666667</v>
      </c>
      <c r="EA388">
        <v>419.9935833333333</v>
      </c>
      <c r="EB388">
        <v>23.6490875</v>
      </c>
      <c r="EC388">
        <v>2.141120833333333</v>
      </c>
      <c r="ED388">
        <v>2.13510375</v>
      </c>
      <c r="EE388">
        <v>18.52843333333334</v>
      </c>
      <c r="EF388">
        <v>18.48351666666667</v>
      </c>
      <c r="EG388">
        <v>0.00500097</v>
      </c>
      <c r="EH388">
        <v>0</v>
      </c>
      <c r="EI388">
        <v>0</v>
      </c>
      <c r="EJ388">
        <v>0</v>
      </c>
      <c r="EK388">
        <v>239.575</v>
      </c>
      <c r="EL388">
        <v>0.00500097</v>
      </c>
      <c r="EM388">
        <v>-5.433333333333334</v>
      </c>
      <c r="EN388">
        <v>-0.4708333333333334</v>
      </c>
      <c r="EO388">
        <v>34.75</v>
      </c>
      <c r="EP388">
        <v>38.01291666666667</v>
      </c>
      <c r="EQ388">
        <v>36.38016666666667</v>
      </c>
      <c r="ER388">
        <v>37.830375</v>
      </c>
      <c r="ES388">
        <v>36.622375</v>
      </c>
      <c r="ET388">
        <v>0</v>
      </c>
      <c r="EU388">
        <v>0</v>
      </c>
      <c r="EV388">
        <v>0</v>
      </c>
      <c r="EW388">
        <v>1758416784.8</v>
      </c>
      <c r="EX388">
        <v>0</v>
      </c>
      <c r="EY388">
        <v>240.026923076923</v>
      </c>
      <c r="EZ388">
        <v>7.24444436694329</v>
      </c>
      <c r="FA388">
        <v>6.714529939034193</v>
      </c>
      <c r="FB388">
        <v>-4.26923076923077</v>
      </c>
      <c r="FC388">
        <v>15</v>
      </c>
      <c r="FD388">
        <v>0</v>
      </c>
      <c r="FE388" t="s">
        <v>424</v>
      </c>
      <c r="FF388">
        <v>1747247426.5</v>
      </c>
      <c r="FG388">
        <v>1747247420.5</v>
      </c>
      <c r="FH388">
        <v>0</v>
      </c>
      <c r="FI388">
        <v>1.027</v>
      </c>
      <c r="FJ388">
        <v>0.031</v>
      </c>
      <c r="FK388">
        <v>0.02</v>
      </c>
      <c r="FL388">
        <v>0.05</v>
      </c>
      <c r="FM388">
        <v>420</v>
      </c>
      <c r="FN388">
        <v>16</v>
      </c>
      <c r="FO388">
        <v>0.01</v>
      </c>
      <c r="FP388">
        <v>0.1</v>
      </c>
      <c r="FQ388">
        <v>0.1729036341463415</v>
      </c>
      <c r="FR388">
        <v>-0.03841735191637599</v>
      </c>
      <c r="FS388">
        <v>0.01815275977910407</v>
      </c>
      <c r="FT388">
        <v>1</v>
      </c>
      <c r="FU388">
        <v>239.6647058823529</v>
      </c>
      <c r="FV388">
        <v>3.135217799130271</v>
      </c>
      <c r="FW388">
        <v>4.931345261687261</v>
      </c>
      <c r="FX388">
        <v>-1</v>
      </c>
      <c r="FY388">
        <v>0.07477308536585364</v>
      </c>
      <c r="FZ388">
        <v>-0.05905165714285712</v>
      </c>
      <c r="GA388">
        <v>0.02037458089794985</v>
      </c>
      <c r="GB388">
        <v>1</v>
      </c>
      <c r="GC388">
        <v>2</v>
      </c>
      <c r="GD388">
        <v>2</v>
      </c>
      <c r="GE388" t="s">
        <v>425</v>
      </c>
      <c r="GF388">
        <v>3.1364</v>
      </c>
      <c r="GG388">
        <v>2.71459</v>
      </c>
      <c r="GH388">
        <v>0.09367499999999999</v>
      </c>
      <c r="GI388">
        <v>0.0928498</v>
      </c>
      <c r="GJ388">
        <v>0.105148</v>
      </c>
      <c r="GK388">
        <v>0.103666</v>
      </c>
      <c r="GL388">
        <v>28821.9</v>
      </c>
      <c r="GM388">
        <v>28883.1</v>
      </c>
      <c r="GN388">
        <v>29564.1</v>
      </c>
      <c r="GO388">
        <v>29425</v>
      </c>
      <c r="GP388">
        <v>34960.2</v>
      </c>
      <c r="GQ388">
        <v>34933.4</v>
      </c>
      <c r="GR388">
        <v>41610.8</v>
      </c>
      <c r="GS388">
        <v>41807.6</v>
      </c>
      <c r="GT388">
        <v>1.9196</v>
      </c>
      <c r="GU388">
        <v>1.87465</v>
      </c>
      <c r="GV388">
        <v>0.0904426</v>
      </c>
      <c r="GW388">
        <v>0</v>
      </c>
      <c r="GX388">
        <v>28.5283</v>
      </c>
      <c r="GY388">
        <v>999.9</v>
      </c>
      <c r="GZ388">
        <v>57.9</v>
      </c>
      <c r="HA388">
        <v>30.9</v>
      </c>
      <c r="HB388">
        <v>28.7671</v>
      </c>
      <c r="HC388">
        <v>61.8042</v>
      </c>
      <c r="HD388">
        <v>27.9808</v>
      </c>
      <c r="HE388">
        <v>1</v>
      </c>
      <c r="HF388">
        <v>0.109416</v>
      </c>
      <c r="HG388">
        <v>-1.35858</v>
      </c>
      <c r="HH388">
        <v>20.3529</v>
      </c>
      <c r="HI388">
        <v>5.22777</v>
      </c>
      <c r="HJ388">
        <v>12.0159</v>
      </c>
      <c r="HK388">
        <v>4.99145</v>
      </c>
      <c r="HL388">
        <v>3.28903</v>
      </c>
      <c r="HM388">
        <v>9999</v>
      </c>
      <c r="HN388">
        <v>9999</v>
      </c>
      <c r="HO388">
        <v>9999</v>
      </c>
      <c r="HP388">
        <v>999.9</v>
      </c>
      <c r="HQ388">
        <v>1.86752</v>
      </c>
      <c r="HR388">
        <v>1.86664</v>
      </c>
      <c r="HS388">
        <v>1.866</v>
      </c>
      <c r="HT388">
        <v>1.866</v>
      </c>
      <c r="HU388">
        <v>1.86783</v>
      </c>
      <c r="HV388">
        <v>1.87024</v>
      </c>
      <c r="HW388">
        <v>1.8689</v>
      </c>
      <c r="HX388">
        <v>1.87039</v>
      </c>
      <c r="HY388">
        <v>0</v>
      </c>
      <c r="HZ388">
        <v>0</v>
      </c>
      <c r="IA388">
        <v>0</v>
      </c>
      <c r="IB388">
        <v>0</v>
      </c>
      <c r="IC388" t="s">
        <v>426</v>
      </c>
      <c r="ID388" t="s">
        <v>427</v>
      </c>
      <c r="IE388" t="s">
        <v>428</v>
      </c>
      <c r="IF388" t="s">
        <v>428</v>
      </c>
      <c r="IG388" t="s">
        <v>428</v>
      </c>
      <c r="IH388" t="s">
        <v>428</v>
      </c>
      <c r="II388">
        <v>0</v>
      </c>
      <c r="IJ388">
        <v>100</v>
      </c>
      <c r="IK388">
        <v>100</v>
      </c>
      <c r="IL388">
        <v>0.539</v>
      </c>
      <c r="IM388">
        <v>0.1717</v>
      </c>
      <c r="IN388">
        <v>0.2733293791174444</v>
      </c>
      <c r="IO388">
        <v>0.0008355358253796512</v>
      </c>
      <c r="IP388">
        <v>-4.886686190924696E-07</v>
      </c>
      <c r="IQ388">
        <v>2.414133949906871E-11</v>
      </c>
      <c r="IR388">
        <v>-0.06279029043895908</v>
      </c>
      <c r="IS388">
        <v>-0.001004982055389802</v>
      </c>
      <c r="IT388">
        <v>0.0007271071577586355</v>
      </c>
      <c r="IU388">
        <v>-1.113211564567604E-05</v>
      </c>
      <c r="IV388">
        <v>10</v>
      </c>
      <c r="IW388">
        <v>2306</v>
      </c>
      <c r="IX388">
        <v>1</v>
      </c>
      <c r="IY388">
        <v>28</v>
      </c>
      <c r="IZ388">
        <v>186156</v>
      </c>
      <c r="JA388">
        <v>186156.1</v>
      </c>
      <c r="JB388">
        <v>1.04004</v>
      </c>
      <c r="JC388">
        <v>2.26807</v>
      </c>
      <c r="JD388">
        <v>1.39648</v>
      </c>
      <c r="JE388">
        <v>2.34497</v>
      </c>
      <c r="JF388">
        <v>1.49536</v>
      </c>
      <c r="JG388">
        <v>2.70752</v>
      </c>
      <c r="JH388">
        <v>36.2929</v>
      </c>
      <c r="JI388">
        <v>24.1488</v>
      </c>
      <c r="JJ388">
        <v>18</v>
      </c>
      <c r="JK388">
        <v>489.435</v>
      </c>
      <c r="JL388">
        <v>450.996</v>
      </c>
      <c r="JM388">
        <v>30.6204</v>
      </c>
      <c r="JN388">
        <v>28.9915</v>
      </c>
      <c r="JO388">
        <v>30.0001</v>
      </c>
      <c r="JP388">
        <v>28.8331</v>
      </c>
      <c r="JQ388">
        <v>28.762</v>
      </c>
      <c r="JR388">
        <v>20.8276</v>
      </c>
      <c r="JS388">
        <v>25.6165</v>
      </c>
      <c r="JT388">
        <v>95.21040000000001</v>
      </c>
      <c r="JU388">
        <v>30.6194</v>
      </c>
      <c r="JV388">
        <v>420</v>
      </c>
      <c r="JW388">
        <v>23.6275</v>
      </c>
      <c r="JX388">
        <v>101.053</v>
      </c>
      <c r="JY388">
        <v>100.53</v>
      </c>
    </row>
    <row r="389" spans="1:285">
      <c r="A389">
        <v>373</v>
      </c>
      <c r="B389">
        <v>1758416786.6</v>
      </c>
      <c r="C389">
        <v>3911.5</v>
      </c>
      <c r="D389" t="s">
        <v>1182</v>
      </c>
      <c r="E389" t="s">
        <v>1183</v>
      </c>
      <c r="F389">
        <v>5</v>
      </c>
      <c r="G389" t="s">
        <v>1159</v>
      </c>
      <c r="H389" t="s">
        <v>420</v>
      </c>
      <c r="I389" t="s">
        <v>421</v>
      </c>
      <c r="J389">
        <v>1758416778.6</v>
      </c>
      <c r="K389">
        <f>(L389)/1000</f>
        <v>0</v>
      </c>
      <c r="L389">
        <f>1000*DL389*AJ389*(DH389-DI389)/(100*DA389*(1000-AJ389*DH389))</f>
        <v>0</v>
      </c>
      <c r="M389">
        <f>DL389*AJ389*(DG389-DF389*(1000-AJ389*DI389)/(1000-AJ389*DH389))/(100*DA389)</f>
        <v>0</v>
      </c>
      <c r="N389">
        <f>DF389 - IF(AJ389&gt;1, M389*DA389*100.0/(AL389), 0)</f>
        <v>0</v>
      </c>
      <c r="O389">
        <f>((U389-K389/2)*N389-M389)/(U389+K389/2)</f>
        <v>0</v>
      </c>
      <c r="P389">
        <f>O389*(DM389+DN389)/1000.0</f>
        <v>0</v>
      </c>
      <c r="Q389">
        <f>(DF389 - IF(AJ389&gt;1, M389*DA389*100.0/(AL389), 0))*(DM389+DN389)/1000.0</f>
        <v>0</v>
      </c>
      <c r="R389">
        <f>2.0/((1/T389-1/S389)+SIGN(T389)*SQRT((1/T389-1/S389)*(1/T389-1/S389) + 4*DB389/((DB389+1)*(DB389+1))*(2*1/T389*1/S389-1/S389*1/S389)))</f>
        <v>0</v>
      </c>
      <c r="S389">
        <f>IF(LEFT(DC389,1)&lt;&gt;"0",IF(LEFT(DC389,1)="1",3.0,DD389),$D$5+$E$5*(DT389*DM389/($K$5*1000))+$F$5*(DT389*DM389/($K$5*1000))*MAX(MIN(DA389,$J$5),$I$5)*MAX(MIN(DA389,$J$5),$I$5)+$G$5*MAX(MIN(DA389,$J$5),$I$5)*(DT389*DM389/($K$5*1000))+$H$5*(DT389*DM389/($K$5*1000))*(DT389*DM389/($K$5*1000)))</f>
        <v>0</v>
      </c>
      <c r="T389">
        <f>K389*(1000-(1000*0.61365*exp(17.502*X389/(240.97+X389))/(DM389+DN389)+DH389)/2)/(1000*0.61365*exp(17.502*X389/(240.97+X389))/(DM389+DN389)-DH389)</f>
        <v>0</v>
      </c>
      <c r="U389">
        <f>1/((DB389+1)/(R389/1.6)+1/(S389/1.37)) + DB389/((DB389+1)/(R389/1.6) + DB389/(S389/1.37))</f>
        <v>0</v>
      </c>
      <c r="V389">
        <f>(CW389*CZ389)</f>
        <v>0</v>
      </c>
      <c r="W389">
        <f>(DO389+(V389+2*0.95*5.67E-8*(((DO389+$B$7)+273)^4-(DO389+273)^4)-44100*K389)/(1.84*29.3*S389+8*0.95*5.67E-8*(DO389+273)^3))</f>
        <v>0</v>
      </c>
      <c r="X389">
        <f>($C$7*DP389+$D$7*DQ389+$E$7*W389)</f>
        <v>0</v>
      </c>
      <c r="Y389">
        <f>0.61365*exp(17.502*X389/(240.97+X389))</f>
        <v>0</v>
      </c>
      <c r="Z389">
        <f>(AA389/AB389*100)</f>
        <v>0</v>
      </c>
      <c r="AA389">
        <f>DH389*(DM389+DN389)/1000</f>
        <v>0</v>
      </c>
      <c r="AB389">
        <f>0.61365*exp(17.502*DO389/(240.97+DO389))</f>
        <v>0</v>
      </c>
      <c r="AC389">
        <f>(Y389-DH389*(DM389+DN389)/1000)</f>
        <v>0</v>
      </c>
      <c r="AD389">
        <f>(-K389*44100)</f>
        <v>0</v>
      </c>
      <c r="AE389">
        <f>2*29.3*S389*0.92*(DO389-X389)</f>
        <v>0</v>
      </c>
      <c r="AF389">
        <f>2*0.95*5.67E-8*(((DO389+$B$7)+273)^4-(X389+273)^4)</f>
        <v>0</v>
      </c>
      <c r="AG389">
        <f>V389+AF389+AD389+AE389</f>
        <v>0</v>
      </c>
      <c r="AH389">
        <v>0</v>
      </c>
      <c r="AI389">
        <v>0</v>
      </c>
      <c r="AJ389">
        <f>IF(AH389*$H$13&gt;=AL389,1.0,(AL389/(AL389-AH389*$H$13)))</f>
        <v>0</v>
      </c>
      <c r="AK389">
        <f>(AJ389-1)*100</f>
        <v>0</v>
      </c>
      <c r="AL389">
        <f>MAX(0,($B$13+$C$13*DT389)/(1+$D$13*DT389)*DM389/(DO389+273)*$E$13)</f>
        <v>0</v>
      </c>
      <c r="AM389" t="s">
        <v>422</v>
      </c>
      <c r="AN389" t="s">
        <v>422</v>
      </c>
      <c r="AO389">
        <v>0</v>
      </c>
      <c r="AP389">
        <v>0</v>
      </c>
      <c r="AQ389">
        <f>1-AO389/AP389</f>
        <v>0</v>
      </c>
      <c r="AR389">
        <v>0</v>
      </c>
      <c r="AS389" t="s">
        <v>422</v>
      </c>
      <c r="AT389" t="s">
        <v>422</v>
      </c>
      <c r="AU389">
        <v>0</v>
      </c>
      <c r="AV389">
        <v>0</v>
      </c>
      <c r="AW389">
        <f>1-AU389/AV389</f>
        <v>0</v>
      </c>
      <c r="AX389">
        <v>0.5</v>
      </c>
      <c r="AY389">
        <f>CX389</f>
        <v>0</v>
      </c>
      <c r="AZ389">
        <f>M389</f>
        <v>0</v>
      </c>
      <c r="BA389">
        <f>AW389*AX389*AY389</f>
        <v>0</v>
      </c>
      <c r="BB389">
        <f>(AZ389-AR389)/AY389</f>
        <v>0</v>
      </c>
      <c r="BC389">
        <f>(AP389-AV389)/AV389</f>
        <v>0</v>
      </c>
      <c r="BD389">
        <f>AO389/(AQ389+AO389/AV389)</f>
        <v>0</v>
      </c>
      <c r="BE389" t="s">
        <v>422</v>
      </c>
      <c r="BF389">
        <v>0</v>
      </c>
      <c r="BG389">
        <f>IF(BF389&lt;&gt;0, BF389, BD389)</f>
        <v>0</v>
      </c>
      <c r="BH389">
        <f>1-BG389/AV389</f>
        <v>0</v>
      </c>
      <c r="BI389">
        <f>(AV389-AU389)/(AV389-BG389)</f>
        <v>0</v>
      </c>
      <c r="BJ389">
        <f>(AP389-AV389)/(AP389-BG389)</f>
        <v>0</v>
      </c>
      <c r="BK389">
        <f>(AV389-AU389)/(AV389-AO389)</f>
        <v>0</v>
      </c>
      <c r="BL389">
        <f>(AP389-AV389)/(AP389-AO389)</f>
        <v>0</v>
      </c>
      <c r="BM389">
        <f>(BI389*BG389/AU389)</f>
        <v>0</v>
      </c>
      <c r="BN389">
        <f>(1-BM389)</f>
        <v>0</v>
      </c>
      <c r="CW389">
        <f>$B$11*DU389+$C$11*DV389+$F$11*EG389*(1-EJ389)</f>
        <v>0</v>
      </c>
      <c r="CX389">
        <f>CW389*CY389</f>
        <v>0</v>
      </c>
      <c r="CY389">
        <f>($B$11*$D$9+$C$11*$D$9+$F$11*((ET389+EL389)/MAX(ET389+EL389+EU389, 0.1)*$I$9+EU389/MAX(ET389+EL389+EU389, 0.1)*$J$9))/($B$11+$C$11+$F$11)</f>
        <v>0</v>
      </c>
      <c r="CZ389">
        <f>($B$11*$K$9+$C$11*$K$9+$F$11*((ET389+EL389)/MAX(ET389+EL389+EU389, 0.1)*$P$9+EU389/MAX(ET389+EL389+EU389, 0.1)*$Q$9))/($B$11+$C$11+$F$11)</f>
        <v>0</v>
      </c>
      <c r="DA389">
        <v>2.44</v>
      </c>
      <c r="DB389">
        <v>0.5</v>
      </c>
      <c r="DC389" t="s">
        <v>423</v>
      </c>
      <c r="DD389">
        <v>2</v>
      </c>
      <c r="DE389">
        <v>1758416778.6</v>
      </c>
      <c r="DF389">
        <v>420.1650833333333</v>
      </c>
      <c r="DG389">
        <v>419.9912916666667</v>
      </c>
      <c r="DH389">
        <v>23.72417916666667</v>
      </c>
      <c r="DI389">
        <v>23.65325833333334</v>
      </c>
      <c r="DJ389">
        <v>419.6254999999999</v>
      </c>
      <c r="DK389">
        <v>23.5527375</v>
      </c>
      <c r="DL389">
        <v>500.0159583333334</v>
      </c>
      <c r="DM389">
        <v>90.28253749999999</v>
      </c>
      <c r="DN389">
        <v>0.05421964166666666</v>
      </c>
      <c r="DO389">
        <v>30.0949625</v>
      </c>
      <c r="DP389">
        <v>30.002725</v>
      </c>
      <c r="DQ389">
        <v>999.9</v>
      </c>
      <c r="DR389">
        <v>0</v>
      </c>
      <c r="DS389">
        <v>0</v>
      </c>
      <c r="DT389">
        <v>10004.67541666667</v>
      </c>
      <c r="DU389">
        <v>0</v>
      </c>
      <c r="DV389">
        <v>0.618283</v>
      </c>
      <c r="DW389">
        <v>0.17371875</v>
      </c>
      <c r="DX389">
        <v>430.3753749999999</v>
      </c>
      <c r="DY389">
        <v>430.166125</v>
      </c>
      <c r="DZ389">
        <v>0.0709319125</v>
      </c>
      <c r="EA389">
        <v>419.9912916666667</v>
      </c>
      <c r="EB389">
        <v>23.65325833333334</v>
      </c>
      <c r="EC389">
        <v>2.141879166666667</v>
      </c>
      <c r="ED389">
        <v>2.135474166666667</v>
      </c>
      <c r="EE389">
        <v>18.5340875</v>
      </c>
      <c r="EF389">
        <v>18.48628333333333</v>
      </c>
      <c r="EG389">
        <v>0.00500097</v>
      </c>
      <c r="EH389">
        <v>0</v>
      </c>
      <c r="EI389">
        <v>0</v>
      </c>
      <c r="EJ389">
        <v>0</v>
      </c>
      <c r="EK389">
        <v>240.1625</v>
      </c>
      <c r="EL389">
        <v>0.00500097</v>
      </c>
      <c r="EM389">
        <v>-4.379166666666667</v>
      </c>
      <c r="EN389">
        <v>-0.4791666666666666</v>
      </c>
      <c r="EO389">
        <v>34.75</v>
      </c>
      <c r="EP389">
        <v>38.00516666666667</v>
      </c>
      <c r="EQ389">
        <v>36.375</v>
      </c>
      <c r="ER389">
        <v>37.8225</v>
      </c>
      <c r="ES389">
        <v>36.61975</v>
      </c>
      <c r="ET389">
        <v>0</v>
      </c>
      <c r="EU389">
        <v>0</v>
      </c>
      <c r="EV389">
        <v>0</v>
      </c>
      <c r="EW389">
        <v>1758416786.6</v>
      </c>
      <c r="EX389">
        <v>0</v>
      </c>
      <c r="EY389">
        <v>239.688</v>
      </c>
      <c r="EZ389">
        <v>7.253846214532793</v>
      </c>
      <c r="FA389">
        <v>-42.03846187358775</v>
      </c>
      <c r="FB389">
        <v>-4.016</v>
      </c>
      <c r="FC389">
        <v>15</v>
      </c>
      <c r="FD389">
        <v>0</v>
      </c>
      <c r="FE389" t="s">
        <v>424</v>
      </c>
      <c r="FF389">
        <v>1747247426.5</v>
      </c>
      <c r="FG389">
        <v>1747247420.5</v>
      </c>
      <c r="FH389">
        <v>0</v>
      </c>
      <c r="FI389">
        <v>1.027</v>
      </c>
      <c r="FJ389">
        <v>0.031</v>
      </c>
      <c r="FK389">
        <v>0.02</v>
      </c>
      <c r="FL389">
        <v>0.05</v>
      </c>
      <c r="FM389">
        <v>420</v>
      </c>
      <c r="FN389">
        <v>16</v>
      </c>
      <c r="FO389">
        <v>0.01</v>
      </c>
      <c r="FP389">
        <v>0.1</v>
      </c>
      <c r="FQ389">
        <v>0.1763687</v>
      </c>
      <c r="FR389">
        <v>-0.01795179737335825</v>
      </c>
      <c r="FS389">
        <v>0.01927244795323106</v>
      </c>
      <c r="FT389">
        <v>1</v>
      </c>
      <c r="FU389">
        <v>239.8</v>
      </c>
      <c r="FV389">
        <v>5.27731089425665</v>
      </c>
      <c r="FW389">
        <v>5.510311190102125</v>
      </c>
      <c r="FX389">
        <v>-1</v>
      </c>
      <c r="FY389">
        <v>0.07051452500000001</v>
      </c>
      <c r="FZ389">
        <v>0.07650731257035638</v>
      </c>
      <c r="GA389">
        <v>0.01442613139420527</v>
      </c>
      <c r="GB389">
        <v>1</v>
      </c>
      <c r="GC389">
        <v>2</v>
      </c>
      <c r="GD389">
        <v>2</v>
      </c>
      <c r="GE389" t="s">
        <v>425</v>
      </c>
      <c r="GF389">
        <v>3.13646</v>
      </c>
      <c r="GG389">
        <v>2.71454</v>
      </c>
      <c r="GH389">
        <v>0.0936751</v>
      </c>
      <c r="GI389">
        <v>0.0928601</v>
      </c>
      <c r="GJ389">
        <v>0.105158</v>
      </c>
      <c r="GK389">
        <v>0.10367</v>
      </c>
      <c r="GL389">
        <v>28821.8</v>
      </c>
      <c r="GM389">
        <v>28882.7</v>
      </c>
      <c r="GN389">
        <v>29564</v>
      </c>
      <c r="GO389">
        <v>29425</v>
      </c>
      <c r="GP389">
        <v>34959.8</v>
      </c>
      <c r="GQ389">
        <v>34933.2</v>
      </c>
      <c r="GR389">
        <v>41610.8</v>
      </c>
      <c r="GS389">
        <v>41807.5</v>
      </c>
      <c r="GT389">
        <v>1.91975</v>
      </c>
      <c r="GU389">
        <v>1.87455</v>
      </c>
      <c r="GV389">
        <v>0.09026380000000001</v>
      </c>
      <c r="GW389">
        <v>0</v>
      </c>
      <c r="GX389">
        <v>28.5295</v>
      </c>
      <c r="GY389">
        <v>999.9</v>
      </c>
      <c r="GZ389">
        <v>57.9</v>
      </c>
      <c r="HA389">
        <v>30.9</v>
      </c>
      <c r="HB389">
        <v>28.7674</v>
      </c>
      <c r="HC389">
        <v>62.0842</v>
      </c>
      <c r="HD389">
        <v>27.8045</v>
      </c>
      <c r="HE389">
        <v>1</v>
      </c>
      <c r="HF389">
        <v>0.109469</v>
      </c>
      <c r="HG389">
        <v>-1.36237</v>
      </c>
      <c r="HH389">
        <v>20.3529</v>
      </c>
      <c r="HI389">
        <v>5.22792</v>
      </c>
      <c r="HJ389">
        <v>12.0159</v>
      </c>
      <c r="HK389">
        <v>4.9914</v>
      </c>
      <c r="HL389">
        <v>3.28903</v>
      </c>
      <c r="HM389">
        <v>9999</v>
      </c>
      <c r="HN389">
        <v>9999</v>
      </c>
      <c r="HO389">
        <v>9999</v>
      </c>
      <c r="HP389">
        <v>999.9</v>
      </c>
      <c r="HQ389">
        <v>1.86752</v>
      </c>
      <c r="HR389">
        <v>1.86664</v>
      </c>
      <c r="HS389">
        <v>1.86599</v>
      </c>
      <c r="HT389">
        <v>1.866</v>
      </c>
      <c r="HU389">
        <v>1.86783</v>
      </c>
      <c r="HV389">
        <v>1.87025</v>
      </c>
      <c r="HW389">
        <v>1.8689</v>
      </c>
      <c r="HX389">
        <v>1.87039</v>
      </c>
      <c r="HY389">
        <v>0</v>
      </c>
      <c r="HZ389">
        <v>0</v>
      </c>
      <c r="IA389">
        <v>0</v>
      </c>
      <c r="IB389">
        <v>0</v>
      </c>
      <c r="IC389" t="s">
        <v>426</v>
      </c>
      <c r="ID389" t="s">
        <v>427</v>
      </c>
      <c r="IE389" t="s">
        <v>428</v>
      </c>
      <c r="IF389" t="s">
        <v>428</v>
      </c>
      <c r="IG389" t="s">
        <v>428</v>
      </c>
      <c r="IH389" t="s">
        <v>428</v>
      </c>
      <c r="II389">
        <v>0</v>
      </c>
      <c r="IJ389">
        <v>100</v>
      </c>
      <c r="IK389">
        <v>100</v>
      </c>
      <c r="IL389">
        <v>0.54</v>
      </c>
      <c r="IM389">
        <v>0.1717</v>
      </c>
      <c r="IN389">
        <v>0.2733293791174444</v>
      </c>
      <c r="IO389">
        <v>0.0008355358253796512</v>
      </c>
      <c r="IP389">
        <v>-4.886686190924696E-07</v>
      </c>
      <c r="IQ389">
        <v>2.414133949906871E-11</v>
      </c>
      <c r="IR389">
        <v>-0.06279029043895908</v>
      </c>
      <c r="IS389">
        <v>-0.001004982055389802</v>
      </c>
      <c r="IT389">
        <v>0.0007271071577586355</v>
      </c>
      <c r="IU389">
        <v>-1.113211564567604E-05</v>
      </c>
      <c r="IV389">
        <v>10</v>
      </c>
      <c r="IW389">
        <v>2306</v>
      </c>
      <c r="IX389">
        <v>1</v>
      </c>
      <c r="IY389">
        <v>28</v>
      </c>
      <c r="IZ389">
        <v>186156</v>
      </c>
      <c r="JA389">
        <v>186156.1</v>
      </c>
      <c r="JB389">
        <v>1.04004</v>
      </c>
      <c r="JC389">
        <v>2.27783</v>
      </c>
      <c r="JD389">
        <v>1.39771</v>
      </c>
      <c r="JE389">
        <v>2.34253</v>
      </c>
      <c r="JF389">
        <v>1.49536</v>
      </c>
      <c r="JG389">
        <v>2.5293</v>
      </c>
      <c r="JH389">
        <v>36.2929</v>
      </c>
      <c r="JI389">
        <v>24.1488</v>
      </c>
      <c r="JJ389">
        <v>18</v>
      </c>
      <c r="JK389">
        <v>489.53</v>
      </c>
      <c r="JL389">
        <v>450.934</v>
      </c>
      <c r="JM389">
        <v>30.619</v>
      </c>
      <c r="JN389">
        <v>28.9915</v>
      </c>
      <c r="JO389">
        <v>30.0001</v>
      </c>
      <c r="JP389">
        <v>28.8331</v>
      </c>
      <c r="JQ389">
        <v>28.762</v>
      </c>
      <c r="JR389">
        <v>20.8237</v>
      </c>
      <c r="JS389">
        <v>25.6165</v>
      </c>
      <c r="JT389">
        <v>95.21040000000001</v>
      </c>
      <c r="JU389">
        <v>30.6194</v>
      </c>
      <c r="JV389">
        <v>420</v>
      </c>
      <c r="JW389">
        <v>23.6275</v>
      </c>
      <c r="JX389">
        <v>101.053</v>
      </c>
      <c r="JY389">
        <v>100.53</v>
      </c>
    </row>
    <row r="390" spans="1:285">
      <c r="A390">
        <v>374</v>
      </c>
      <c r="B390">
        <v>1758416788.6</v>
      </c>
      <c r="C390">
        <v>3913.5</v>
      </c>
      <c r="D390" t="s">
        <v>1184</v>
      </c>
      <c r="E390" t="s">
        <v>1185</v>
      </c>
      <c r="F390">
        <v>5</v>
      </c>
      <c r="G390" t="s">
        <v>1159</v>
      </c>
      <c r="H390" t="s">
        <v>420</v>
      </c>
      <c r="I390" t="s">
        <v>421</v>
      </c>
      <c r="J390">
        <v>1758416780.6</v>
      </c>
      <c r="K390">
        <f>(L390)/1000</f>
        <v>0</v>
      </c>
      <c r="L390">
        <f>1000*DL390*AJ390*(DH390-DI390)/(100*DA390*(1000-AJ390*DH390))</f>
        <v>0</v>
      </c>
      <c r="M390">
        <f>DL390*AJ390*(DG390-DF390*(1000-AJ390*DI390)/(1000-AJ390*DH390))/(100*DA390)</f>
        <v>0</v>
      </c>
      <c r="N390">
        <f>DF390 - IF(AJ390&gt;1, M390*DA390*100.0/(AL390), 0)</f>
        <v>0</v>
      </c>
      <c r="O390">
        <f>((U390-K390/2)*N390-M390)/(U390+K390/2)</f>
        <v>0</v>
      </c>
      <c r="P390">
        <f>O390*(DM390+DN390)/1000.0</f>
        <v>0</v>
      </c>
      <c r="Q390">
        <f>(DF390 - IF(AJ390&gt;1, M390*DA390*100.0/(AL390), 0))*(DM390+DN390)/1000.0</f>
        <v>0</v>
      </c>
      <c r="R390">
        <f>2.0/((1/T390-1/S390)+SIGN(T390)*SQRT((1/T390-1/S390)*(1/T390-1/S390) + 4*DB390/((DB390+1)*(DB390+1))*(2*1/T390*1/S390-1/S390*1/S390)))</f>
        <v>0</v>
      </c>
      <c r="S390">
        <f>IF(LEFT(DC390,1)&lt;&gt;"0",IF(LEFT(DC390,1)="1",3.0,DD390),$D$5+$E$5*(DT390*DM390/($K$5*1000))+$F$5*(DT390*DM390/($K$5*1000))*MAX(MIN(DA390,$J$5),$I$5)*MAX(MIN(DA390,$J$5),$I$5)+$G$5*MAX(MIN(DA390,$J$5),$I$5)*(DT390*DM390/($K$5*1000))+$H$5*(DT390*DM390/($K$5*1000))*(DT390*DM390/($K$5*1000)))</f>
        <v>0</v>
      </c>
      <c r="T390">
        <f>K390*(1000-(1000*0.61365*exp(17.502*X390/(240.97+X390))/(DM390+DN390)+DH390)/2)/(1000*0.61365*exp(17.502*X390/(240.97+X390))/(DM390+DN390)-DH390)</f>
        <v>0</v>
      </c>
      <c r="U390">
        <f>1/((DB390+1)/(R390/1.6)+1/(S390/1.37)) + DB390/((DB390+1)/(R390/1.6) + DB390/(S390/1.37))</f>
        <v>0</v>
      </c>
      <c r="V390">
        <f>(CW390*CZ390)</f>
        <v>0</v>
      </c>
      <c r="W390">
        <f>(DO390+(V390+2*0.95*5.67E-8*(((DO390+$B$7)+273)^4-(DO390+273)^4)-44100*K390)/(1.84*29.3*S390+8*0.95*5.67E-8*(DO390+273)^3))</f>
        <v>0</v>
      </c>
      <c r="X390">
        <f>($C$7*DP390+$D$7*DQ390+$E$7*W390)</f>
        <v>0</v>
      </c>
      <c r="Y390">
        <f>0.61365*exp(17.502*X390/(240.97+X390))</f>
        <v>0</v>
      </c>
      <c r="Z390">
        <f>(AA390/AB390*100)</f>
        <v>0</v>
      </c>
      <c r="AA390">
        <f>DH390*(DM390+DN390)/1000</f>
        <v>0</v>
      </c>
      <c r="AB390">
        <f>0.61365*exp(17.502*DO390/(240.97+DO390))</f>
        <v>0</v>
      </c>
      <c r="AC390">
        <f>(Y390-DH390*(DM390+DN390)/1000)</f>
        <v>0</v>
      </c>
      <c r="AD390">
        <f>(-K390*44100)</f>
        <v>0</v>
      </c>
      <c r="AE390">
        <f>2*29.3*S390*0.92*(DO390-X390)</f>
        <v>0</v>
      </c>
      <c r="AF390">
        <f>2*0.95*5.67E-8*(((DO390+$B$7)+273)^4-(X390+273)^4)</f>
        <v>0</v>
      </c>
      <c r="AG390">
        <f>V390+AF390+AD390+AE390</f>
        <v>0</v>
      </c>
      <c r="AH390">
        <v>0</v>
      </c>
      <c r="AI390">
        <v>0</v>
      </c>
      <c r="AJ390">
        <f>IF(AH390*$H$13&gt;=AL390,1.0,(AL390/(AL390-AH390*$H$13)))</f>
        <v>0</v>
      </c>
      <c r="AK390">
        <f>(AJ390-1)*100</f>
        <v>0</v>
      </c>
      <c r="AL390">
        <f>MAX(0,($B$13+$C$13*DT390)/(1+$D$13*DT390)*DM390/(DO390+273)*$E$13)</f>
        <v>0</v>
      </c>
      <c r="AM390" t="s">
        <v>422</v>
      </c>
      <c r="AN390" t="s">
        <v>422</v>
      </c>
      <c r="AO390">
        <v>0</v>
      </c>
      <c r="AP390">
        <v>0</v>
      </c>
      <c r="AQ390">
        <f>1-AO390/AP390</f>
        <v>0</v>
      </c>
      <c r="AR390">
        <v>0</v>
      </c>
      <c r="AS390" t="s">
        <v>422</v>
      </c>
      <c r="AT390" t="s">
        <v>422</v>
      </c>
      <c r="AU390">
        <v>0</v>
      </c>
      <c r="AV390">
        <v>0</v>
      </c>
      <c r="AW390">
        <f>1-AU390/AV390</f>
        <v>0</v>
      </c>
      <c r="AX390">
        <v>0.5</v>
      </c>
      <c r="AY390">
        <f>CX390</f>
        <v>0</v>
      </c>
      <c r="AZ390">
        <f>M390</f>
        <v>0</v>
      </c>
      <c r="BA390">
        <f>AW390*AX390*AY390</f>
        <v>0</v>
      </c>
      <c r="BB390">
        <f>(AZ390-AR390)/AY390</f>
        <v>0</v>
      </c>
      <c r="BC390">
        <f>(AP390-AV390)/AV390</f>
        <v>0</v>
      </c>
      <c r="BD390">
        <f>AO390/(AQ390+AO390/AV390)</f>
        <v>0</v>
      </c>
      <c r="BE390" t="s">
        <v>422</v>
      </c>
      <c r="BF390">
        <v>0</v>
      </c>
      <c r="BG390">
        <f>IF(BF390&lt;&gt;0, BF390, BD390)</f>
        <v>0</v>
      </c>
      <c r="BH390">
        <f>1-BG390/AV390</f>
        <v>0</v>
      </c>
      <c r="BI390">
        <f>(AV390-AU390)/(AV390-BG390)</f>
        <v>0</v>
      </c>
      <c r="BJ390">
        <f>(AP390-AV390)/(AP390-BG390)</f>
        <v>0</v>
      </c>
      <c r="BK390">
        <f>(AV390-AU390)/(AV390-AO390)</f>
        <v>0</v>
      </c>
      <c r="BL390">
        <f>(AP390-AV390)/(AP390-AO390)</f>
        <v>0</v>
      </c>
      <c r="BM390">
        <f>(BI390*BG390/AU390)</f>
        <v>0</v>
      </c>
      <c r="BN390">
        <f>(1-BM390)</f>
        <v>0</v>
      </c>
      <c r="CW390">
        <f>$B$11*DU390+$C$11*DV390+$F$11*EG390*(1-EJ390)</f>
        <v>0</v>
      </c>
      <c r="CX390">
        <f>CW390*CY390</f>
        <v>0</v>
      </c>
      <c r="CY390">
        <f>($B$11*$D$9+$C$11*$D$9+$F$11*((ET390+EL390)/MAX(ET390+EL390+EU390, 0.1)*$I$9+EU390/MAX(ET390+EL390+EU390, 0.1)*$J$9))/($B$11+$C$11+$F$11)</f>
        <v>0</v>
      </c>
      <c r="CZ390">
        <f>($B$11*$K$9+$C$11*$K$9+$F$11*((ET390+EL390)/MAX(ET390+EL390+EU390, 0.1)*$P$9+EU390/MAX(ET390+EL390+EU390, 0.1)*$Q$9))/($B$11+$C$11+$F$11)</f>
        <v>0</v>
      </c>
      <c r="DA390">
        <v>2.44</v>
      </c>
      <c r="DB390">
        <v>0.5</v>
      </c>
      <c r="DC390" t="s">
        <v>423</v>
      </c>
      <c r="DD390">
        <v>2</v>
      </c>
      <c r="DE390">
        <v>1758416780.6</v>
      </c>
      <c r="DF390">
        <v>420.1633333333334</v>
      </c>
      <c r="DG390">
        <v>420.0007083333333</v>
      </c>
      <c r="DH390">
        <v>23.7312625</v>
      </c>
      <c r="DI390">
        <v>23.65534583333333</v>
      </c>
      <c r="DJ390">
        <v>419.6236666666667</v>
      </c>
      <c r="DK390">
        <v>23.5597125</v>
      </c>
      <c r="DL390">
        <v>500.01925</v>
      </c>
      <c r="DM390">
        <v>90.28223333333335</v>
      </c>
      <c r="DN390">
        <v>0.05420893333333333</v>
      </c>
      <c r="DO390">
        <v>30.09463333333333</v>
      </c>
      <c r="DP390">
        <v>30.00258333333333</v>
      </c>
      <c r="DQ390">
        <v>999.9</v>
      </c>
      <c r="DR390">
        <v>0</v>
      </c>
      <c r="DS390">
        <v>0</v>
      </c>
      <c r="DT390">
        <v>10005.38041666667</v>
      </c>
      <c r="DU390">
        <v>0</v>
      </c>
      <c r="DV390">
        <v>0.618283</v>
      </c>
      <c r="DW390">
        <v>0.1625518708333333</v>
      </c>
      <c r="DX390">
        <v>430.376625</v>
      </c>
      <c r="DY390">
        <v>430.1766666666667</v>
      </c>
      <c r="DZ390">
        <v>0.07592519583333333</v>
      </c>
      <c r="EA390">
        <v>420.0007083333333</v>
      </c>
      <c r="EB390">
        <v>23.65534583333333</v>
      </c>
      <c r="EC390">
        <v>2.142510833333333</v>
      </c>
      <c r="ED390">
        <v>2.135655416666667</v>
      </c>
      <c r="EE390">
        <v>18.5388</v>
      </c>
      <c r="EF390">
        <v>18.4876375</v>
      </c>
      <c r="EG390">
        <v>0.00500097</v>
      </c>
      <c r="EH390">
        <v>0</v>
      </c>
      <c r="EI390">
        <v>0</v>
      </c>
      <c r="EJ390">
        <v>0</v>
      </c>
      <c r="EK390">
        <v>239.0541666666667</v>
      </c>
      <c r="EL390">
        <v>0.00500097</v>
      </c>
      <c r="EM390">
        <v>-2.583333333333334</v>
      </c>
      <c r="EN390">
        <v>-0.4083333333333333</v>
      </c>
      <c r="EO390">
        <v>34.742125</v>
      </c>
      <c r="EP390">
        <v>38</v>
      </c>
      <c r="EQ390">
        <v>36.36975</v>
      </c>
      <c r="ER390">
        <v>37.814625</v>
      </c>
      <c r="ES390">
        <v>36.611875</v>
      </c>
      <c r="ET390">
        <v>0</v>
      </c>
      <c r="EU390">
        <v>0</v>
      </c>
      <c r="EV390">
        <v>0</v>
      </c>
      <c r="EW390">
        <v>1758416788.4</v>
      </c>
      <c r="EX390">
        <v>0</v>
      </c>
      <c r="EY390">
        <v>239.0384615384615</v>
      </c>
      <c r="EZ390">
        <v>-13.40854713014431</v>
      </c>
      <c r="FA390">
        <v>0.5504273191607012</v>
      </c>
      <c r="FB390">
        <v>-3.373076923076923</v>
      </c>
      <c r="FC390">
        <v>15</v>
      </c>
      <c r="FD390">
        <v>0</v>
      </c>
      <c r="FE390" t="s">
        <v>424</v>
      </c>
      <c r="FF390">
        <v>1747247426.5</v>
      </c>
      <c r="FG390">
        <v>1747247420.5</v>
      </c>
      <c r="FH390">
        <v>0</v>
      </c>
      <c r="FI390">
        <v>1.027</v>
      </c>
      <c r="FJ390">
        <v>0.031</v>
      </c>
      <c r="FK390">
        <v>0.02</v>
      </c>
      <c r="FL390">
        <v>0.05</v>
      </c>
      <c r="FM390">
        <v>420</v>
      </c>
      <c r="FN390">
        <v>16</v>
      </c>
      <c r="FO390">
        <v>0.01</v>
      </c>
      <c r="FP390">
        <v>0.1</v>
      </c>
      <c r="FQ390">
        <v>0.173019</v>
      </c>
      <c r="FR390">
        <v>-0.0843897073170729</v>
      </c>
      <c r="FS390">
        <v>0.02373693407062443</v>
      </c>
      <c r="FT390">
        <v>1</v>
      </c>
      <c r="FU390">
        <v>239.2235294117647</v>
      </c>
      <c r="FV390">
        <v>-0.00305575234801225</v>
      </c>
      <c r="FW390">
        <v>5.553698228553729</v>
      </c>
      <c r="FX390">
        <v>-1</v>
      </c>
      <c r="FY390">
        <v>0.0705153756097561</v>
      </c>
      <c r="FZ390">
        <v>0.114143205574913</v>
      </c>
      <c r="GA390">
        <v>0.0138412748741877</v>
      </c>
      <c r="GB390">
        <v>0</v>
      </c>
      <c r="GC390">
        <v>1</v>
      </c>
      <c r="GD390">
        <v>2</v>
      </c>
      <c r="GE390" t="s">
        <v>433</v>
      </c>
      <c r="GF390">
        <v>3.13647</v>
      </c>
      <c r="GG390">
        <v>2.71443</v>
      </c>
      <c r="GH390">
        <v>0.0936738</v>
      </c>
      <c r="GI390">
        <v>0.0928636</v>
      </c>
      <c r="GJ390">
        <v>0.105166</v>
      </c>
      <c r="GK390">
        <v>0.103673</v>
      </c>
      <c r="GL390">
        <v>28821.8</v>
      </c>
      <c r="GM390">
        <v>28882.6</v>
      </c>
      <c r="GN390">
        <v>29564</v>
      </c>
      <c r="GO390">
        <v>29425</v>
      </c>
      <c r="GP390">
        <v>34959.7</v>
      </c>
      <c r="GQ390">
        <v>34933</v>
      </c>
      <c r="GR390">
        <v>41611</v>
      </c>
      <c r="GS390">
        <v>41807.5</v>
      </c>
      <c r="GT390">
        <v>1.91955</v>
      </c>
      <c r="GU390">
        <v>1.87472</v>
      </c>
      <c r="GV390">
        <v>0.09023399999999999</v>
      </c>
      <c r="GW390">
        <v>0</v>
      </c>
      <c r="GX390">
        <v>28.531</v>
      </c>
      <c r="GY390">
        <v>999.9</v>
      </c>
      <c r="GZ390">
        <v>57.9</v>
      </c>
      <c r="HA390">
        <v>30.9</v>
      </c>
      <c r="HB390">
        <v>28.7699</v>
      </c>
      <c r="HC390">
        <v>62.0942</v>
      </c>
      <c r="HD390">
        <v>27.9287</v>
      </c>
      <c r="HE390">
        <v>1</v>
      </c>
      <c r="HF390">
        <v>0.109423</v>
      </c>
      <c r="HG390">
        <v>-1.36455</v>
      </c>
      <c r="HH390">
        <v>20.3529</v>
      </c>
      <c r="HI390">
        <v>5.22822</v>
      </c>
      <c r="HJ390">
        <v>12.0159</v>
      </c>
      <c r="HK390">
        <v>4.99145</v>
      </c>
      <c r="HL390">
        <v>3.28905</v>
      </c>
      <c r="HM390">
        <v>9999</v>
      </c>
      <c r="HN390">
        <v>9999</v>
      </c>
      <c r="HO390">
        <v>9999</v>
      </c>
      <c r="HP390">
        <v>999.9</v>
      </c>
      <c r="HQ390">
        <v>1.86752</v>
      </c>
      <c r="HR390">
        <v>1.86665</v>
      </c>
      <c r="HS390">
        <v>1.866</v>
      </c>
      <c r="HT390">
        <v>1.86599</v>
      </c>
      <c r="HU390">
        <v>1.86783</v>
      </c>
      <c r="HV390">
        <v>1.87024</v>
      </c>
      <c r="HW390">
        <v>1.8689</v>
      </c>
      <c r="HX390">
        <v>1.8704</v>
      </c>
      <c r="HY390">
        <v>0</v>
      </c>
      <c r="HZ390">
        <v>0</v>
      </c>
      <c r="IA390">
        <v>0</v>
      </c>
      <c r="IB390">
        <v>0</v>
      </c>
      <c r="IC390" t="s">
        <v>426</v>
      </c>
      <c r="ID390" t="s">
        <v>427</v>
      </c>
      <c r="IE390" t="s">
        <v>428</v>
      </c>
      <c r="IF390" t="s">
        <v>428</v>
      </c>
      <c r="IG390" t="s">
        <v>428</v>
      </c>
      <c r="IH390" t="s">
        <v>428</v>
      </c>
      <c r="II390">
        <v>0</v>
      </c>
      <c r="IJ390">
        <v>100</v>
      </c>
      <c r="IK390">
        <v>100</v>
      </c>
      <c r="IL390">
        <v>0.54</v>
      </c>
      <c r="IM390">
        <v>0.1718</v>
      </c>
      <c r="IN390">
        <v>0.2733293791174444</v>
      </c>
      <c r="IO390">
        <v>0.0008355358253796512</v>
      </c>
      <c r="IP390">
        <v>-4.886686190924696E-07</v>
      </c>
      <c r="IQ390">
        <v>2.414133949906871E-11</v>
      </c>
      <c r="IR390">
        <v>-0.06279029043895908</v>
      </c>
      <c r="IS390">
        <v>-0.001004982055389802</v>
      </c>
      <c r="IT390">
        <v>0.0007271071577586355</v>
      </c>
      <c r="IU390">
        <v>-1.113211564567604E-05</v>
      </c>
      <c r="IV390">
        <v>10</v>
      </c>
      <c r="IW390">
        <v>2306</v>
      </c>
      <c r="IX390">
        <v>1</v>
      </c>
      <c r="IY390">
        <v>28</v>
      </c>
      <c r="IZ390">
        <v>186156</v>
      </c>
      <c r="JA390">
        <v>186156.1</v>
      </c>
      <c r="JB390">
        <v>1.04004</v>
      </c>
      <c r="JC390">
        <v>2.26685</v>
      </c>
      <c r="JD390">
        <v>1.39648</v>
      </c>
      <c r="JE390">
        <v>2.34131</v>
      </c>
      <c r="JF390">
        <v>1.49536</v>
      </c>
      <c r="JG390">
        <v>2.63672</v>
      </c>
      <c r="JH390">
        <v>36.2929</v>
      </c>
      <c r="JI390">
        <v>24.1575</v>
      </c>
      <c r="JJ390">
        <v>18</v>
      </c>
      <c r="JK390">
        <v>489.403</v>
      </c>
      <c r="JL390">
        <v>451.043</v>
      </c>
      <c r="JM390">
        <v>30.6183</v>
      </c>
      <c r="JN390">
        <v>28.9915</v>
      </c>
      <c r="JO390">
        <v>30</v>
      </c>
      <c r="JP390">
        <v>28.8331</v>
      </c>
      <c r="JQ390">
        <v>28.762</v>
      </c>
      <c r="JR390">
        <v>20.826</v>
      </c>
      <c r="JS390">
        <v>25.6165</v>
      </c>
      <c r="JT390">
        <v>95.21040000000001</v>
      </c>
      <c r="JU390">
        <v>30.6194</v>
      </c>
      <c r="JV390">
        <v>420</v>
      </c>
      <c r="JW390">
        <v>23.6242</v>
      </c>
      <c r="JX390">
        <v>101.054</v>
      </c>
      <c r="JY390">
        <v>100.53</v>
      </c>
    </row>
    <row r="391" spans="1:285">
      <c r="A391">
        <v>375</v>
      </c>
      <c r="B391">
        <v>1758416790.6</v>
      </c>
      <c r="C391">
        <v>3915.5</v>
      </c>
      <c r="D391" t="s">
        <v>1186</v>
      </c>
      <c r="E391" t="s">
        <v>1187</v>
      </c>
      <c r="F391">
        <v>5</v>
      </c>
      <c r="G391" t="s">
        <v>1159</v>
      </c>
      <c r="H391" t="s">
        <v>420</v>
      </c>
      <c r="I391" t="s">
        <v>421</v>
      </c>
      <c r="J391">
        <v>1758416782.6</v>
      </c>
      <c r="K391">
        <f>(L391)/1000</f>
        <v>0</v>
      </c>
      <c r="L391">
        <f>1000*DL391*AJ391*(DH391-DI391)/(100*DA391*(1000-AJ391*DH391))</f>
        <v>0</v>
      </c>
      <c r="M391">
        <f>DL391*AJ391*(DG391-DF391*(1000-AJ391*DI391)/(1000-AJ391*DH391))/(100*DA391)</f>
        <v>0</v>
      </c>
      <c r="N391">
        <f>DF391 - IF(AJ391&gt;1, M391*DA391*100.0/(AL391), 0)</f>
        <v>0</v>
      </c>
      <c r="O391">
        <f>((U391-K391/2)*N391-M391)/(U391+K391/2)</f>
        <v>0</v>
      </c>
      <c r="P391">
        <f>O391*(DM391+DN391)/1000.0</f>
        <v>0</v>
      </c>
      <c r="Q391">
        <f>(DF391 - IF(AJ391&gt;1, M391*DA391*100.0/(AL391), 0))*(DM391+DN391)/1000.0</f>
        <v>0</v>
      </c>
      <c r="R391">
        <f>2.0/((1/T391-1/S391)+SIGN(T391)*SQRT((1/T391-1/S391)*(1/T391-1/S391) + 4*DB391/((DB391+1)*(DB391+1))*(2*1/T391*1/S391-1/S391*1/S391)))</f>
        <v>0</v>
      </c>
      <c r="S391">
        <f>IF(LEFT(DC391,1)&lt;&gt;"0",IF(LEFT(DC391,1)="1",3.0,DD391),$D$5+$E$5*(DT391*DM391/($K$5*1000))+$F$5*(DT391*DM391/($K$5*1000))*MAX(MIN(DA391,$J$5),$I$5)*MAX(MIN(DA391,$J$5),$I$5)+$G$5*MAX(MIN(DA391,$J$5),$I$5)*(DT391*DM391/($K$5*1000))+$H$5*(DT391*DM391/($K$5*1000))*(DT391*DM391/($K$5*1000)))</f>
        <v>0</v>
      </c>
      <c r="T391">
        <f>K391*(1000-(1000*0.61365*exp(17.502*X391/(240.97+X391))/(DM391+DN391)+DH391)/2)/(1000*0.61365*exp(17.502*X391/(240.97+X391))/(DM391+DN391)-DH391)</f>
        <v>0</v>
      </c>
      <c r="U391">
        <f>1/((DB391+1)/(R391/1.6)+1/(S391/1.37)) + DB391/((DB391+1)/(R391/1.6) + DB391/(S391/1.37))</f>
        <v>0</v>
      </c>
      <c r="V391">
        <f>(CW391*CZ391)</f>
        <v>0</v>
      </c>
      <c r="W391">
        <f>(DO391+(V391+2*0.95*5.67E-8*(((DO391+$B$7)+273)^4-(DO391+273)^4)-44100*K391)/(1.84*29.3*S391+8*0.95*5.67E-8*(DO391+273)^3))</f>
        <v>0</v>
      </c>
      <c r="X391">
        <f>($C$7*DP391+$D$7*DQ391+$E$7*W391)</f>
        <v>0</v>
      </c>
      <c r="Y391">
        <f>0.61365*exp(17.502*X391/(240.97+X391))</f>
        <v>0</v>
      </c>
      <c r="Z391">
        <f>(AA391/AB391*100)</f>
        <v>0</v>
      </c>
      <c r="AA391">
        <f>DH391*(DM391+DN391)/1000</f>
        <v>0</v>
      </c>
      <c r="AB391">
        <f>0.61365*exp(17.502*DO391/(240.97+DO391))</f>
        <v>0</v>
      </c>
      <c r="AC391">
        <f>(Y391-DH391*(DM391+DN391)/1000)</f>
        <v>0</v>
      </c>
      <c r="AD391">
        <f>(-K391*44100)</f>
        <v>0</v>
      </c>
      <c r="AE391">
        <f>2*29.3*S391*0.92*(DO391-X391)</f>
        <v>0</v>
      </c>
      <c r="AF391">
        <f>2*0.95*5.67E-8*(((DO391+$B$7)+273)^4-(X391+273)^4)</f>
        <v>0</v>
      </c>
      <c r="AG391">
        <f>V391+AF391+AD391+AE391</f>
        <v>0</v>
      </c>
      <c r="AH391">
        <v>0</v>
      </c>
      <c r="AI391">
        <v>0</v>
      </c>
      <c r="AJ391">
        <f>IF(AH391*$H$13&gt;=AL391,1.0,(AL391/(AL391-AH391*$H$13)))</f>
        <v>0</v>
      </c>
      <c r="AK391">
        <f>(AJ391-1)*100</f>
        <v>0</v>
      </c>
      <c r="AL391">
        <f>MAX(0,($B$13+$C$13*DT391)/(1+$D$13*DT391)*DM391/(DO391+273)*$E$13)</f>
        <v>0</v>
      </c>
      <c r="AM391" t="s">
        <v>422</v>
      </c>
      <c r="AN391" t="s">
        <v>422</v>
      </c>
      <c r="AO391">
        <v>0</v>
      </c>
      <c r="AP391">
        <v>0</v>
      </c>
      <c r="AQ391">
        <f>1-AO391/AP391</f>
        <v>0</v>
      </c>
      <c r="AR391">
        <v>0</v>
      </c>
      <c r="AS391" t="s">
        <v>422</v>
      </c>
      <c r="AT391" t="s">
        <v>422</v>
      </c>
      <c r="AU391">
        <v>0</v>
      </c>
      <c r="AV391">
        <v>0</v>
      </c>
      <c r="AW391">
        <f>1-AU391/AV391</f>
        <v>0</v>
      </c>
      <c r="AX391">
        <v>0.5</v>
      </c>
      <c r="AY391">
        <f>CX391</f>
        <v>0</v>
      </c>
      <c r="AZ391">
        <f>M391</f>
        <v>0</v>
      </c>
      <c r="BA391">
        <f>AW391*AX391*AY391</f>
        <v>0</v>
      </c>
      <c r="BB391">
        <f>(AZ391-AR391)/AY391</f>
        <v>0</v>
      </c>
      <c r="BC391">
        <f>(AP391-AV391)/AV391</f>
        <v>0</v>
      </c>
      <c r="BD391">
        <f>AO391/(AQ391+AO391/AV391)</f>
        <v>0</v>
      </c>
      <c r="BE391" t="s">
        <v>422</v>
      </c>
      <c r="BF391">
        <v>0</v>
      </c>
      <c r="BG391">
        <f>IF(BF391&lt;&gt;0, BF391, BD391)</f>
        <v>0</v>
      </c>
      <c r="BH391">
        <f>1-BG391/AV391</f>
        <v>0</v>
      </c>
      <c r="BI391">
        <f>(AV391-AU391)/(AV391-BG391)</f>
        <v>0</v>
      </c>
      <c r="BJ391">
        <f>(AP391-AV391)/(AP391-BG391)</f>
        <v>0</v>
      </c>
      <c r="BK391">
        <f>(AV391-AU391)/(AV391-AO391)</f>
        <v>0</v>
      </c>
      <c r="BL391">
        <f>(AP391-AV391)/(AP391-AO391)</f>
        <v>0</v>
      </c>
      <c r="BM391">
        <f>(BI391*BG391/AU391)</f>
        <v>0</v>
      </c>
      <c r="BN391">
        <f>(1-BM391)</f>
        <v>0</v>
      </c>
      <c r="CW391">
        <f>$B$11*DU391+$C$11*DV391+$F$11*EG391*(1-EJ391)</f>
        <v>0</v>
      </c>
      <c r="CX391">
        <f>CW391*CY391</f>
        <v>0</v>
      </c>
      <c r="CY391">
        <f>($B$11*$D$9+$C$11*$D$9+$F$11*((ET391+EL391)/MAX(ET391+EL391+EU391, 0.1)*$I$9+EU391/MAX(ET391+EL391+EU391, 0.1)*$J$9))/($B$11+$C$11+$F$11)</f>
        <v>0</v>
      </c>
      <c r="CZ391">
        <f>($B$11*$K$9+$C$11*$K$9+$F$11*((ET391+EL391)/MAX(ET391+EL391+EU391, 0.1)*$P$9+EU391/MAX(ET391+EL391+EU391, 0.1)*$Q$9))/($B$11+$C$11+$F$11)</f>
        <v>0</v>
      </c>
      <c r="DA391">
        <v>2.44</v>
      </c>
      <c r="DB391">
        <v>0.5</v>
      </c>
      <c r="DC391" t="s">
        <v>423</v>
      </c>
      <c r="DD391">
        <v>2</v>
      </c>
      <c r="DE391">
        <v>1758416782.6</v>
      </c>
      <c r="DF391">
        <v>420.1689583333334</v>
      </c>
      <c r="DG391">
        <v>420.0057083333334</v>
      </c>
      <c r="DH391">
        <v>23.7371</v>
      </c>
      <c r="DI391">
        <v>23.65689583333333</v>
      </c>
      <c r="DJ391">
        <v>419.6292916666666</v>
      </c>
      <c r="DK391">
        <v>23.56546666666667</v>
      </c>
      <c r="DL391">
        <v>499.9987916666667</v>
      </c>
      <c r="DM391">
        <v>90.2820375</v>
      </c>
      <c r="DN391">
        <v>0.05422937083333334</v>
      </c>
      <c r="DO391">
        <v>30.0943625</v>
      </c>
      <c r="DP391">
        <v>30.0028625</v>
      </c>
      <c r="DQ391">
        <v>999.9</v>
      </c>
      <c r="DR391">
        <v>0</v>
      </c>
      <c r="DS391">
        <v>0</v>
      </c>
      <c r="DT391">
        <v>10004.91458333333</v>
      </c>
      <c r="DU391">
        <v>0</v>
      </c>
      <c r="DV391">
        <v>0.618283</v>
      </c>
      <c r="DW391">
        <v>0.1632271208333334</v>
      </c>
      <c r="DX391">
        <v>430.3849583333333</v>
      </c>
      <c r="DY391">
        <v>430.1824583333334</v>
      </c>
      <c r="DZ391">
        <v>0.08020974166666667</v>
      </c>
      <c r="EA391">
        <v>420.0057083333334</v>
      </c>
      <c r="EB391">
        <v>23.65689583333333</v>
      </c>
      <c r="EC391">
        <v>2.143032916666666</v>
      </c>
      <c r="ED391">
        <v>2.135790833333333</v>
      </c>
      <c r="EE391">
        <v>18.54269583333334</v>
      </c>
      <c r="EF391">
        <v>18.48865</v>
      </c>
      <c r="EG391">
        <v>0.00500097</v>
      </c>
      <c r="EH391">
        <v>0</v>
      </c>
      <c r="EI391">
        <v>0</v>
      </c>
      <c r="EJ391">
        <v>0</v>
      </c>
      <c r="EK391">
        <v>239.0666666666667</v>
      </c>
      <c r="EL391">
        <v>0.00500097</v>
      </c>
      <c r="EM391">
        <v>-3.204166666666667</v>
      </c>
      <c r="EN391">
        <v>-0.5166666666666666</v>
      </c>
      <c r="EO391">
        <v>34.736875</v>
      </c>
      <c r="EP391">
        <v>38</v>
      </c>
      <c r="EQ391">
        <v>36.3645</v>
      </c>
      <c r="ER391">
        <v>37.814625</v>
      </c>
      <c r="ES391">
        <v>36.604</v>
      </c>
      <c r="ET391">
        <v>0</v>
      </c>
      <c r="EU391">
        <v>0</v>
      </c>
      <c r="EV391">
        <v>0</v>
      </c>
      <c r="EW391">
        <v>1758416790.8</v>
      </c>
      <c r="EX391">
        <v>0</v>
      </c>
      <c r="EY391">
        <v>239.65</v>
      </c>
      <c r="EZ391">
        <v>-3.538461952181301</v>
      </c>
      <c r="FA391">
        <v>-1.9213674461873</v>
      </c>
      <c r="FB391">
        <v>-5.184615384615385</v>
      </c>
      <c r="FC391">
        <v>15</v>
      </c>
      <c r="FD391">
        <v>0</v>
      </c>
      <c r="FE391" t="s">
        <v>424</v>
      </c>
      <c r="FF391">
        <v>1747247426.5</v>
      </c>
      <c r="FG391">
        <v>1747247420.5</v>
      </c>
      <c r="FH391">
        <v>0</v>
      </c>
      <c r="FI391">
        <v>1.027</v>
      </c>
      <c r="FJ391">
        <v>0.031</v>
      </c>
      <c r="FK391">
        <v>0.02</v>
      </c>
      <c r="FL391">
        <v>0.05</v>
      </c>
      <c r="FM391">
        <v>420</v>
      </c>
      <c r="FN391">
        <v>16</v>
      </c>
      <c r="FO391">
        <v>0.01</v>
      </c>
      <c r="FP391">
        <v>0.1</v>
      </c>
      <c r="FQ391">
        <v>0.1665755725</v>
      </c>
      <c r="FR391">
        <v>-0.07257368217636022</v>
      </c>
      <c r="FS391">
        <v>0.02540495544372188</v>
      </c>
      <c r="FT391">
        <v>1</v>
      </c>
      <c r="FU391">
        <v>239.0882352941177</v>
      </c>
      <c r="FV391">
        <v>-10.26737981558254</v>
      </c>
      <c r="FW391">
        <v>5.596625280726945</v>
      </c>
      <c r="FX391">
        <v>-1</v>
      </c>
      <c r="FY391">
        <v>0.07393508</v>
      </c>
      <c r="FZ391">
        <v>0.1405653298311445</v>
      </c>
      <c r="GA391">
        <v>0.01404820121839803</v>
      </c>
      <c r="GB391">
        <v>0</v>
      </c>
      <c r="GC391">
        <v>1</v>
      </c>
      <c r="GD391">
        <v>2</v>
      </c>
      <c r="GE391" t="s">
        <v>433</v>
      </c>
      <c r="GF391">
        <v>3.13639</v>
      </c>
      <c r="GG391">
        <v>2.71454</v>
      </c>
      <c r="GH391">
        <v>0.09367689999999999</v>
      </c>
      <c r="GI391">
        <v>0.0928496</v>
      </c>
      <c r="GJ391">
        <v>0.105176</v>
      </c>
      <c r="GK391">
        <v>0.103675</v>
      </c>
      <c r="GL391">
        <v>28821.7</v>
      </c>
      <c r="GM391">
        <v>28883.1</v>
      </c>
      <c r="GN391">
        <v>29564</v>
      </c>
      <c r="GO391">
        <v>29425</v>
      </c>
      <c r="GP391">
        <v>34959.2</v>
      </c>
      <c r="GQ391">
        <v>34933</v>
      </c>
      <c r="GR391">
        <v>41610.9</v>
      </c>
      <c r="GS391">
        <v>41807.6</v>
      </c>
      <c r="GT391">
        <v>1.91947</v>
      </c>
      <c r="GU391">
        <v>1.87472</v>
      </c>
      <c r="GV391">
        <v>0.0902042</v>
      </c>
      <c r="GW391">
        <v>0</v>
      </c>
      <c r="GX391">
        <v>28.5326</v>
      </c>
      <c r="GY391">
        <v>999.9</v>
      </c>
      <c r="GZ391">
        <v>57.9</v>
      </c>
      <c r="HA391">
        <v>30.9</v>
      </c>
      <c r="HB391">
        <v>28.7699</v>
      </c>
      <c r="HC391">
        <v>62.0442</v>
      </c>
      <c r="HD391">
        <v>27.9768</v>
      </c>
      <c r="HE391">
        <v>1</v>
      </c>
      <c r="HF391">
        <v>0.10936</v>
      </c>
      <c r="HG391">
        <v>-1.36757</v>
      </c>
      <c r="HH391">
        <v>20.3531</v>
      </c>
      <c r="HI391">
        <v>5.22807</v>
      </c>
      <c r="HJ391">
        <v>12.0159</v>
      </c>
      <c r="HK391">
        <v>4.99155</v>
      </c>
      <c r="HL391">
        <v>3.28903</v>
      </c>
      <c r="HM391">
        <v>9999</v>
      </c>
      <c r="HN391">
        <v>9999</v>
      </c>
      <c r="HO391">
        <v>9999</v>
      </c>
      <c r="HP391">
        <v>999.9</v>
      </c>
      <c r="HQ391">
        <v>1.86752</v>
      </c>
      <c r="HR391">
        <v>1.86665</v>
      </c>
      <c r="HS391">
        <v>1.866</v>
      </c>
      <c r="HT391">
        <v>1.86599</v>
      </c>
      <c r="HU391">
        <v>1.86783</v>
      </c>
      <c r="HV391">
        <v>1.87025</v>
      </c>
      <c r="HW391">
        <v>1.8689</v>
      </c>
      <c r="HX391">
        <v>1.87041</v>
      </c>
      <c r="HY391">
        <v>0</v>
      </c>
      <c r="HZ391">
        <v>0</v>
      </c>
      <c r="IA391">
        <v>0</v>
      </c>
      <c r="IB391">
        <v>0</v>
      </c>
      <c r="IC391" t="s">
        <v>426</v>
      </c>
      <c r="ID391" t="s">
        <v>427</v>
      </c>
      <c r="IE391" t="s">
        <v>428</v>
      </c>
      <c r="IF391" t="s">
        <v>428</v>
      </c>
      <c r="IG391" t="s">
        <v>428</v>
      </c>
      <c r="IH391" t="s">
        <v>428</v>
      </c>
      <c r="II391">
        <v>0</v>
      </c>
      <c r="IJ391">
        <v>100</v>
      </c>
      <c r="IK391">
        <v>100</v>
      </c>
      <c r="IL391">
        <v>0.54</v>
      </c>
      <c r="IM391">
        <v>0.1719</v>
      </c>
      <c r="IN391">
        <v>0.2733293791174444</v>
      </c>
      <c r="IO391">
        <v>0.0008355358253796512</v>
      </c>
      <c r="IP391">
        <v>-4.886686190924696E-07</v>
      </c>
      <c r="IQ391">
        <v>2.414133949906871E-11</v>
      </c>
      <c r="IR391">
        <v>-0.06279029043895908</v>
      </c>
      <c r="IS391">
        <v>-0.001004982055389802</v>
      </c>
      <c r="IT391">
        <v>0.0007271071577586355</v>
      </c>
      <c r="IU391">
        <v>-1.113211564567604E-05</v>
      </c>
      <c r="IV391">
        <v>10</v>
      </c>
      <c r="IW391">
        <v>2306</v>
      </c>
      <c r="IX391">
        <v>1</v>
      </c>
      <c r="IY391">
        <v>28</v>
      </c>
      <c r="IZ391">
        <v>186156.1</v>
      </c>
      <c r="JA391">
        <v>186156.2</v>
      </c>
      <c r="JB391">
        <v>1.04004</v>
      </c>
      <c r="JC391">
        <v>2.26807</v>
      </c>
      <c r="JD391">
        <v>1.39648</v>
      </c>
      <c r="JE391">
        <v>2.34131</v>
      </c>
      <c r="JF391">
        <v>1.49536</v>
      </c>
      <c r="JG391">
        <v>2.7063</v>
      </c>
      <c r="JH391">
        <v>36.2929</v>
      </c>
      <c r="JI391">
        <v>24.1575</v>
      </c>
      <c r="JJ391">
        <v>18</v>
      </c>
      <c r="JK391">
        <v>489.356</v>
      </c>
      <c r="JL391">
        <v>451.043</v>
      </c>
      <c r="JM391">
        <v>30.6178</v>
      </c>
      <c r="JN391">
        <v>28.9915</v>
      </c>
      <c r="JO391">
        <v>30.0001</v>
      </c>
      <c r="JP391">
        <v>28.8331</v>
      </c>
      <c r="JQ391">
        <v>28.762</v>
      </c>
      <c r="JR391">
        <v>20.8253</v>
      </c>
      <c r="JS391">
        <v>25.6165</v>
      </c>
      <c r="JT391">
        <v>95.21040000000001</v>
      </c>
      <c r="JU391">
        <v>30.6185</v>
      </c>
      <c r="JV391">
        <v>420</v>
      </c>
      <c r="JW391">
        <v>23.6251</v>
      </c>
      <c r="JX391">
        <v>101.053</v>
      </c>
      <c r="JY391">
        <v>100.53</v>
      </c>
    </row>
    <row r="392" spans="1:285">
      <c r="A392">
        <v>376</v>
      </c>
      <c r="B392">
        <v>1758416792.6</v>
      </c>
      <c r="C392">
        <v>3917.5</v>
      </c>
      <c r="D392" t="s">
        <v>1188</v>
      </c>
      <c r="E392" t="s">
        <v>1189</v>
      </c>
      <c r="F392">
        <v>5</v>
      </c>
      <c r="G392" t="s">
        <v>1159</v>
      </c>
      <c r="H392" t="s">
        <v>420</v>
      </c>
      <c r="I392" t="s">
        <v>421</v>
      </c>
      <c r="J392">
        <v>1758416784.6</v>
      </c>
      <c r="K392">
        <f>(L392)/1000</f>
        <v>0</v>
      </c>
      <c r="L392">
        <f>1000*DL392*AJ392*(DH392-DI392)/(100*DA392*(1000-AJ392*DH392))</f>
        <v>0</v>
      </c>
      <c r="M392">
        <f>DL392*AJ392*(DG392-DF392*(1000-AJ392*DI392)/(1000-AJ392*DH392))/(100*DA392)</f>
        <v>0</v>
      </c>
      <c r="N392">
        <f>DF392 - IF(AJ392&gt;1, M392*DA392*100.0/(AL392), 0)</f>
        <v>0</v>
      </c>
      <c r="O392">
        <f>((U392-K392/2)*N392-M392)/(U392+K392/2)</f>
        <v>0</v>
      </c>
      <c r="P392">
        <f>O392*(DM392+DN392)/1000.0</f>
        <v>0</v>
      </c>
      <c r="Q392">
        <f>(DF392 - IF(AJ392&gt;1, M392*DA392*100.0/(AL392), 0))*(DM392+DN392)/1000.0</f>
        <v>0</v>
      </c>
      <c r="R392">
        <f>2.0/((1/T392-1/S392)+SIGN(T392)*SQRT((1/T392-1/S392)*(1/T392-1/S392) + 4*DB392/((DB392+1)*(DB392+1))*(2*1/T392*1/S392-1/S392*1/S392)))</f>
        <v>0</v>
      </c>
      <c r="S392">
        <f>IF(LEFT(DC392,1)&lt;&gt;"0",IF(LEFT(DC392,1)="1",3.0,DD392),$D$5+$E$5*(DT392*DM392/($K$5*1000))+$F$5*(DT392*DM392/($K$5*1000))*MAX(MIN(DA392,$J$5),$I$5)*MAX(MIN(DA392,$J$5),$I$5)+$G$5*MAX(MIN(DA392,$J$5),$I$5)*(DT392*DM392/($K$5*1000))+$H$5*(DT392*DM392/($K$5*1000))*(DT392*DM392/($K$5*1000)))</f>
        <v>0</v>
      </c>
      <c r="T392">
        <f>K392*(1000-(1000*0.61365*exp(17.502*X392/(240.97+X392))/(DM392+DN392)+DH392)/2)/(1000*0.61365*exp(17.502*X392/(240.97+X392))/(DM392+DN392)-DH392)</f>
        <v>0</v>
      </c>
      <c r="U392">
        <f>1/((DB392+1)/(R392/1.6)+1/(S392/1.37)) + DB392/((DB392+1)/(R392/1.6) + DB392/(S392/1.37))</f>
        <v>0</v>
      </c>
      <c r="V392">
        <f>(CW392*CZ392)</f>
        <v>0</v>
      </c>
      <c r="W392">
        <f>(DO392+(V392+2*0.95*5.67E-8*(((DO392+$B$7)+273)^4-(DO392+273)^4)-44100*K392)/(1.84*29.3*S392+8*0.95*5.67E-8*(DO392+273)^3))</f>
        <v>0</v>
      </c>
      <c r="X392">
        <f>($C$7*DP392+$D$7*DQ392+$E$7*W392)</f>
        <v>0</v>
      </c>
      <c r="Y392">
        <f>0.61365*exp(17.502*X392/(240.97+X392))</f>
        <v>0</v>
      </c>
      <c r="Z392">
        <f>(AA392/AB392*100)</f>
        <v>0</v>
      </c>
      <c r="AA392">
        <f>DH392*(DM392+DN392)/1000</f>
        <v>0</v>
      </c>
      <c r="AB392">
        <f>0.61365*exp(17.502*DO392/(240.97+DO392))</f>
        <v>0</v>
      </c>
      <c r="AC392">
        <f>(Y392-DH392*(DM392+DN392)/1000)</f>
        <v>0</v>
      </c>
      <c r="AD392">
        <f>(-K392*44100)</f>
        <v>0</v>
      </c>
      <c r="AE392">
        <f>2*29.3*S392*0.92*(DO392-X392)</f>
        <v>0</v>
      </c>
      <c r="AF392">
        <f>2*0.95*5.67E-8*(((DO392+$B$7)+273)^4-(X392+273)^4)</f>
        <v>0</v>
      </c>
      <c r="AG392">
        <f>V392+AF392+AD392+AE392</f>
        <v>0</v>
      </c>
      <c r="AH392">
        <v>0</v>
      </c>
      <c r="AI392">
        <v>0</v>
      </c>
      <c r="AJ392">
        <f>IF(AH392*$H$13&gt;=AL392,1.0,(AL392/(AL392-AH392*$H$13)))</f>
        <v>0</v>
      </c>
      <c r="AK392">
        <f>(AJ392-1)*100</f>
        <v>0</v>
      </c>
      <c r="AL392">
        <f>MAX(0,($B$13+$C$13*DT392)/(1+$D$13*DT392)*DM392/(DO392+273)*$E$13)</f>
        <v>0</v>
      </c>
      <c r="AM392" t="s">
        <v>422</v>
      </c>
      <c r="AN392" t="s">
        <v>422</v>
      </c>
      <c r="AO392">
        <v>0</v>
      </c>
      <c r="AP392">
        <v>0</v>
      </c>
      <c r="AQ392">
        <f>1-AO392/AP392</f>
        <v>0</v>
      </c>
      <c r="AR392">
        <v>0</v>
      </c>
      <c r="AS392" t="s">
        <v>422</v>
      </c>
      <c r="AT392" t="s">
        <v>422</v>
      </c>
      <c r="AU392">
        <v>0</v>
      </c>
      <c r="AV392">
        <v>0</v>
      </c>
      <c r="AW392">
        <f>1-AU392/AV392</f>
        <v>0</v>
      </c>
      <c r="AX392">
        <v>0.5</v>
      </c>
      <c r="AY392">
        <f>CX392</f>
        <v>0</v>
      </c>
      <c r="AZ392">
        <f>M392</f>
        <v>0</v>
      </c>
      <c r="BA392">
        <f>AW392*AX392*AY392</f>
        <v>0</v>
      </c>
      <c r="BB392">
        <f>(AZ392-AR392)/AY392</f>
        <v>0</v>
      </c>
      <c r="BC392">
        <f>(AP392-AV392)/AV392</f>
        <v>0</v>
      </c>
      <c r="BD392">
        <f>AO392/(AQ392+AO392/AV392)</f>
        <v>0</v>
      </c>
      <c r="BE392" t="s">
        <v>422</v>
      </c>
      <c r="BF392">
        <v>0</v>
      </c>
      <c r="BG392">
        <f>IF(BF392&lt;&gt;0, BF392, BD392)</f>
        <v>0</v>
      </c>
      <c r="BH392">
        <f>1-BG392/AV392</f>
        <v>0</v>
      </c>
      <c r="BI392">
        <f>(AV392-AU392)/(AV392-BG392)</f>
        <v>0</v>
      </c>
      <c r="BJ392">
        <f>(AP392-AV392)/(AP392-BG392)</f>
        <v>0</v>
      </c>
      <c r="BK392">
        <f>(AV392-AU392)/(AV392-AO392)</f>
        <v>0</v>
      </c>
      <c r="BL392">
        <f>(AP392-AV392)/(AP392-AO392)</f>
        <v>0</v>
      </c>
      <c r="BM392">
        <f>(BI392*BG392/AU392)</f>
        <v>0</v>
      </c>
      <c r="BN392">
        <f>(1-BM392)</f>
        <v>0</v>
      </c>
      <c r="CW392">
        <f>$B$11*DU392+$C$11*DV392+$F$11*EG392*(1-EJ392)</f>
        <v>0</v>
      </c>
      <c r="CX392">
        <f>CW392*CY392</f>
        <v>0</v>
      </c>
      <c r="CY392">
        <f>($B$11*$D$9+$C$11*$D$9+$F$11*((ET392+EL392)/MAX(ET392+EL392+EU392, 0.1)*$I$9+EU392/MAX(ET392+EL392+EU392, 0.1)*$J$9))/($B$11+$C$11+$F$11)</f>
        <v>0</v>
      </c>
      <c r="CZ392">
        <f>($B$11*$K$9+$C$11*$K$9+$F$11*((ET392+EL392)/MAX(ET392+EL392+EU392, 0.1)*$P$9+EU392/MAX(ET392+EL392+EU392, 0.1)*$Q$9))/($B$11+$C$11+$F$11)</f>
        <v>0</v>
      </c>
      <c r="DA392">
        <v>2.44</v>
      </c>
      <c r="DB392">
        <v>0.5</v>
      </c>
      <c r="DC392" t="s">
        <v>423</v>
      </c>
      <c r="DD392">
        <v>2</v>
      </c>
      <c r="DE392">
        <v>1758416784.6</v>
      </c>
      <c r="DF392">
        <v>420.172</v>
      </c>
      <c r="DG392">
        <v>419.9972500000001</v>
      </c>
      <c r="DH392">
        <v>23.74185</v>
      </c>
      <c r="DI392">
        <v>23.65815833333334</v>
      </c>
      <c r="DJ392">
        <v>419.6322916666666</v>
      </c>
      <c r="DK392">
        <v>23.57014166666667</v>
      </c>
      <c r="DL392">
        <v>499.992625</v>
      </c>
      <c r="DM392">
        <v>90.28189999999999</v>
      </c>
      <c r="DN392">
        <v>0.05424608750000001</v>
      </c>
      <c r="DO392">
        <v>30.09433333333333</v>
      </c>
      <c r="DP392">
        <v>30.0022125</v>
      </c>
      <c r="DQ392">
        <v>999.9</v>
      </c>
      <c r="DR392">
        <v>0</v>
      </c>
      <c r="DS392">
        <v>0</v>
      </c>
      <c r="DT392">
        <v>10005.40958333333</v>
      </c>
      <c r="DU392">
        <v>0</v>
      </c>
      <c r="DV392">
        <v>0.618283</v>
      </c>
      <c r="DW392">
        <v>0.1746457875</v>
      </c>
      <c r="DX392">
        <v>430.3901666666667</v>
      </c>
      <c r="DY392">
        <v>430.1744166666667</v>
      </c>
      <c r="DZ392">
        <v>0.08370011249999999</v>
      </c>
      <c r="EA392">
        <v>419.9972500000001</v>
      </c>
      <c r="EB392">
        <v>23.65815833333334</v>
      </c>
      <c r="EC392">
        <v>2.143457916666666</v>
      </c>
      <c r="ED392">
        <v>2.135901666666667</v>
      </c>
      <c r="EE392">
        <v>18.545875</v>
      </c>
      <c r="EF392">
        <v>18.489475</v>
      </c>
      <c r="EG392">
        <v>0.00500097</v>
      </c>
      <c r="EH392">
        <v>0</v>
      </c>
      <c r="EI392">
        <v>0</v>
      </c>
      <c r="EJ392">
        <v>0</v>
      </c>
      <c r="EK392">
        <v>239.8666666666667</v>
      </c>
      <c r="EL392">
        <v>0.00500097</v>
      </c>
      <c r="EM392">
        <v>-5.016666666666667</v>
      </c>
      <c r="EN392">
        <v>-0.8541666666666665</v>
      </c>
      <c r="EO392">
        <v>34.729</v>
      </c>
      <c r="EP392">
        <v>37.997375</v>
      </c>
      <c r="EQ392">
        <v>36.361875</v>
      </c>
      <c r="ER392">
        <v>37.812</v>
      </c>
      <c r="ES392">
        <v>36.59612499999999</v>
      </c>
      <c r="ET392">
        <v>0</v>
      </c>
      <c r="EU392">
        <v>0</v>
      </c>
      <c r="EV392">
        <v>0</v>
      </c>
      <c r="EW392">
        <v>1758416792.6</v>
      </c>
      <c r="EX392">
        <v>0</v>
      </c>
      <c r="EY392">
        <v>239.424</v>
      </c>
      <c r="EZ392">
        <v>-10.36923098249043</v>
      </c>
      <c r="FA392">
        <v>15.89999979673286</v>
      </c>
      <c r="FB392">
        <v>-5.256</v>
      </c>
      <c r="FC392">
        <v>15</v>
      </c>
      <c r="FD392">
        <v>0</v>
      </c>
      <c r="FE392" t="s">
        <v>424</v>
      </c>
      <c r="FF392">
        <v>1747247426.5</v>
      </c>
      <c r="FG392">
        <v>1747247420.5</v>
      </c>
      <c r="FH392">
        <v>0</v>
      </c>
      <c r="FI392">
        <v>1.027</v>
      </c>
      <c r="FJ392">
        <v>0.031</v>
      </c>
      <c r="FK392">
        <v>0.02</v>
      </c>
      <c r="FL392">
        <v>0.05</v>
      </c>
      <c r="FM392">
        <v>420</v>
      </c>
      <c r="FN392">
        <v>16</v>
      </c>
      <c r="FO392">
        <v>0.01</v>
      </c>
      <c r="FP392">
        <v>0.1</v>
      </c>
      <c r="FQ392">
        <v>0.1708626804878049</v>
      </c>
      <c r="FR392">
        <v>0.02823823066202077</v>
      </c>
      <c r="FS392">
        <v>0.03078411153557532</v>
      </c>
      <c r="FT392">
        <v>1</v>
      </c>
      <c r="FU392">
        <v>239.8852941176471</v>
      </c>
      <c r="FV392">
        <v>-0.8449199211417828</v>
      </c>
      <c r="FW392">
        <v>6.333019554541158</v>
      </c>
      <c r="FX392">
        <v>-1</v>
      </c>
      <c r="FY392">
        <v>0.07658498292682926</v>
      </c>
      <c r="FZ392">
        <v>0.1271963226480837</v>
      </c>
      <c r="GA392">
        <v>0.01312315456017326</v>
      </c>
      <c r="GB392">
        <v>0</v>
      </c>
      <c r="GC392">
        <v>1</v>
      </c>
      <c r="GD392">
        <v>2</v>
      </c>
      <c r="GE392" t="s">
        <v>433</v>
      </c>
      <c r="GF392">
        <v>3.13646</v>
      </c>
      <c r="GG392">
        <v>2.71469</v>
      </c>
      <c r="GH392">
        <v>0.0936758</v>
      </c>
      <c r="GI392">
        <v>0.0928517</v>
      </c>
      <c r="GJ392">
        <v>0.105185</v>
      </c>
      <c r="GK392">
        <v>0.10368</v>
      </c>
      <c r="GL392">
        <v>28821.8</v>
      </c>
      <c r="GM392">
        <v>28883</v>
      </c>
      <c r="GN392">
        <v>29564</v>
      </c>
      <c r="GO392">
        <v>29425.1</v>
      </c>
      <c r="GP392">
        <v>34958.8</v>
      </c>
      <c r="GQ392">
        <v>34932.9</v>
      </c>
      <c r="GR392">
        <v>41610.8</v>
      </c>
      <c r="GS392">
        <v>41807.6</v>
      </c>
      <c r="GT392">
        <v>1.91947</v>
      </c>
      <c r="GU392">
        <v>1.87468</v>
      </c>
      <c r="GV392">
        <v>0.08975710000000001</v>
      </c>
      <c r="GW392">
        <v>0</v>
      </c>
      <c r="GX392">
        <v>28.5335</v>
      </c>
      <c r="GY392">
        <v>999.9</v>
      </c>
      <c r="GZ392">
        <v>57.9</v>
      </c>
      <c r="HA392">
        <v>30.9</v>
      </c>
      <c r="HB392">
        <v>28.7674</v>
      </c>
      <c r="HC392">
        <v>62.1442</v>
      </c>
      <c r="HD392">
        <v>27.8966</v>
      </c>
      <c r="HE392">
        <v>1</v>
      </c>
      <c r="HF392">
        <v>0.10939</v>
      </c>
      <c r="HG392">
        <v>-1.3697</v>
      </c>
      <c r="HH392">
        <v>20.354</v>
      </c>
      <c r="HI392">
        <v>5.22807</v>
      </c>
      <c r="HJ392">
        <v>12.0159</v>
      </c>
      <c r="HK392">
        <v>4.99165</v>
      </c>
      <c r="HL392">
        <v>3.289</v>
      </c>
      <c r="HM392">
        <v>9999</v>
      </c>
      <c r="HN392">
        <v>9999</v>
      </c>
      <c r="HO392">
        <v>9999</v>
      </c>
      <c r="HP392">
        <v>999.9</v>
      </c>
      <c r="HQ392">
        <v>1.86753</v>
      </c>
      <c r="HR392">
        <v>1.86664</v>
      </c>
      <c r="HS392">
        <v>1.866</v>
      </c>
      <c r="HT392">
        <v>1.866</v>
      </c>
      <c r="HU392">
        <v>1.86783</v>
      </c>
      <c r="HV392">
        <v>1.87026</v>
      </c>
      <c r="HW392">
        <v>1.8689</v>
      </c>
      <c r="HX392">
        <v>1.8704</v>
      </c>
      <c r="HY392">
        <v>0</v>
      </c>
      <c r="HZ392">
        <v>0</v>
      </c>
      <c r="IA392">
        <v>0</v>
      </c>
      <c r="IB392">
        <v>0</v>
      </c>
      <c r="IC392" t="s">
        <v>426</v>
      </c>
      <c r="ID392" t="s">
        <v>427</v>
      </c>
      <c r="IE392" t="s">
        <v>428</v>
      </c>
      <c r="IF392" t="s">
        <v>428</v>
      </c>
      <c r="IG392" t="s">
        <v>428</v>
      </c>
      <c r="IH392" t="s">
        <v>428</v>
      </c>
      <c r="II392">
        <v>0</v>
      </c>
      <c r="IJ392">
        <v>100</v>
      </c>
      <c r="IK392">
        <v>100</v>
      </c>
      <c r="IL392">
        <v>0.54</v>
      </c>
      <c r="IM392">
        <v>0.1719</v>
      </c>
      <c r="IN392">
        <v>0.2733293791174444</v>
      </c>
      <c r="IO392">
        <v>0.0008355358253796512</v>
      </c>
      <c r="IP392">
        <v>-4.886686190924696E-07</v>
      </c>
      <c r="IQ392">
        <v>2.414133949906871E-11</v>
      </c>
      <c r="IR392">
        <v>-0.06279029043895908</v>
      </c>
      <c r="IS392">
        <v>-0.001004982055389802</v>
      </c>
      <c r="IT392">
        <v>0.0007271071577586355</v>
      </c>
      <c r="IU392">
        <v>-1.113211564567604E-05</v>
      </c>
      <c r="IV392">
        <v>10</v>
      </c>
      <c r="IW392">
        <v>2306</v>
      </c>
      <c r="IX392">
        <v>1</v>
      </c>
      <c r="IY392">
        <v>28</v>
      </c>
      <c r="IZ392">
        <v>186156.1</v>
      </c>
      <c r="JA392">
        <v>186156.2</v>
      </c>
      <c r="JB392">
        <v>1.04004</v>
      </c>
      <c r="JC392">
        <v>2.27173</v>
      </c>
      <c r="JD392">
        <v>1.39648</v>
      </c>
      <c r="JE392">
        <v>2.34497</v>
      </c>
      <c r="JF392">
        <v>1.49536</v>
      </c>
      <c r="JG392">
        <v>2.61353</v>
      </c>
      <c r="JH392">
        <v>36.2929</v>
      </c>
      <c r="JI392">
        <v>24.1575</v>
      </c>
      <c r="JJ392">
        <v>18</v>
      </c>
      <c r="JK392">
        <v>489.356</v>
      </c>
      <c r="JL392">
        <v>451.012</v>
      </c>
      <c r="JM392">
        <v>30.6173</v>
      </c>
      <c r="JN392">
        <v>28.9915</v>
      </c>
      <c r="JO392">
        <v>30.0001</v>
      </c>
      <c r="JP392">
        <v>28.8331</v>
      </c>
      <c r="JQ392">
        <v>28.762</v>
      </c>
      <c r="JR392">
        <v>20.8259</v>
      </c>
      <c r="JS392">
        <v>25.6165</v>
      </c>
      <c r="JT392">
        <v>95.21040000000001</v>
      </c>
      <c r="JU392">
        <v>30.6185</v>
      </c>
      <c r="JV392">
        <v>420</v>
      </c>
      <c r="JW392">
        <v>23.6243</v>
      </c>
      <c r="JX392">
        <v>101.053</v>
      </c>
      <c r="JY392">
        <v>100.53</v>
      </c>
    </row>
    <row r="393" spans="1:285">
      <c r="A393">
        <v>377</v>
      </c>
      <c r="B393">
        <v>1758416794.6</v>
      </c>
      <c r="C393">
        <v>3919.5</v>
      </c>
      <c r="D393" t="s">
        <v>1190</v>
      </c>
      <c r="E393" t="s">
        <v>1191</v>
      </c>
      <c r="F393">
        <v>5</v>
      </c>
      <c r="G393" t="s">
        <v>1159</v>
      </c>
      <c r="H393" t="s">
        <v>420</v>
      </c>
      <c r="I393" t="s">
        <v>421</v>
      </c>
      <c r="J393">
        <v>1758416786.6</v>
      </c>
      <c r="K393">
        <f>(L393)/1000</f>
        <v>0</v>
      </c>
      <c r="L393">
        <f>1000*DL393*AJ393*(DH393-DI393)/(100*DA393*(1000-AJ393*DH393))</f>
        <v>0</v>
      </c>
      <c r="M393">
        <f>DL393*AJ393*(DG393-DF393*(1000-AJ393*DI393)/(1000-AJ393*DH393))/(100*DA393)</f>
        <v>0</v>
      </c>
      <c r="N393">
        <f>DF393 - IF(AJ393&gt;1, M393*DA393*100.0/(AL393), 0)</f>
        <v>0</v>
      </c>
      <c r="O393">
        <f>((U393-K393/2)*N393-M393)/(U393+K393/2)</f>
        <v>0</v>
      </c>
      <c r="P393">
        <f>O393*(DM393+DN393)/1000.0</f>
        <v>0</v>
      </c>
      <c r="Q393">
        <f>(DF393 - IF(AJ393&gt;1, M393*DA393*100.0/(AL393), 0))*(DM393+DN393)/1000.0</f>
        <v>0</v>
      </c>
      <c r="R393">
        <f>2.0/((1/T393-1/S393)+SIGN(T393)*SQRT((1/T393-1/S393)*(1/T393-1/S393) + 4*DB393/((DB393+1)*(DB393+1))*(2*1/T393*1/S393-1/S393*1/S393)))</f>
        <v>0</v>
      </c>
      <c r="S393">
        <f>IF(LEFT(DC393,1)&lt;&gt;"0",IF(LEFT(DC393,1)="1",3.0,DD393),$D$5+$E$5*(DT393*DM393/($K$5*1000))+$F$5*(DT393*DM393/($K$5*1000))*MAX(MIN(DA393,$J$5),$I$5)*MAX(MIN(DA393,$J$5),$I$5)+$G$5*MAX(MIN(DA393,$J$5),$I$5)*(DT393*DM393/($K$5*1000))+$H$5*(DT393*DM393/($K$5*1000))*(DT393*DM393/($K$5*1000)))</f>
        <v>0</v>
      </c>
      <c r="T393">
        <f>K393*(1000-(1000*0.61365*exp(17.502*X393/(240.97+X393))/(DM393+DN393)+DH393)/2)/(1000*0.61365*exp(17.502*X393/(240.97+X393))/(DM393+DN393)-DH393)</f>
        <v>0</v>
      </c>
      <c r="U393">
        <f>1/((DB393+1)/(R393/1.6)+1/(S393/1.37)) + DB393/((DB393+1)/(R393/1.6) + DB393/(S393/1.37))</f>
        <v>0</v>
      </c>
      <c r="V393">
        <f>(CW393*CZ393)</f>
        <v>0</v>
      </c>
      <c r="W393">
        <f>(DO393+(V393+2*0.95*5.67E-8*(((DO393+$B$7)+273)^4-(DO393+273)^4)-44100*K393)/(1.84*29.3*S393+8*0.95*5.67E-8*(DO393+273)^3))</f>
        <v>0</v>
      </c>
      <c r="X393">
        <f>($C$7*DP393+$D$7*DQ393+$E$7*W393)</f>
        <v>0</v>
      </c>
      <c r="Y393">
        <f>0.61365*exp(17.502*X393/(240.97+X393))</f>
        <v>0</v>
      </c>
      <c r="Z393">
        <f>(AA393/AB393*100)</f>
        <v>0</v>
      </c>
      <c r="AA393">
        <f>DH393*(DM393+DN393)/1000</f>
        <v>0</v>
      </c>
      <c r="AB393">
        <f>0.61365*exp(17.502*DO393/(240.97+DO393))</f>
        <v>0</v>
      </c>
      <c r="AC393">
        <f>(Y393-DH393*(DM393+DN393)/1000)</f>
        <v>0</v>
      </c>
      <c r="AD393">
        <f>(-K393*44100)</f>
        <v>0</v>
      </c>
      <c r="AE393">
        <f>2*29.3*S393*0.92*(DO393-X393)</f>
        <v>0</v>
      </c>
      <c r="AF393">
        <f>2*0.95*5.67E-8*(((DO393+$B$7)+273)^4-(X393+273)^4)</f>
        <v>0</v>
      </c>
      <c r="AG393">
        <f>V393+AF393+AD393+AE393</f>
        <v>0</v>
      </c>
      <c r="AH393">
        <v>0</v>
      </c>
      <c r="AI393">
        <v>0</v>
      </c>
      <c r="AJ393">
        <f>IF(AH393*$H$13&gt;=AL393,1.0,(AL393/(AL393-AH393*$H$13)))</f>
        <v>0</v>
      </c>
      <c r="AK393">
        <f>(AJ393-1)*100</f>
        <v>0</v>
      </c>
      <c r="AL393">
        <f>MAX(0,($B$13+$C$13*DT393)/(1+$D$13*DT393)*DM393/(DO393+273)*$E$13)</f>
        <v>0</v>
      </c>
      <c r="AM393" t="s">
        <v>422</v>
      </c>
      <c r="AN393" t="s">
        <v>422</v>
      </c>
      <c r="AO393">
        <v>0</v>
      </c>
      <c r="AP393">
        <v>0</v>
      </c>
      <c r="AQ393">
        <f>1-AO393/AP393</f>
        <v>0</v>
      </c>
      <c r="AR393">
        <v>0</v>
      </c>
      <c r="AS393" t="s">
        <v>422</v>
      </c>
      <c r="AT393" t="s">
        <v>422</v>
      </c>
      <c r="AU393">
        <v>0</v>
      </c>
      <c r="AV393">
        <v>0</v>
      </c>
      <c r="AW393">
        <f>1-AU393/AV393</f>
        <v>0</v>
      </c>
      <c r="AX393">
        <v>0.5</v>
      </c>
      <c r="AY393">
        <f>CX393</f>
        <v>0</v>
      </c>
      <c r="AZ393">
        <f>M393</f>
        <v>0</v>
      </c>
      <c r="BA393">
        <f>AW393*AX393*AY393</f>
        <v>0</v>
      </c>
      <c r="BB393">
        <f>(AZ393-AR393)/AY393</f>
        <v>0</v>
      </c>
      <c r="BC393">
        <f>(AP393-AV393)/AV393</f>
        <v>0</v>
      </c>
      <c r="BD393">
        <f>AO393/(AQ393+AO393/AV393)</f>
        <v>0</v>
      </c>
      <c r="BE393" t="s">
        <v>422</v>
      </c>
      <c r="BF393">
        <v>0</v>
      </c>
      <c r="BG393">
        <f>IF(BF393&lt;&gt;0, BF393, BD393)</f>
        <v>0</v>
      </c>
      <c r="BH393">
        <f>1-BG393/AV393</f>
        <v>0</v>
      </c>
      <c r="BI393">
        <f>(AV393-AU393)/(AV393-BG393)</f>
        <v>0</v>
      </c>
      <c r="BJ393">
        <f>(AP393-AV393)/(AP393-BG393)</f>
        <v>0</v>
      </c>
      <c r="BK393">
        <f>(AV393-AU393)/(AV393-AO393)</f>
        <v>0</v>
      </c>
      <c r="BL393">
        <f>(AP393-AV393)/(AP393-AO393)</f>
        <v>0</v>
      </c>
      <c r="BM393">
        <f>(BI393*BG393/AU393)</f>
        <v>0</v>
      </c>
      <c r="BN393">
        <f>(1-BM393)</f>
        <v>0</v>
      </c>
      <c r="CW393">
        <f>$B$11*DU393+$C$11*DV393+$F$11*EG393*(1-EJ393)</f>
        <v>0</v>
      </c>
      <c r="CX393">
        <f>CW393*CY393</f>
        <v>0</v>
      </c>
      <c r="CY393">
        <f>($B$11*$D$9+$C$11*$D$9+$F$11*((ET393+EL393)/MAX(ET393+EL393+EU393, 0.1)*$I$9+EU393/MAX(ET393+EL393+EU393, 0.1)*$J$9))/($B$11+$C$11+$F$11)</f>
        <v>0</v>
      </c>
      <c r="CZ393">
        <f>($B$11*$K$9+$C$11*$K$9+$F$11*((ET393+EL393)/MAX(ET393+EL393+EU393, 0.1)*$P$9+EU393/MAX(ET393+EL393+EU393, 0.1)*$Q$9))/($B$11+$C$11+$F$11)</f>
        <v>0</v>
      </c>
      <c r="DA393">
        <v>2.44</v>
      </c>
      <c r="DB393">
        <v>0.5</v>
      </c>
      <c r="DC393" t="s">
        <v>423</v>
      </c>
      <c r="DD393">
        <v>2</v>
      </c>
      <c r="DE393">
        <v>1758416786.6</v>
      </c>
      <c r="DF393">
        <v>420.1679999999999</v>
      </c>
      <c r="DG393">
        <v>419.998375</v>
      </c>
      <c r="DH393">
        <v>23.7457375</v>
      </c>
      <c r="DI393">
        <v>23.65921250000001</v>
      </c>
      <c r="DJ393">
        <v>419.62825</v>
      </c>
      <c r="DK393">
        <v>23.573975</v>
      </c>
      <c r="DL393">
        <v>499.9974999999999</v>
      </c>
      <c r="DM393">
        <v>90.28182500000001</v>
      </c>
      <c r="DN393">
        <v>0.0542616</v>
      </c>
      <c r="DO393">
        <v>30.094375</v>
      </c>
      <c r="DP393">
        <v>30.00024583333333</v>
      </c>
      <c r="DQ393">
        <v>999.9</v>
      </c>
      <c r="DR393">
        <v>0</v>
      </c>
      <c r="DS393">
        <v>0</v>
      </c>
      <c r="DT393">
        <v>10004.10458333333</v>
      </c>
      <c r="DU393">
        <v>0</v>
      </c>
      <c r="DV393">
        <v>0.618283</v>
      </c>
      <c r="DW393">
        <v>0.1694781541666667</v>
      </c>
      <c r="DX393">
        <v>430.3877916666667</v>
      </c>
      <c r="DY393">
        <v>430.1760833333333</v>
      </c>
      <c r="DZ393">
        <v>0.08653450833333332</v>
      </c>
      <c r="EA393">
        <v>419.998375</v>
      </c>
      <c r="EB393">
        <v>23.65921250000001</v>
      </c>
      <c r="EC393">
        <v>2.143806666666667</v>
      </c>
      <c r="ED393">
        <v>2.135994583333333</v>
      </c>
      <c r="EE393">
        <v>18.548475</v>
      </c>
      <c r="EF393">
        <v>18.490175</v>
      </c>
      <c r="EG393">
        <v>0.00500097</v>
      </c>
      <c r="EH393">
        <v>0</v>
      </c>
      <c r="EI393">
        <v>0</v>
      </c>
      <c r="EJ393">
        <v>0</v>
      </c>
      <c r="EK393">
        <v>240.025</v>
      </c>
      <c r="EL393">
        <v>0.00500097</v>
      </c>
      <c r="EM393">
        <v>-5.708333333333333</v>
      </c>
      <c r="EN393">
        <v>-0.9875000000000002</v>
      </c>
      <c r="EO393">
        <v>34.721125</v>
      </c>
      <c r="EP393">
        <v>37.997375</v>
      </c>
      <c r="EQ393">
        <v>36.361875</v>
      </c>
      <c r="ER393">
        <v>37.81725</v>
      </c>
      <c r="ES393">
        <v>36.5935</v>
      </c>
      <c r="ET393">
        <v>0</v>
      </c>
      <c r="EU393">
        <v>0</v>
      </c>
      <c r="EV393">
        <v>0</v>
      </c>
      <c r="EW393">
        <v>1758416794.4</v>
      </c>
      <c r="EX393">
        <v>0</v>
      </c>
      <c r="EY393">
        <v>239.9269230769231</v>
      </c>
      <c r="EZ393">
        <v>1.603418811276577</v>
      </c>
      <c r="FA393">
        <v>11.50085460442136</v>
      </c>
      <c r="FB393">
        <v>-5.076923076923078</v>
      </c>
      <c r="FC393">
        <v>15</v>
      </c>
      <c r="FD393">
        <v>0</v>
      </c>
      <c r="FE393" t="s">
        <v>424</v>
      </c>
      <c r="FF393">
        <v>1747247426.5</v>
      </c>
      <c r="FG393">
        <v>1747247420.5</v>
      </c>
      <c r="FH393">
        <v>0</v>
      </c>
      <c r="FI393">
        <v>1.027</v>
      </c>
      <c r="FJ393">
        <v>0.031</v>
      </c>
      <c r="FK393">
        <v>0.02</v>
      </c>
      <c r="FL393">
        <v>0.05</v>
      </c>
      <c r="FM393">
        <v>420</v>
      </c>
      <c r="FN393">
        <v>16</v>
      </c>
      <c r="FO393">
        <v>0.01</v>
      </c>
      <c r="FP393">
        <v>0.1</v>
      </c>
      <c r="FQ393">
        <v>0.1681030175</v>
      </c>
      <c r="FR393">
        <v>0.02845859324577826</v>
      </c>
      <c r="FS393">
        <v>0.03588615822912706</v>
      </c>
      <c r="FT393">
        <v>1</v>
      </c>
      <c r="FU393">
        <v>239.4029411764706</v>
      </c>
      <c r="FV393">
        <v>2.369747808348207</v>
      </c>
      <c r="FW393">
        <v>6.138810255210775</v>
      </c>
      <c r="FX393">
        <v>-1</v>
      </c>
      <c r="FY393">
        <v>0.08230700999999999</v>
      </c>
      <c r="FZ393">
        <v>0.09364985966228884</v>
      </c>
      <c r="GA393">
        <v>0.009394183129676577</v>
      </c>
      <c r="GB393">
        <v>1</v>
      </c>
      <c r="GC393">
        <v>2</v>
      </c>
      <c r="GD393">
        <v>2</v>
      </c>
      <c r="GE393" t="s">
        <v>425</v>
      </c>
      <c r="GF393">
        <v>3.13645</v>
      </c>
      <c r="GG393">
        <v>2.71475</v>
      </c>
      <c r="GH393">
        <v>0.09366530000000001</v>
      </c>
      <c r="GI393">
        <v>0.0928639</v>
      </c>
      <c r="GJ393">
        <v>0.105188</v>
      </c>
      <c r="GK393">
        <v>0.10368</v>
      </c>
      <c r="GL393">
        <v>28822.2</v>
      </c>
      <c r="GM393">
        <v>28882.7</v>
      </c>
      <c r="GN393">
        <v>29564.1</v>
      </c>
      <c r="GO393">
        <v>29425.1</v>
      </c>
      <c r="GP393">
        <v>34959</v>
      </c>
      <c r="GQ393">
        <v>34932.9</v>
      </c>
      <c r="GR393">
        <v>41611.3</v>
      </c>
      <c r="GS393">
        <v>41807.6</v>
      </c>
      <c r="GT393">
        <v>1.9193</v>
      </c>
      <c r="GU393">
        <v>1.8749</v>
      </c>
      <c r="GV393">
        <v>0.0895411</v>
      </c>
      <c r="GW393">
        <v>0</v>
      </c>
      <c r="GX393">
        <v>28.5344</v>
      </c>
      <c r="GY393">
        <v>999.9</v>
      </c>
      <c r="GZ393">
        <v>57.9</v>
      </c>
      <c r="HA393">
        <v>30.9</v>
      </c>
      <c r="HB393">
        <v>28.7702</v>
      </c>
      <c r="HC393">
        <v>62.1842</v>
      </c>
      <c r="HD393">
        <v>27.9006</v>
      </c>
      <c r="HE393">
        <v>1</v>
      </c>
      <c r="HF393">
        <v>0.109375</v>
      </c>
      <c r="HG393">
        <v>-1.37635</v>
      </c>
      <c r="HH393">
        <v>20.3546</v>
      </c>
      <c r="HI393">
        <v>5.22837</v>
      </c>
      <c r="HJ393">
        <v>12.0159</v>
      </c>
      <c r="HK393">
        <v>4.9916</v>
      </c>
      <c r="HL393">
        <v>3.289</v>
      </c>
      <c r="HM393">
        <v>9999</v>
      </c>
      <c r="HN393">
        <v>9999</v>
      </c>
      <c r="HO393">
        <v>9999</v>
      </c>
      <c r="HP393">
        <v>999.9</v>
      </c>
      <c r="HQ393">
        <v>1.86752</v>
      </c>
      <c r="HR393">
        <v>1.86663</v>
      </c>
      <c r="HS393">
        <v>1.866</v>
      </c>
      <c r="HT393">
        <v>1.86599</v>
      </c>
      <c r="HU393">
        <v>1.86783</v>
      </c>
      <c r="HV393">
        <v>1.87027</v>
      </c>
      <c r="HW393">
        <v>1.8689</v>
      </c>
      <c r="HX393">
        <v>1.8704</v>
      </c>
      <c r="HY393">
        <v>0</v>
      </c>
      <c r="HZ393">
        <v>0</v>
      </c>
      <c r="IA393">
        <v>0</v>
      </c>
      <c r="IB393">
        <v>0</v>
      </c>
      <c r="IC393" t="s">
        <v>426</v>
      </c>
      <c r="ID393" t="s">
        <v>427</v>
      </c>
      <c r="IE393" t="s">
        <v>428</v>
      </c>
      <c r="IF393" t="s">
        <v>428</v>
      </c>
      <c r="IG393" t="s">
        <v>428</v>
      </c>
      <c r="IH393" t="s">
        <v>428</v>
      </c>
      <c r="II393">
        <v>0</v>
      </c>
      <c r="IJ393">
        <v>100</v>
      </c>
      <c r="IK393">
        <v>100</v>
      </c>
      <c r="IL393">
        <v>0.539</v>
      </c>
      <c r="IM393">
        <v>0.1719</v>
      </c>
      <c r="IN393">
        <v>0.2733293791174444</v>
      </c>
      <c r="IO393">
        <v>0.0008355358253796512</v>
      </c>
      <c r="IP393">
        <v>-4.886686190924696E-07</v>
      </c>
      <c r="IQ393">
        <v>2.414133949906871E-11</v>
      </c>
      <c r="IR393">
        <v>-0.06279029043895908</v>
      </c>
      <c r="IS393">
        <v>-0.001004982055389802</v>
      </c>
      <c r="IT393">
        <v>0.0007271071577586355</v>
      </c>
      <c r="IU393">
        <v>-1.113211564567604E-05</v>
      </c>
      <c r="IV393">
        <v>10</v>
      </c>
      <c r="IW393">
        <v>2306</v>
      </c>
      <c r="IX393">
        <v>1</v>
      </c>
      <c r="IY393">
        <v>28</v>
      </c>
      <c r="IZ393">
        <v>186156.1</v>
      </c>
      <c r="JA393">
        <v>186156.2</v>
      </c>
      <c r="JB393">
        <v>1.04004</v>
      </c>
      <c r="JC393">
        <v>2.27539</v>
      </c>
      <c r="JD393">
        <v>1.39771</v>
      </c>
      <c r="JE393">
        <v>2.34253</v>
      </c>
      <c r="JF393">
        <v>1.49536</v>
      </c>
      <c r="JG393">
        <v>2.67578</v>
      </c>
      <c r="JH393">
        <v>36.2929</v>
      </c>
      <c r="JI393">
        <v>24.1488</v>
      </c>
      <c r="JJ393">
        <v>18</v>
      </c>
      <c r="JK393">
        <v>489.246</v>
      </c>
      <c r="JL393">
        <v>451.152</v>
      </c>
      <c r="JM393">
        <v>30.6171</v>
      </c>
      <c r="JN393">
        <v>28.9915</v>
      </c>
      <c r="JO393">
        <v>30.0001</v>
      </c>
      <c r="JP393">
        <v>28.8331</v>
      </c>
      <c r="JQ393">
        <v>28.762</v>
      </c>
      <c r="JR393">
        <v>20.8234</v>
      </c>
      <c r="JS393">
        <v>25.6165</v>
      </c>
      <c r="JT393">
        <v>95.21040000000001</v>
      </c>
      <c r="JU393">
        <v>30.625</v>
      </c>
      <c r="JV393">
        <v>420</v>
      </c>
      <c r="JW393">
        <v>23.6222</v>
      </c>
      <c r="JX393">
        <v>101.054</v>
      </c>
      <c r="JY393">
        <v>100.53</v>
      </c>
    </row>
    <row r="394" spans="1:285">
      <c r="A394">
        <v>378</v>
      </c>
      <c r="B394">
        <v>1758416796.6</v>
      </c>
      <c r="C394">
        <v>3921.5</v>
      </c>
      <c r="D394" t="s">
        <v>1192</v>
      </c>
      <c r="E394" t="s">
        <v>1193</v>
      </c>
      <c r="F394">
        <v>5</v>
      </c>
      <c r="G394" t="s">
        <v>1159</v>
      </c>
      <c r="H394" t="s">
        <v>420</v>
      </c>
      <c r="I394" t="s">
        <v>421</v>
      </c>
      <c r="J394">
        <v>1758416788.6</v>
      </c>
      <c r="K394">
        <f>(L394)/1000</f>
        <v>0</v>
      </c>
      <c r="L394">
        <f>1000*DL394*AJ394*(DH394-DI394)/(100*DA394*(1000-AJ394*DH394))</f>
        <v>0</v>
      </c>
      <c r="M394">
        <f>DL394*AJ394*(DG394-DF394*(1000-AJ394*DI394)/(1000-AJ394*DH394))/(100*DA394)</f>
        <v>0</v>
      </c>
      <c r="N394">
        <f>DF394 - IF(AJ394&gt;1, M394*DA394*100.0/(AL394), 0)</f>
        <v>0</v>
      </c>
      <c r="O394">
        <f>((U394-K394/2)*N394-M394)/(U394+K394/2)</f>
        <v>0</v>
      </c>
      <c r="P394">
        <f>O394*(DM394+DN394)/1000.0</f>
        <v>0</v>
      </c>
      <c r="Q394">
        <f>(DF394 - IF(AJ394&gt;1, M394*DA394*100.0/(AL394), 0))*(DM394+DN394)/1000.0</f>
        <v>0</v>
      </c>
      <c r="R394">
        <f>2.0/((1/T394-1/S394)+SIGN(T394)*SQRT((1/T394-1/S394)*(1/T394-1/S394) + 4*DB394/((DB394+1)*(DB394+1))*(2*1/T394*1/S394-1/S394*1/S394)))</f>
        <v>0</v>
      </c>
      <c r="S394">
        <f>IF(LEFT(DC394,1)&lt;&gt;"0",IF(LEFT(DC394,1)="1",3.0,DD394),$D$5+$E$5*(DT394*DM394/($K$5*1000))+$F$5*(DT394*DM394/($K$5*1000))*MAX(MIN(DA394,$J$5),$I$5)*MAX(MIN(DA394,$J$5),$I$5)+$G$5*MAX(MIN(DA394,$J$5),$I$5)*(DT394*DM394/($K$5*1000))+$H$5*(DT394*DM394/($K$5*1000))*(DT394*DM394/($K$5*1000)))</f>
        <v>0</v>
      </c>
      <c r="T394">
        <f>K394*(1000-(1000*0.61365*exp(17.502*X394/(240.97+X394))/(DM394+DN394)+DH394)/2)/(1000*0.61365*exp(17.502*X394/(240.97+X394))/(DM394+DN394)-DH394)</f>
        <v>0</v>
      </c>
      <c r="U394">
        <f>1/((DB394+1)/(R394/1.6)+1/(S394/1.37)) + DB394/((DB394+1)/(R394/1.6) + DB394/(S394/1.37))</f>
        <v>0</v>
      </c>
      <c r="V394">
        <f>(CW394*CZ394)</f>
        <v>0</v>
      </c>
      <c r="W394">
        <f>(DO394+(V394+2*0.95*5.67E-8*(((DO394+$B$7)+273)^4-(DO394+273)^4)-44100*K394)/(1.84*29.3*S394+8*0.95*5.67E-8*(DO394+273)^3))</f>
        <v>0</v>
      </c>
      <c r="X394">
        <f>($C$7*DP394+$D$7*DQ394+$E$7*W394)</f>
        <v>0</v>
      </c>
      <c r="Y394">
        <f>0.61365*exp(17.502*X394/(240.97+X394))</f>
        <v>0</v>
      </c>
      <c r="Z394">
        <f>(AA394/AB394*100)</f>
        <v>0</v>
      </c>
      <c r="AA394">
        <f>DH394*(DM394+DN394)/1000</f>
        <v>0</v>
      </c>
      <c r="AB394">
        <f>0.61365*exp(17.502*DO394/(240.97+DO394))</f>
        <v>0</v>
      </c>
      <c r="AC394">
        <f>(Y394-DH394*(DM394+DN394)/1000)</f>
        <v>0</v>
      </c>
      <c r="AD394">
        <f>(-K394*44100)</f>
        <v>0</v>
      </c>
      <c r="AE394">
        <f>2*29.3*S394*0.92*(DO394-X394)</f>
        <v>0</v>
      </c>
      <c r="AF394">
        <f>2*0.95*5.67E-8*(((DO394+$B$7)+273)^4-(X394+273)^4)</f>
        <v>0</v>
      </c>
      <c r="AG394">
        <f>V394+AF394+AD394+AE394</f>
        <v>0</v>
      </c>
      <c r="AH394">
        <v>0</v>
      </c>
      <c r="AI394">
        <v>0</v>
      </c>
      <c r="AJ394">
        <f>IF(AH394*$H$13&gt;=AL394,1.0,(AL394/(AL394-AH394*$H$13)))</f>
        <v>0</v>
      </c>
      <c r="AK394">
        <f>(AJ394-1)*100</f>
        <v>0</v>
      </c>
      <c r="AL394">
        <f>MAX(0,($B$13+$C$13*DT394)/(1+$D$13*DT394)*DM394/(DO394+273)*$E$13)</f>
        <v>0</v>
      </c>
      <c r="AM394" t="s">
        <v>422</v>
      </c>
      <c r="AN394" t="s">
        <v>422</v>
      </c>
      <c r="AO394">
        <v>0</v>
      </c>
      <c r="AP394">
        <v>0</v>
      </c>
      <c r="AQ394">
        <f>1-AO394/AP394</f>
        <v>0</v>
      </c>
      <c r="AR394">
        <v>0</v>
      </c>
      <c r="AS394" t="s">
        <v>422</v>
      </c>
      <c r="AT394" t="s">
        <v>422</v>
      </c>
      <c r="AU394">
        <v>0</v>
      </c>
      <c r="AV394">
        <v>0</v>
      </c>
      <c r="AW394">
        <f>1-AU394/AV394</f>
        <v>0</v>
      </c>
      <c r="AX394">
        <v>0.5</v>
      </c>
      <c r="AY394">
        <f>CX394</f>
        <v>0</v>
      </c>
      <c r="AZ394">
        <f>M394</f>
        <v>0</v>
      </c>
      <c r="BA394">
        <f>AW394*AX394*AY394</f>
        <v>0</v>
      </c>
      <c r="BB394">
        <f>(AZ394-AR394)/AY394</f>
        <v>0</v>
      </c>
      <c r="BC394">
        <f>(AP394-AV394)/AV394</f>
        <v>0</v>
      </c>
      <c r="BD394">
        <f>AO394/(AQ394+AO394/AV394)</f>
        <v>0</v>
      </c>
      <c r="BE394" t="s">
        <v>422</v>
      </c>
      <c r="BF394">
        <v>0</v>
      </c>
      <c r="BG394">
        <f>IF(BF394&lt;&gt;0, BF394, BD394)</f>
        <v>0</v>
      </c>
      <c r="BH394">
        <f>1-BG394/AV394</f>
        <v>0</v>
      </c>
      <c r="BI394">
        <f>(AV394-AU394)/(AV394-BG394)</f>
        <v>0</v>
      </c>
      <c r="BJ394">
        <f>(AP394-AV394)/(AP394-BG394)</f>
        <v>0</v>
      </c>
      <c r="BK394">
        <f>(AV394-AU394)/(AV394-AO394)</f>
        <v>0</v>
      </c>
      <c r="BL394">
        <f>(AP394-AV394)/(AP394-AO394)</f>
        <v>0</v>
      </c>
      <c r="BM394">
        <f>(BI394*BG394/AU394)</f>
        <v>0</v>
      </c>
      <c r="BN394">
        <f>(1-BM394)</f>
        <v>0</v>
      </c>
      <c r="CW394">
        <f>$B$11*DU394+$C$11*DV394+$F$11*EG394*(1-EJ394)</f>
        <v>0</v>
      </c>
      <c r="CX394">
        <f>CW394*CY394</f>
        <v>0</v>
      </c>
      <c r="CY394">
        <f>($B$11*$D$9+$C$11*$D$9+$F$11*((ET394+EL394)/MAX(ET394+EL394+EU394, 0.1)*$I$9+EU394/MAX(ET394+EL394+EU394, 0.1)*$J$9))/($B$11+$C$11+$F$11)</f>
        <v>0</v>
      </c>
      <c r="CZ394">
        <f>($B$11*$K$9+$C$11*$K$9+$F$11*((ET394+EL394)/MAX(ET394+EL394+EU394, 0.1)*$P$9+EU394/MAX(ET394+EL394+EU394, 0.1)*$Q$9))/($B$11+$C$11+$F$11)</f>
        <v>0</v>
      </c>
      <c r="DA394">
        <v>2.44</v>
      </c>
      <c r="DB394">
        <v>0.5</v>
      </c>
      <c r="DC394" t="s">
        <v>423</v>
      </c>
      <c r="DD394">
        <v>2</v>
      </c>
      <c r="DE394">
        <v>1758416788.6</v>
      </c>
      <c r="DF394">
        <v>420.1617083333334</v>
      </c>
      <c r="DG394">
        <v>420.003125</v>
      </c>
      <c r="DH394">
        <v>23.74888333333334</v>
      </c>
      <c r="DI394">
        <v>23.660125</v>
      </c>
      <c r="DJ394">
        <v>419.6220416666667</v>
      </c>
      <c r="DK394">
        <v>23.57707916666666</v>
      </c>
      <c r="DL394">
        <v>499.9930833333333</v>
      </c>
      <c r="DM394">
        <v>90.28173750000001</v>
      </c>
      <c r="DN394">
        <v>0.05427323749999999</v>
      </c>
      <c r="DO394">
        <v>30.09427916666667</v>
      </c>
      <c r="DP394">
        <v>29.99950833333333</v>
      </c>
      <c r="DQ394">
        <v>999.9</v>
      </c>
      <c r="DR394">
        <v>0</v>
      </c>
      <c r="DS394">
        <v>0</v>
      </c>
      <c r="DT394">
        <v>10004.05041666667</v>
      </c>
      <c r="DU394">
        <v>0</v>
      </c>
      <c r="DV394">
        <v>0.618283</v>
      </c>
      <c r="DW394">
        <v>0.1584575166666667</v>
      </c>
      <c r="DX394">
        <v>430.38275</v>
      </c>
      <c r="DY394">
        <v>430.1813749999999</v>
      </c>
      <c r="DZ394">
        <v>0.08876690416666666</v>
      </c>
      <c r="EA394">
        <v>420.003125</v>
      </c>
      <c r="EB394">
        <v>23.660125</v>
      </c>
      <c r="EC394">
        <v>2.144089583333333</v>
      </c>
      <c r="ED394">
        <v>2.136075833333333</v>
      </c>
      <c r="EE394">
        <v>18.55057916666667</v>
      </c>
      <c r="EF394">
        <v>18.49078333333333</v>
      </c>
      <c r="EG394">
        <v>0.00500097</v>
      </c>
      <c r="EH394">
        <v>0</v>
      </c>
      <c r="EI394">
        <v>0</v>
      </c>
      <c r="EJ394">
        <v>0</v>
      </c>
      <c r="EK394">
        <v>239.75</v>
      </c>
      <c r="EL394">
        <v>0.00500097</v>
      </c>
      <c r="EM394">
        <v>-5.05</v>
      </c>
      <c r="EN394">
        <v>-1.05</v>
      </c>
      <c r="EO394">
        <v>34.721125</v>
      </c>
      <c r="EP394">
        <v>38.010375</v>
      </c>
      <c r="EQ394">
        <v>36.36704166666667</v>
      </c>
      <c r="ER394">
        <v>37.838125</v>
      </c>
      <c r="ES394">
        <v>36.60125</v>
      </c>
      <c r="ET394">
        <v>0</v>
      </c>
      <c r="EU394">
        <v>0</v>
      </c>
      <c r="EV394">
        <v>0</v>
      </c>
      <c r="EW394">
        <v>1758416796.8</v>
      </c>
      <c r="EX394">
        <v>0</v>
      </c>
      <c r="EY394">
        <v>239.9269230769231</v>
      </c>
      <c r="EZ394">
        <v>12.94700852724837</v>
      </c>
      <c r="FA394">
        <v>-7.545299365867811</v>
      </c>
      <c r="FB394">
        <v>-4.803846153846154</v>
      </c>
      <c r="FC394">
        <v>15</v>
      </c>
      <c r="FD394">
        <v>0</v>
      </c>
      <c r="FE394" t="s">
        <v>424</v>
      </c>
      <c r="FF394">
        <v>1747247426.5</v>
      </c>
      <c r="FG394">
        <v>1747247420.5</v>
      </c>
      <c r="FH394">
        <v>0</v>
      </c>
      <c r="FI394">
        <v>1.027</v>
      </c>
      <c r="FJ394">
        <v>0.031</v>
      </c>
      <c r="FK394">
        <v>0.02</v>
      </c>
      <c r="FL394">
        <v>0.05</v>
      </c>
      <c r="FM394">
        <v>420</v>
      </c>
      <c r="FN394">
        <v>16</v>
      </c>
      <c r="FO394">
        <v>0.01</v>
      </c>
      <c r="FP394">
        <v>0.1</v>
      </c>
      <c r="FQ394">
        <v>0.161249656097561</v>
      </c>
      <c r="FR394">
        <v>-0.08006677212543531</v>
      </c>
      <c r="FS394">
        <v>0.04282936772314546</v>
      </c>
      <c r="FT394">
        <v>1</v>
      </c>
      <c r="FU394">
        <v>240.1882352941177</v>
      </c>
      <c r="FV394">
        <v>6.90297929392313</v>
      </c>
      <c r="FW394">
        <v>6.370232459784767</v>
      </c>
      <c r="FX394">
        <v>-1</v>
      </c>
      <c r="FY394">
        <v>0.0842301024390244</v>
      </c>
      <c r="FZ394">
        <v>0.08215906411149841</v>
      </c>
      <c r="GA394">
        <v>0.00841564486080329</v>
      </c>
      <c r="GB394">
        <v>1</v>
      </c>
      <c r="GC394">
        <v>2</v>
      </c>
      <c r="GD394">
        <v>2</v>
      </c>
      <c r="GE394" t="s">
        <v>425</v>
      </c>
      <c r="GF394">
        <v>3.1365</v>
      </c>
      <c r="GG394">
        <v>2.71462</v>
      </c>
      <c r="GH394">
        <v>0.0936681</v>
      </c>
      <c r="GI394">
        <v>0.0928543</v>
      </c>
      <c r="GJ394">
        <v>0.105191</v>
      </c>
      <c r="GK394">
        <v>0.103681</v>
      </c>
      <c r="GL394">
        <v>28822</v>
      </c>
      <c r="GM394">
        <v>28882.9</v>
      </c>
      <c r="GN394">
        <v>29564</v>
      </c>
      <c r="GO394">
        <v>29425</v>
      </c>
      <c r="GP394">
        <v>34958.9</v>
      </c>
      <c r="GQ394">
        <v>34932.7</v>
      </c>
      <c r="GR394">
        <v>41611.2</v>
      </c>
      <c r="GS394">
        <v>41807.5</v>
      </c>
      <c r="GT394">
        <v>1.91943</v>
      </c>
      <c r="GU394">
        <v>1.8748</v>
      </c>
      <c r="GV394">
        <v>0.0898987</v>
      </c>
      <c r="GW394">
        <v>0</v>
      </c>
      <c r="GX394">
        <v>28.5356</v>
      </c>
      <c r="GY394">
        <v>999.9</v>
      </c>
      <c r="GZ394">
        <v>57.9</v>
      </c>
      <c r="HA394">
        <v>30.9</v>
      </c>
      <c r="HB394">
        <v>28.7673</v>
      </c>
      <c r="HC394">
        <v>62.0442</v>
      </c>
      <c r="HD394">
        <v>27.7845</v>
      </c>
      <c r="HE394">
        <v>1</v>
      </c>
      <c r="HF394">
        <v>0.109337</v>
      </c>
      <c r="HG394">
        <v>-1.39293</v>
      </c>
      <c r="HH394">
        <v>20.3544</v>
      </c>
      <c r="HI394">
        <v>5.22837</v>
      </c>
      <c r="HJ394">
        <v>12.0158</v>
      </c>
      <c r="HK394">
        <v>4.99155</v>
      </c>
      <c r="HL394">
        <v>3.289</v>
      </c>
      <c r="HM394">
        <v>9999</v>
      </c>
      <c r="HN394">
        <v>9999</v>
      </c>
      <c r="HO394">
        <v>9999</v>
      </c>
      <c r="HP394">
        <v>999.9</v>
      </c>
      <c r="HQ394">
        <v>1.86753</v>
      </c>
      <c r="HR394">
        <v>1.86663</v>
      </c>
      <c r="HS394">
        <v>1.86599</v>
      </c>
      <c r="HT394">
        <v>1.866</v>
      </c>
      <c r="HU394">
        <v>1.86783</v>
      </c>
      <c r="HV394">
        <v>1.87027</v>
      </c>
      <c r="HW394">
        <v>1.8689</v>
      </c>
      <c r="HX394">
        <v>1.87041</v>
      </c>
      <c r="HY394">
        <v>0</v>
      </c>
      <c r="HZ394">
        <v>0</v>
      </c>
      <c r="IA394">
        <v>0</v>
      </c>
      <c r="IB394">
        <v>0</v>
      </c>
      <c r="IC394" t="s">
        <v>426</v>
      </c>
      <c r="ID394" t="s">
        <v>427</v>
      </c>
      <c r="IE394" t="s">
        <v>428</v>
      </c>
      <c r="IF394" t="s">
        <v>428</v>
      </c>
      <c r="IG394" t="s">
        <v>428</v>
      </c>
      <c r="IH394" t="s">
        <v>428</v>
      </c>
      <c r="II394">
        <v>0</v>
      </c>
      <c r="IJ394">
        <v>100</v>
      </c>
      <c r="IK394">
        <v>100</v>
      </c>
      <c r="IL394">
        <v>0.54</v>
      </c>
      <c r="IM394">
        <v>0.1719</v>
      </c>
      <c r="IN394">
        <v>0.2733293791174444</v>
      </c>
      <c r="IO394">
        <v>0.0008355358253796512</v>
      </c>
      <c r="IP394">
        <v>-4.886686190924696E-07</v>
      </c>
      <c r="IQ394">
        <v>2.414133949906871E-11</v>
      </c>
      <c r="IR394">
        <v>-0.06279029043895908</v>
      </c>
      <c r="IS394">
        <v>-0.001004982055389802</v>
      </c>
      <c r="IT394">
        <v>0.0007271071577586355</v>
      </c>
      <c r="IU394">
        <v>-1.113211564567604E-05</v>
      </c>
      <c r="IV394">
        <v>10</v>
      </c>
      <c r="IW394">
        <v>2306</v>
      </c>
      <c r="IX394">
        <v>1</v>
      </c>
      <c r="IY394">
        <v>28</v>
      </c>
      <c r="IZ394">
        <v>186156.2</v>
      </c>
      <c r="JA394">
        <v>186156.3</v>
      </c>
      <c r="JB394">
        <v>1.04004</v>
      </c>
      <c r="JC394">
        <v>2.28149</v>
      </c>
      <c r="JD394">
        <v>1.39648</v>
      </c>
      <c r="JE394">
        <v>2.34131</v>
      </c>
      <c r="JF394">
        <v>1.49536</v>
      </c>
      <c r="JG394">
        <v>2.54639</v>
      </c>
      <c r="JH394">
        <v>36.2929</v>
      </c>
      <c r="JI394">
        <v>24.1488</v>
      </c>
      <c r="JJ394">
        <v>18</v>
      </c>
      <c r="JK394">
        <v>489.324</v>
      </c>
      <c r="JL394">
        <v>451.09</v>
      </c>
      <c r="JM394">
        <v>30.6181</v>
      </c>
      <c r="JN394">
        <v>28.9915</v>
      </c>
      <c r="JO394">
        <v>30.0001</v>
      </c>
      <c r="JP394">
        <v>28.8331</v>
      </c>
      <c r="JQ394">
        <v>28.762</v>
      </c>
      <c r="JR394">
        <v>20.8268</v>
      </c>
      <c r="JS394">
        <v>25.6165</v>
      </c>
      <c r="JT394">
        <v>95.21040000000001</v>
      </c>
      <c r="JU394">
        <v>30.625</v>
      </c>
      <c r="JV394">
        <v>420</v>
      </c>
      <c r="JW394">
        <v>23.6198</v>
      </c>
      <c r="JX394">
        <v>101.054</v>
      </c>
      <c r="JY394">
        <v>100.53</v>
      </c>
    </row>
    <row r="395" spans="1:285">
      <c r="A395">
        <v>379</v>
      </c>
      <c r="B395">
        <v>1758416798.6</v>
      </c>
      <c r="C395">
        <v>3923.5</v>
      </c>
      <c r="D395" t="s">
        <v>1194</v>
      </c>
      <c r="E395" t="s">
        <v>1195</v>
      </c>
      <c r="F395">
        <v>5</v>
      </c>
      <c r="G395" t="s">
        <v>1159</v>
      </c>
      <c r="H395" t="s">
        <v>420</v>
      </c>
      <c r="I395" t="s">
        <v>421</v>
      </c>
      <c r="J395">
        <v>1758416790.6</v>
      </c>
      <c r="K395">
        <f>(L395)/1000</f>
        <v>0</v>
      </c>
      <c r="L395">
        <f>1000*DL395*AJ395*(DH395-DI395)/(100*DA395*(1000-AJ395*DH395))</f>
        <v>0</v>
      </c>
      <c r="M395">
        <f>DL395*AJ395*(DG395-DF395*(1000-AJ395*DI395)/(1000-AJ395*DH395))/(100*DA395)</f>
        <v>0</v>
      </c>
      <c r="N395">
        <f>DF395 - IF(AJ395&gt;1, M395*DA395*100.0/(AL395), 0)</f>
        <v>0</v>
      </c>
      <c r="O395">
        <f>((U395-K395/2)*N395-M395)/(U395+K395/2)</f>
        <v>0</v>
      </c>
      <c r="P395">
        <f>O395*(DM395+DN395)/1000.0</f>
        <v>0</v>
      </c>
      <c r="Q395">
        <f>(DF395 - IF(AJ395&gt;1, M395*DA395*100.0/(AL395), 0))*(DM395+DN395)/1000.0</f>
        <v>0</v>
      </c>
      <c r="R395">
        <f>2.0/((1/T395-1/S395)+SIGN(T395)*SQRT((1/T395-1/S395)*(1/T395-1/S395) + 4*DB395/((DB395+1)*(DB395+1))*(2*1/T395*1/S395-1/S395*1/S395)))</f>
        <v>0</v>
      </c>
      <c r="S395">
        <f>IF(LEFT(DC395,1)&lt;&gt;"0",IF(LEFT(DC395,1)="1",3.0,DD395),$D$5+$E$5*(DT395*DM395/($K$5*1000))+$F$5*(DT395*DM395/($K$5*1000))*MAX(MIN(DA395,$J$5),$I$5)*MAX(MIN(DA395,$J$5),$I$5)+$G$5*MAX(MIN(DA395,$J$5),$I$5)*(DT395*DM395/($K$5*1000))+$H$5*(DT395*DM395/($K$5*1000))*(DT395*DM395/($K$5*1000)))</f>
        <v>0</v>
      </c>
      <c r="T395">
        <f>K395*(1000-(1000*0.61365*exp(17.502*X395/(240.97+X395))/(DM395+DN395)+DH395)/2)/(1000*0.61365*exp(17.502*X395/(240.97+X395))/(DM395+DN395)-DH395)</f>
        <v>0</v>
      </c>
      <c r="U395">
        <f>1/((DB395+1)/(R395/1.6)+1/(S395/1.37)) + DB395/((DB395+1)/(R395/1.6) + DB395/(S395/1.37))</f>
        <v>0</v>
      </c>
      <c r="V395">
        <f>(CW395*CZ395)</f>
        <v>0</v>
      </c>
      <c r="W395">
        <f>(DO395+(V395+2*0.95*5.67E-8*(((DO395+$B$7)+273)^4-(DO395+273)^4)-44100*K395)/(1.84*29.3*S395+8*0.95*5.67E-8*(DO395+273)^3))</f>
        <v>0</v>
      </c>
      <c r="X395">
        <f>($C$7*DP395+$D$7*DQ395+$E$7*W395)</f>
        <v>0</v>
      </c>
      <c r="Y395">
        <f>0.61365*exp(17.502*X395/(240.97+X395))</f>
        <v>0</v>
      </c>
      <c r="Z395">
        <f>(AA395/AB395*100)</f>
        <v>0</v>
      </c>
      <c r="AA395">
        <f>DH395*(DM395+DN395)/1000</f>
        <v>0</v>
      </c>
      <c r="AB395">
        <f>0.61365*exp(17.502*DO395/(240.97+DO395))</f>
        <v>0</v>
      </c>
      <c r="AC395">
        <f>(Y395-DH395*(DM395+DN395)/1000)</f>
        <v>0</v>
      </c>
      <c r="AD395">
        <f>(-K395*44100)</f>
        <v>0</v>
      </c>
      <c r="AE395">
        <f>2*29.3*S395*0.92*(DO395-X395)</f>
        <v>0</v>
      </c>
      <c r="AF395">
        <f>2*0.95*5.67E-8*(((DO395+$B$7)+273)^4-(X395+273)^4)</f>
        <v>0</v>
      </c>
      <c r="AG395">
        <f>V395+AF395+AD395+AE395</f>
        <v>0</v>
      </c>
      <c r="AH395">
        <v>0</v>
      </c>
      <c r="AI395">
        <v>0</v>
      </c>
      <c r="AJ395">
        <f>IF(AH395*$H$13&gt;=AL395,1.0,(AL395/(AL395-AH395*$H$13)))</f>
        <v>0</v>
      </c>
      <c r="AK395">
        <f>(AJ395-1)*100</f>
        <v>0</v>
      </c>
      <c r="AL395">
        <f>MAX(0,($B$13+$C$13*DT395)/(1+$D$13*DT395)*DM395/(DO395+273)*$E$13)</f>
        <v>0</v>
      </c>
      <c r="AM395" t="s">
        <v>422</v>
      </c>
      <c r="AN395" t="s">
        <v>422</v>
      </c>
      <c r="AO395">
        <v>0</v>
      </c>
      <c r="AP395">
        <v>0</v>
      </c>
      <c r="AQ395">
        <f>1-AO395/AP395</f>
        <v>0</v>
      </c>
      <c r="AR395">
        <v>0</v>
      </c>
      <c r="AS395" t="s">
        <v>422</v>
      </c>
      <c r="AT395" t="s">
        <v>422</v>
      </c>
      <c r="AU395">
        <v>0</v>
      </c>
      <c r="AV395">
        <v>0</v>
      </c>
      <c r="AW395">
        <f>1-AU395/AV395</f>
        <v>0</v>
      </c>
      <c r="AX395">
        <v>0.5</v>
      </c>
      <c r="AY395">
        <f>CX395</f>
        <v>0</v>
      </c>
      <c r="AZ395">
        <f>M395</f>
        <v>0</v>
      </c>
      <c r="BA395">
        <f>AW395*AX395*AY395</f>
        <v>0</v>
      </c>
      <c r="BB395">
        <f>(AZ395-AR395)/AY395</f>
        <v>0</v>
      </c>
      <c r="BC395">
        <f>(AP395-AV395)/AV395</f>
        <v>0</v>
      </c>
      <c r="BD395">
        <f>AO395/(AQ395+AO395/AV395)</f>
        <v>0</v>
      </c>
      <c r="BE395" t="s">
        <v>422</v>
      </c>
      <c r="BF395">
        <v>0</v>
      </c>
      <c r="BG395">
        <f>IF(BF395&lt;&gt;0, BF395, BD395)</f>
        <v>0</v>
      </c>
      <c r="BH395">
        <f>1-BG395/AV395</f>
        <v>0</v>
      </c>
      <c r="BI395">
        <f>(AV395-AU395)/(AV395-BG395)</f>
        <v>0</v>
      </c>
      <c r="BJ395">
        <f>(AP395-AV395)/(AP395-BG395)</f>
        <v>0</v>
      </c>
      <c r="BK395">
        <f>(AV395-AU395)/(AV395-AO395)</f>
        <v>0</v>
      </c>
      <c r="BL395">
        <f>(AP395-AV395)/(AP395-AO395)</f>
        <v>0</v>
      </c>
      <c r="BM395">
        <f>(BI395*BG395/AU395)</f>
        <v>0</v>
      </c>
      <c r="BN395">
        <f>(1-BM395)</f>
        <v>0</v>
      </c>
      <c r="CW395">
        <f>$B$11*DU395+$C$11*DV395+$F$11*EG395*(1-EJ395)</f>
        <v>0</v>
      </c>
      <c r="CX395">
        <f>CW395*CY395</f>
        <v>0</v>
      </c>
      <c r="CY395">
        <f>($B$11*$D$9+$C$11*$D$9+$F$11*((ET395+EL395)/MAX(ET395+EL395+EU395, 0.1)*$I$9+EU395/MAX(ET395+EL395+EU395, 0.1)*$J$9))/($B$11+$C$11+$F$11)</f>
        <v>0</v>
      </c>
      <c r="CZ395">
        <f>($B$11*$K$9+$C$11*$K$9+$F$11*((ET395+EL395)/MAX(ET395+EL395+EU395, 0.1)*$P$9+EU395/MAX(ET395+EL395+EU395, 0.1)*$Q$9))/($B$11+$C$11+$F$11)</f>
        <v>0</v>
      </c>
      <c r="DA395">
        <v>2.44</v>
      </c>
      <c r="DB395">
        <v>0.5</v>
      </c>
      <c r="DC395" t="s">
        <v>423</v>
      </c>
      <c r="DD395">
        <v>2</v>
      </c>
      <c r="DE395">
        <v>1758416790.6</v>
      </c>
      <c r="DF395">
        <v>420.1602500000001</v>
      </c>
      <c r="DG395">
        <v>419.9995833333333</v>
      </c>
      <c r="DH395">
        <v>23.751575</v>
      </c>
      <c r="DI395">
        <v>23.66112916666667</v>
      </c>
      <c r="DJ395">
        <v>419.6205</v>
      </c>
      <c r="DK395">
        <v>23.57973333333333</v>
      </c>
      <c r="DL395">
        <v>500.0040833333334</v>
      </c>
      <c r="DM395">
        <v>90.28172916666666</v>
      </c>
      <c r="DN395">
        <v>0.05426934583333334</v>
      </c>
      <c r="DO395">
        <v>30.09406666666666</v>
      </c>
      <c r="DP395">
        <v>29.999475</v>
      </c>
      <c r="DQ395">
        <v>999.9</v>
      </c>
      <c r="DR395">
        <v>0</v>
      </c>
      <c r="DS395">
        <v>0</v>
      </c>
      <c r="DT395">
        <v>10004.49375</v>
      </c>
      <c r="DU395">
        <v>0</v>
      </c>
      <c r="DV395">
        <v>0.618283</v>
      </c>
      <c r="DW395">
        <v>0.1605479333333333</v>
      </c>
      <c r="DX395">
        <v>430.3824166666666</v>
      </c>
      <c r="DY395">
        <v>430.178125</v>
      </c>
      <c r="DZ395">
        <v>0.09045156666666666</v>
      </c>
      <c r="EA395">
        <v>419.9995833333333</v>
      </c>
      <c r="EB395">
        <v>23.66112916666667</v>
      </c>
      <c r="EC395">
        <v>2.1443325</v>
      </c>
      <c r="ED395">
        <v>2.13616625</v>
      </c>
      <c r="EE395">
        <v>18.5523875</v>
      </c>
      <c r="EF395">
        <v>18.4914625</v>
      </c>
      <c r="EG395">
        <v>0.00500097</v>
      </c>
      <c r="EH395">
        <v>0</v>
      </c>
      <c r="EI395">
        <v>0</v>
      </c>
      <c r="EJ395">
        <v>0</v>
      </c>
      <c r="EK395">
        <v>240.75</v>
      </c>
      <c r="EL395">
        <v>0.00500097</v>
      </c>
      <c r="EM395">
        <v>-6.0625</v>
      </c>
      <c r="EN395">
        <v>-1.225</v>
      </c>
      <c r="EO395">
        <v>34.72112499999999</v>
      </c>
      <c r="EP395">
        <v>38.03116666666667</v>
      </c>
      <c r="EQ395">
        <v>36.37479166666666</v>
      </c>
      <c r="ER395">
        <v>37.86679166666666</v>
      </c>
      <c r="ES395">
        <v>36.61425</v>
      </c>
      <c r="ET395">
        <v>0</v>
      </c>
      <c r="EU395">
        <v>0</v>
      </c>
      <c r="EV395">
        <v>0</v>
      </c>
      <c r="EW395">
        <v>1758416798.6</v>
      </c>
      <c r="EX395">
        <v>0</v>
      </c>
      <c r="EY395">
        <v>240.744</v>
      </c>
      <c r="EZ395">
        <v>31.08461540627021</v>
      </c>
      <c r="FA395">
        <v>-35.40769262316193</v>
      </c>
      <c r="FB395">
        <v>-5.84</v>
      </c>
      <c r="FC395">
        <v>15</v>
      </c>
      <c r="FD395">
        <v>0</v>
      </c>
      <c r="FE395" t="s">
        <v>424</v>
      </c>
      <c r="FF395">
        <v>1747247426.5</v>
      </c>
      <c r="FG395">
        <v>1747247420.5</v>
      </c>
      <c r="FH395">
        <v>0</v>
      </c>
      <c r="FI395">
        <v>1.027</v>
      </c>
      <c r="FJ395">
        <v>0.031</v>
      </c>
      <c r="FK395">
        <v>0.02</v>
      </c>
      <c r="FL395">
        <v>0.05</v>
      </c>
      <c r="FM395">
        <v>420</v>
      </c>
      <c r="FN395">
        <v>16</v>
      </c>
      <c r="FO395">
        <v>0.01</v>
      </c>
      <c r="FP395">
        <v>0.1</v>
      </c>
      <c r="FQ395">
        <v>0.1630592225</v>
      </c>
      <c r="FR395">
        <v>-0.1025299711069418</v>
      </c>
      <c r="FS395">
        <v>0.04458566085632513</v>
      </c>
      <c r="FT395">
        <v>0</v>
      </c>
      <c r="FU395">
        <v>240.5794117647059</v>
      </c>
      <c r="FV395">
        <v>10.90145153082897</v>
      </c>
      <c r="FW395">
        <v>6.628183115959088</v>
      </c>
      <c r="FX395">
        <v>-1</v>
      </c>
      <c r="FY395">
        <v>0.0878518625</v>
      </c>
      <c r="FZ395">
        <v>0.06012723264540323</v>
      </c>
      <c r="GA395">
        <v>0.005975528903648926</v>
      </c>
      <c r="GB395">
        <v>1</v>
      </c>
      <c r="GC395">
        <v>1</v>
      </c>
      <c r="GD395">
        <v>2</v>
      </c>
      <c r="GE395" t="s">
        <v>433</v>
      </c>
      <c r="GF395">
        <v>3.13649</v>
      </c>
      <c r="GG395">
        <v>2.71452</v>
      </c>
      <c r="GH395">
        <v>0.09367010000000001</v>
      </c>
      <c r="GI395">
        <v>0.0928442</v>
      </c>
      <c r="GJ395">
        <v>0.105202</v>
      </c>
      <c r="GK395">
        <v>0.103688</v>
      </c>
      <c r="GL395">
        <v>28821.9</v>
      </c>
      <c r="GM395">
        <v>28883.5</v>
      </c>
      <c r="GN395">
        <v>29564</v>
      </c>
      <c r="GO395">
        <v>29425.2</v>
      </c>
      <c r="GP395">
        <v>34958.4</v>
      </c>
      <c r="GQ395">
        <v>34932.7</v>
      </c>
      <c r="GR395">
        <v>41611.2</v>
      </c>
      <c r="GS395">
        <v>41807.8</v>
      </c>
      <c r="GT395">
        <v>1.9194</v>
      </c>
      <c r="GU395">
        <v>1.87482</v>
      </c>
      <c r="GV395">
        <v>0.0897646</v>
      </c>
      <c r="GW395">
        <v>0</v>
      </c>
      <c r="GX395">
        <v>28.5362</v>
      </c>
      <c r="GY395">
        <v>999.9</v>
      </c>
      <c r="GZ395">
        <v>57.9</v>
      </c>
      <c r="HA395">
        <v>30.9</v>
      </c>
      <c r="HB395">
        <v>28.768</v>
      </c>
      <c r="HC395">
        <v>61.9642</v>
      </c>
      <c r="HD395">
        <v>27.8045</v>
      </c>
      <c r="HE395">
        <v>1</v>
      </c>
      <c r="HF395">
        <v>0.109398</v>
      </c>
      <c r="HG395">
        <v>-1.39965</v>
      </c>
      <c r="HH395">
        <v>20.3544</v>
      </c>
      <c r="HI395">
        <v>5.22822</v>
      </c>
      <c r="HJ395">
        <v>12.0158</v>
      </c>
      <c r="HK395">
        <v>4.9916</v>
      </c>
      <c r="HL395">
        <v>3.28903</v>
      </c>
      <c r="HM395">
        <v>9999</v>
      </c>
      <c r="HN395">
        <v>9999</v>
      </c>
      <c r="HO395">
        <v>9999</v>
      </c>
      <c r="HP395">
        <v>999.9</v>
      </c>
      <c r="HQ395">
        <v>1.86753</v>
      </c>
      <c r="HR395">
        <v>1.86664</v>
      </c>
      <c r="HS395">
        <v>1.866</v>
      </c>
      <c r="HT395">
        <v>1.866</v>
      </c>
      <c r="HU395">
        <v>1.86783</v>
      </c>
      <c r="HV395">
        <v>1.87027</v>
      </c>
      <c r="HW395">
        <v>1.8689</v>
      </c>
      <c r="HX395">
        <v>1.8704</v>
      </c>
      <c r="HY395">
        <v>0</v>
      </c>
      <c r="HZ395">
        <v>0</v>
      </c>
      <c r="IA395">
        <v>0</v>
      </c>
      <c r="IB395">
        <v>0</v>
      </c>
      <c r="IC395" t="s">
        <v>426</v>
      </c>
      <c r="ID395" t="s">
        <v>427</v>
      </c>
      <c r="IE395" t="s">
        <v>428</v>
      </c>
      <c r="IF395" t="s">
        <v>428</v>
      </c>
      <c r="IG395" t="s">
        <v>428</v>
      </c>
      <c r="IH395" t="s">
        <v>428</v>
      </c>
      <c r="II395">
        <v>0</v>
      </c>
      <c r="IJ395">
        <v>100</v>
      </c>
      <c r="IK395">
        <v>100</v>
      </c>
      <c r="IL395">
        <v>0.54</v>
      </c>
      <c r="IM395">
        <v>0.1719</v>
      </c>
      <c r="IN395">
        <v>0.2733293791174444</v>
      </c>
      <c r="IO395">
        <v>0.0008355358253796512</v>
      </c>
      <c r="IP395">
        <v>-4.886686190924696E-07</v>
      </c>
      <c r="IQ395">
        <v>2.414133949906871E-11</v>
      </c>
      <c r="IR395">
        <v>-0.06279029043895908</v>
      </c>
      <c r="IS395">
        <v>-0.001004982055389802</v>
      </c>
      <c r="IT395">
        <v>0.0007271071577586355</v>
      </c>
      <c r="IU395">
        <v>-1.113211564567604E-05</v>
      </c>
      <c r="IV395">
        <v>10</v>
      </c>
      <c r="IW395">
        <v>2306</v>
      </c>
      <c r="IX395">
        <v>1</v>
      </c>
      <c r="IY395">
        <v>28</v>
      </c>
      <c r="IZ395">
        <v>186156.2</v>
      </c>
      <c r="JA395">
        <v>186156.3</v>
      </c>
      <c r="JB395">
        <v>1.04004</v>
      </c>
      <c r="JC395">
        <v>2.27295</v>
      </c>
      <c r="JD395">
        <v>1.39648</v>
      </c>
      <c r="JE395">
        <v>2.34009</v>
      </c>
      <c r="JF395">
        <v>1.49536</v>
      </c>
      <c r="JG395">
        <v>2.56958</v>
      </c>
      <c r="JH395">
        <v>36.2929</v>
      </c>
      <c r="JI395">
        <v>24.1488</v>
      </c>
      <c r="JJ395">
        <v>18</v>
      </c>
      <c r="JK395">
        <v>489.309</v>
      </c>
      <c r="JL395">
        <v>451.104</v>
      </c>
      <c r="JM395">
        <v>30.6209</v>
      </c>
      <c r="JN395">
        <v>28.9915</v>
      </c>
      <c r="JO395">
        <v>30.0001</v>
      </c>
      <c r="JP395">
        <v>28.8331</v>
      </c>
      <c r="JQ395">
        <v>28.7618</v>
      </c>
      <c r="JR395">
        <v>20.826</v>
      </c>
      <c r="JS395">
        <v>25.6165</v>
      </c>
      <c r="JT395">
        <v>95.21040000000001</v>
      </c>
      <c r="JU395">
        <v>30.625</v>
      </c>
      <c r="JV395">
        <v>420</v>
      </c>
      <c r="JW395">
        <v>23.6152</v>
      </c>
      <c r="JX395">
        <v>101.054</v>
      </c>
      <c r="JY395">
        <v>100.531</v>
      </c>
    </row>
    <row r="396" spans="1:285">
      <c r="A396">
        <v>380</v>
      </c>
      <c r="B396">
        <v>1758416800.6</v>
      </c>
      <c r="C396">
        <v>3925.5</v>
      </c>
      <c r="D396" t="s">
        <v>1196</v>
      </c>
      <c r="E396" t="s">
        <v>1197</v>
      </c>
      <c r="F396">
        <v>5</v>
      </c>
      <c r="G396" t="s">
        <v>1159</v>
      </c>
      <c r="H396" t="s">
        <v>420</v>
      </c>
      <c r="I396" t="s">
        <v>421</v>
      </c>
      <c r="J396">
        <v>1758416792.6</v>
      </c>
      <c r="K396">
        <f>(L396)/1000</f>
        <v>0</v>
      </c>
      <c r="L396">
        <f>1000*DL396*AJ396*(DH396-DI396)/(100*DA396*(1000-AJ396*DH396))</f>
        <v>0</v>
      </c>
      <c r="M396">
        <f>DL396*AJ396*(DG396-DF396*(1000-AJ396*DI396)/(1000-AJ396*DH396))/(100*DA396)</f>
        <v>0</v>
      </c>
      <c r="N396">
        <f>DF396 - IF(AJ396&gt;1, M396*DA396*100.0/(AL396), 0)</f>
        <v>0</v>
      </c>
      <c r="O396">
        <f>((U396-K396/2)*N396-M396)/(U396+K396/2)</f>
        <v>0</v>
      </c>
      <c r="P396">
        <f>O396*(DM396+DN396)/1000.0</f>
        <v>0</v>
      </c>
      <c r="Q396">
        <f>(DF396 - IF(AJ396&gt;1, M396*DA396*100.0/(AL396), 0))*(DM396+DN396)/1000.0</f>
        <v>0</v>
      </c>
      <c r="R396">
        <f>2.0/((1/T396-1/S396)+SIGN(T396)*SQRT((1/T396-1/S396)*(1/T396-1/S396) + 4*DB396/((DB396+1)*(DB396+1))*(2*1/T396*1/S396-1/S396*1/S396)))</f>
        <v>0</v>
      </c>
      <c r="S396">
        <f>IF(LEFT(DC396,1)&lt;&gt;"0",IF(LEFT(DC396,1)="1",3.0,DD396),$D$5+$E$5*(DT396*DM396/($K$5*1000))+$F$5*(DT396*DM396/($K$5*1000))*MAX(MIN(DA396,$J$5),$I$5)*MAX(MIN(DA396,$J$5),$I$5)+$G$5*MAX(MIN(DA396,$J$5),$I$5)*(DT396*DM396/($K$5*1000))+$H$5*(DT396*DM396/($K$5*1000))*(DT396*DM396/($K$5*1000)))</f>
        <v>0</v>
      </c>
      <c r="T396">
        <f>K396*(1000-(1000*0.61365*exp(17.502*X396/(240.97+X396))/(DM396+DN396)+DH396)/2)/(1000*0.61365*exp(17.502*X396/(240.97+X396))/(DM396+DN396)-DH396)</f>
        <v>0</v>
      </c>
      <c r="U396">
        <f>1/((DB396+1)/(R396/1.6)+1/(S396/1.37)) + DB396/((DB396+1)/(R396/1.6) + DB396/(S396/1.37))</f>
        <v>0</v>
      </c>
      <c r="V396">
        <f>(CW396*CZ396)</f>
        <v>0</v>
      </c>
      <c r="W396">
        <f>(DO396+(V396+2*0.95*5.67E-8*(((DO396+$B$7)+273)^4-(DO396+273)^4)-44100*K396)/(1.84*29.3*S396+8*0.95*5.67E-8*(DO396+273)^3))</f>
        <v>0</v>
      </c>
      <c r="X396">
        <f>($C$7*DP396+$D$7*DQ396+$E$7*W396)</f>
        <v>0</v>
      </c>
      <c r="Y396">
        <f>0.61365*exp(17.502*X396/(240.97+X396))</f>
        <v>0</v>
      </c>
      <c r="Z396">
        <f>(AA396/AB396*100)</f>
        <v>0</v>
      </c>
      <c r="AA396">
        <f>DH396*(DM396+DN396)/1000</f>
        <v>0</v>
      </c>
      <c r="AB396">
        <f>0.61365*exp(17.502*DO396/(240.97+DO396))</f>
        <v>0</v>
      </c>
      <c r="AC396">
        <f>(Y396-DH396*(DM396+DN396)/1000)</f>
        <v>0</v>
      </c>
      <c r="AD396">
        <f>(-K396*44100)</f>
        <v>0</v>
      </c>
      <c r="AE396">
        <f>2*29.3*S396*0.92*(DO396-X396)</f>
        <v>0</v>
      </c>
      <c r="AF396">
        <f>2*0.95*5.67E-8*(((DO396+$B$7)+273)^4-(X396+273)^4)</f>
        <v>0</v>
      </c>
      <c r="AG396">
        <f>V396+AF396+AD396+AE396</f>
        <v>0</v>
      </c>
      <c r="AH396">
        <v>0</v>
      </c>
      <c r="AI396">
        <v>0</v>
      </c>
      <c r="AJ396">
        <f>IF(AH396*$H$13&gt;=AL396,1.0,(AL396/(AL396-AH396*$H$13)))</f>
        <v>0</v>
      </c>
      <c r="AK396">
        <f>(AJ396-1)*100</f>
        <v>0</v>
      </c>
      <c r="AL396">
        <f>MAX(0,($B$13+$C$13*DT396)/(1+$D$13*DT396)*DM396/(DO396+273)*$E$13)</f>
        <v>0</v>
      </c>
      <c r="AM396" t="s">
        <v>422</v>
      </c>
      <c r="AN396" t="s">
        <v>422</v>
      </c>
      <c r="AO396">
        <v>0</v>
      </c>
      <c r="AP396">
        <v>0</v>
      </c>
      <c r="AQ396">
        <f>1-AO396/AP396</f>
        <v>0</v>
      </c>
      <c r="AR396">
        <v>0</v>
      </c>
      <c r="AS396" t="s">
        <v>422</v>
      </c>
      <c r="AT396" t="s">
        <v>422</v>
      </c>
      <c r="AU396">
        <v>0</v>
      </c>
      <c r="AV396">
        <v>0</v>
      </c>
      <c r="AW396">
        <f>1-AU396/AV396</f>
        <v>0</v>
      </c>
      <c r="AX396">
        <v>0.5</v>
      </c>
      <c r="AY396">
        <f>CX396</f>
        <v>0</v>
      </c>
      <c r="AZ396">
        <f>M396</f>
        <v>0</v>
      </c>
      <c r="BA396">
        <f>AW396*AX396*AY396</f>
        <v>0</v>
      </c>
      <c r="BB396">
        <f>(AZ396-AR396)/AY396</f>
        <v>0</v>
      </c>
      <c r="BC396">
        <f>(AP396-AV396)/AV396</f>
        <v>0</v>
      </c>
      <c r="BD396">
        <f>AO396/(AQ396+AO396/AV396)</f>
        <v>0</v>
      </c>
      <c r="BE396" t="s">
        <v>422</v>
      </c>
      <c r="BF396">
        <v>0</v>
      </c>
      <c r="BG396">
        <f>IF(BF396&lt;&gt;0, BF396, BD396)</f>
        <v>0</v>
      </c>
      <c r="BH396">
        <f>1-BG396/AV396</f>
        <v>0</v>
      </c>
      <c r="BI396">
        <f>(AV396-AU396)/(AV396-BG396)</f>
        <v>0</v>
      </c>
      <c r="BJ396">
        <f>(AP396-AV396)/(AP396-BG396)</f>
        <v>0</v>
      </c>
      <c r="BK396">
        <f>(AV396-AU396)/(AV396-AO396)</f>
        <v>0</v>
      </c>
      <c r="BL396">
        <f>(AP396-AV396)/(AP396-AO396)</f>
        <v>0</v>
      </c>
      <c r="BM396">
        <f>(BI396*BG396/AU396)</f>
        <v>0</v>
      </c>
      <c r="BN396">
        <f>(1-BM396)</f>
        <v>0</v>
      </c>
      <c r="CW396">
        <f>$B$11*DU396+$C$11*DV396+$F$11*EG396*(1-EJ396)</f>
        <v>0</v>
      </c>
      <c r="CX396">
        <f>CW396*CY396</f>
        <v>0</v>
      </c>
      <c r="CY396">
        <f>($B$11*$D$9+$C$11*$D$9+$F$11*((ET396+EL396)/MAX(ET396+EL396+EU396, 0.1)*$I$9+EU396/MAX(ET396+EL396+EU396, 0.1)*$J$9))/($B$11+$C$11+$F$11)</f>
        <v>0</v>
      </c>
      <c r="CZ396">
        <f>($B$11*$K$9+$C$11*$K$9+$F$11*((ET396+EL396)/MAX(ET396+EL396+EU396, 0.1)*$P$9+EU396/MAX(ET396+EL396+EU396, 0.1)*$Q$9))/($B$11+$C$11+$F$11)</f>
        <v>0</v>
      </c>
      <c r="DA396">
        <v>2.44</v>
      </c>
      <c r="DB396">
        <v>0.5</v>
      </c>
      <c r="DC396" t="s">
        <v>423</v>
      </c>
      <c r="DD396">
        <v>2</v>
      </c>
      <c r="DE396">
        <v>1758416792.6</v>
      </c>
      <c r="DF396">
        <v>420.1614166666666</v>
      </c>
      <c r="DG396">
        <v>419.9990833333333</v>
      </c>
      <c r="DH396">
        <v>23.75407916666667</v>
      </c>
      <c r="DI396">
        <v>23.66224166666667</v>
      </c>
      <c r="DJ396">
        <v>419.6216666666667</v>
      </c>
      <c r="DK396">
        <v>23.58220416666667</v>
      </c>
      <c r="DL396">
        <v>500.0150416666666</v>
      </c>
      <c r="DM396">
        <v>90.28162916666666</v>
      </c>
      <c r="DN396">
        <v>0.05425949583333334</v>
      </c>
      <c r="DO396">
        <v>30.09386666666667</v>
      </c>
      <c r="DP396">
        <v>29.999125</v>
      </c>
      <c r="DQ396">
        <v>999.9</v>
      </c>
      <c r="DR396">
        <v>0</v>
      </c>
      <c r="DS396">
        <v>0</v>
      </c>
      <c r="DT396">
        <v>10003.55416666667</v>
      </c>
      <c r="DU396">
        <v>0</v>
      </c>
      <c r="DV396">
        <v>0.618283</v>
      </c>
      <c r="DW396">
        <v>0.1622365583333334</v>
      </c>
      <c r="DX396">
        <v>430.38475</v>
      </c>
      <c r="DY396">
        <v>430.1780833333334</v>
      </c>
      <c r="DZ396">
        <v>0.09184448333333332</v>
      </c>
      <c r="EA396">
        <v>419.9990833333333</v>
      </c>
      <c r="EB396">
        <v>23.66224166666667</v>
      </c>
      <c r="EC396">
        <v>2.144556249999999</v>
      </c>
      <c r="ED396">
        <v>2.136264583333333</v>
      </c>
      <c r="EE396">
        <v>18.55405416666667</v>
      </c>
      <c r="EF396">
        <v>18.49219583333334</v>
      </c>
      <c r="EG396">
        <v>0.00500097</v>
      </c>
      <c r="EH396">
        <v>0</v>
      </c>
      <c r="EI396">
        <v>0</v>
      </c>
      <c r="EJ396">
        <v>0</v>
      </c>
      <c r="EK396">
        <v>241.7666666666667</v>
      </c>
      <c r="EL396">
        <v>0.00500097</v>
      </c>
      <c r="EM396">
        <v>-6.079166666666667</v>
      </c>
      <c r="EN396">
        <v>-1.416666666666667</v>
      </c>
      <c r="EO396">
        <v>34.72112499999999</v>
      </c>
      <c r="EP396">
        <v>38.05979166666667</v>
      </c>
      <c r="EQ396">
        <v>36.38779166666666</v>
      </c>
      <c r="ER396">
        <v>37.90329166666667</v>
      </c>
      <c r="ES396">
        <v>36.63766666666667</v>
      </c>
      <c r="ET396">
        <v>0</v>
      </c>
      <c r="EU396">
        <v>0</v>
      </c>
      <c r="EV396">
        <v>0</v>
      </c>
      <c r="EW396">
        <v>1758416800.4</v>
      </c>
      <c r="EX396">
        <v>0</v>
      </c>
      <c r="EY396">
        <v>240.7153846153846</v>
      </c>
      <c r="EZ396">
        <v>29.4905982426113</v>
      </c>
      <c r="FA396">
        <v>-10.71794882579354</v>
      </c>
      <c r="FB396">
        <v>-5.826923076923077</v>
      </c>
      <c r="FC396">
        <v>15</v>
      </c>
      <c r="FD396">
        <v>0</v>
      </c>
      <c r="FE396" t="s">
        <v>424</v>
      </c>
      <c r="FF396">
        <v>1747247426.5</v>
      </c>
      <c r="FG396">
        <v>1747247420.5</v>
      </c>
      <c r="FH396">
        <v>0</v>
      </c>
      <c r="FI396">
        <v>1.027</v>
      </c>
      <c r="FJ396">
        <v>0.031</v>
      </c>
      <c r="FK396">
        <v>0.02</v>
      </c>
      <c r="FL396">
        <v>0.05</v>
      </c>
      <c r="FM396">
        <v>420</v>
      </c>
      <c r="FN396">
        <v>16</v>
      </c>
      <c r="FO396">
        <v>0.01</v>
      </c>
      <c r="FP396">
        <v>0.1</v>
      </c>
      <c r="FQ396">
        <v>0.1657699975609756</v>
      </c>
      <c r="FR396">
        <v>-0.04810063693379779</v>
      </c>
      <c r="FS396">
        <v>0.04522553822974893</v>
      </c>
      <c r="FT396">
        <v>1</v>
      </c>
      <c r="FU396">
        <v>240.8176470588236</v>
      </c>
      <c r="FV396">
        <v>14.78991598031415</v>
      </c>
      <c r="FW396">
        <v>6.677110619749662</v>
      </c>
      <c r="FX396">
        <v>-1</v>
      </c>
      <c r="FY396">
        <v>0.08904601463414634</v>
      </c>
      <c r="FZ396">
        <v>0.05277760139372819</v>
      </c>
      <c r="GA396">
        <v>0.005370608422296258</v>
      </c>
      <c r="GB396">
        <v>1</v>
      </c>
      <c r="GC396">
        <v>2</v>
      </c>
      <c r="GD396">
        <v>2</v>
      </c>
      <c r="GE396" t="s">
        <v>425</v>
      </c>
      <c r="GF396">
        <v>3.1364</v>
      </c>
      <c r="GG396">
        <v>2.71448</v>
      </c>
      <c r="GH396">
        <v>0.0936671</v>
      </c>
      <c r="GI396">
        <v>0.0928553</v>
      </c>
      <c r="GJ396">
        <v>0.105208</v>
      </c>
      <c r="GK396">
        <v>0.103689</v>
      </c>
      <c r="GL396">
        <v>28822.2</v>
      </c>
      <c r="GM396">
        <v>28883.5</v>
      </c>
      <c r="GN396">
        <v>29564.1</v>
      </c>
      <c r="GO396">
        <v>29425.7</v>
      </c>
      <c r="GP396">
        <v>34958.2</v>
      </c>
      <c r="GQ396">
        <v>34933.2</v>
      </c>
      <c r="GR396">
        <v>41611.2</v>
      </c>
      <c r="GS396">
        <v>41808.4</v>
      </c>
      <c r="GT396">
        <v>1.9194</v>
      </c>
      <c r="GU396">
        <v>1.8748</v>
      </c>
      <c r="GV396">
        <v>0.0898987</v>
      </c>
      <c r="GW396">
        <v>0</v>
      </c>
      <c r="GX396">
        <v>28.5374</v>
      </c>
      <c r="GY396">
        <v>999.9</v>
      </c>
      <c r="GZ396">
        <v>57.9</v>
      </c>
      <c r="HA396">
        <v>30.9</v>
      </c>
      <c r="HB396">
        <v>28.7694</v>
      </c>
      <c r="HC396">
        <v>62.1242</v>
      </c>
      <c r="HD396">
        <v>27.9607</v>
      </c>
      <c r="HE396">
        <v>1</v>
      </c>
      <c r="HF396">
        <v>0.109436</v>
      </c>
      <c r="HG396">
        <v>-1.3934</v>
      </c>
      <c r="HH396">
        <v>20.3545</v>
      </c>
      <c r="HI396">
        <v>5.22822</v>
      </c>
      <c r="HJ396">
        <v>12.0159</v>
      </c>
      <c r="HK396">
        <v>4.99155</v>
      </c>
      <c r="HL396">
        <v>3.28903</v>
      </c>
      <c r="HM396">
        <v>9999</v>
      </c>
      <c r="HN396">
        <v>9999</v>
      </c>
      <c r="HO396">
        <v>9999</v>
      </c>
      <c r="HP396">
        <v>999.9</v>
      </c>
      <c r="HQ396">
        <v>1.86753</v>
      </c>
      <c r="HR396">
        <v>1.86663</v>
      </c>
      <c r="HS396">
        <v>1.866</v>
      </c>
      <c r="HT396">
        <v>1.86598</v>
      </c>
      <c r="HU396">
        <v>1.86783</v>
      </c>
      <c r="HV396">
        <v>1.87026</v>
      </c>
      <c r="HW396">
        <v>1.8689</v>
      </c>
      <c r="HX396">
        <v>1.8704</v>
      </c>
      <c r="HY396">
        <v>0</v>
      </c>
      <c r="HZ396">
        <v>0</v>
      </c>
      <c r="IA396">
        <v>0</v>
      </c>
      <c r="IB396">
        <v>0</v>
      </c>
      <c r="IC396" t="s">
        <v>426</v>
      </c>
      <c r="ID396" t="s">
        <v>427</v>
      </c>
      <c r="IE396" t="s">
        <v>428</v>
      </c>
      <c r="IF396" t="s">
        <v>428</v>
      </c>
      <c r="IG396" t="s">
        <v>428</v>
      </c>
      <c r="IH396" t="s">
        <v>428</v>
      </c>
      <c r="II396">
        <v>0</v>
      </c>
      <c r="IJ396">
        <v>100</v>
      </c>
      <c r="IK396">
        <v>100</v>
      </c>
      <c r="IL396">
        <v>0.54</v>
      </c>
      <c r="IM396">
        <v>0.172</v>
      </c>
      <c r="IN396">
        <v>0.2733293791174444</v>
      </c>
      <c r="IO396">
        <v>0.0008355358253796512</v>
      </c>
      <c r="IP396">
        <v>-4.886686190924696E-07</v>
      </c>
      <c r="IQ396">
        <v>2.414133949906871E-11</v>
      </c>
      <c r="IR396">
        <v>-0.06279029043895908</v>
      </c>
      <c r="IS396">
        <v>-0.001004982055389802</v>
      </c>
      <c r="IT396">
        <v>0.0007271071577586355</v>
      </c>
      <c r="IU396">
        <v>-1.113211564567604E-05</v>
      </c>
      <c r="IV396">
        <v>10</v>
      </c>
      <c r="IW396">
        <v>2306</v>
      </c>
      <c r="IX396">
        <v>1</v>
      </c>
      <c r="IY396">
        <v>28</v>
      </c>
      <c r="IZ396">
        <v>186156.2</v>
      </c>
      <c r="JA396">
        <v>186156.3</v>
      </c>
      <c r="JB396">
        <v>1.04004</v>
      </c>
      <c r="JC396">
        <v>2.26196</v>
      </c>
      <c r="JD396">
        <v>1.39648</v>
      </c>
      <c r="JE396">
        <v>2.34131</v>
      </c>
      <c r="JF396">
        <v>1.49536</v>
      </c>
      <c r="JG396">
        <v>2.67212</v>
      </c>
      <c r="JH396">
        <v>36.2929</v>
      </c>
      <c r="JI396">
        <v>24.1575</v>
      </c>
      <c r="JJ396">
        <v>18</v>
      </c>
      <c r="JK396">
        <v>489.309</v>
      </c>
      <c r="JL396">
        <v>451.084</v>
      </c>
      <c r="JM396">
        <v>30.6238</v>
      </c>
      <c r="JN396">
        <v>28.9915</v>
      </c>
      <c r="JO396">
        <v>30.0001</v>
      </c>
      <c r="JP396">
        <v>28.8331</v>
      </c>
      <c r="JQ396">
        <v>28.7611</v>
      </c>
      <c r="JR396">
        <v>20.8262</v>
      </c>
      <c r="JS396">
        <v>25.6165</v>
      </c>
      <c r="JT396">
        <v>95.21040000000001</v>
      </c>
      <c r="JU396">
        <v>30.626</v>
      </c>
      <c r="JV396">
        <v>420</v>
      </c>
      <c r="JW396">
        <v>23.6132</v>
      </c>
      <c r="JX396">
        <v>101.054</v>
      </c>
      <c r="JY396">
        <v>100.532</v>
      </c>
    </row>
    <row r="397" spans="1:285">
      <c r="A397">
        <v>381</v>
      </c>
      <c r="B397">
        <v>1758416802.6</v>
      </c>
      <c r="C397">
        <v>3927.5</v>
      </c>
      <c r="D397" t="s">
        <v>1198</v>
      </c>
      <c r="E397" t="s">
        <v>1199</v>
      </c>
      <c r="F397">
        <v>5</v>
      </c>
      <c r="G397" t="s">
        <v>1159</v>
      </c>
      <c r="H397" t="s">
        <v>420</v>
      </c>
      <c r="I397" t="s">
        <v>421</v>
      </c>
      <c r="J397">
        <v>1758416794.6</v>
      </c>
      <c r="K397">
        <f>(L397)/1000</f>
        <v>0</v>
      </c>
      <c r="L397">
        <f>1000*DL397*AJ397*(DH397-DI397)/(100*DA397*(1000-AJ397*DH397))</f>
        <v>0</v>
      </c>
      <c r="M397">
        <f>DL397*AJ397*(DG397-DF397*(1000-AJ397*DI397)/(1000-AJ397*DH397))/(100*DA397)</f>
        <v>0</v>
      </c>
      <c r="N397">
        <f>DF397 - IF(AJ397&gt;1, M397*DA397*100.0/(AL397), 0)</f>
        <v>0</v>
      </c>
      <c r="O397">
        <f>((U397-K397/2)*N397-M397)/(U397+K397/2)</f>
        <v>0</v>
      </c>
      <c r="P397">
        <f>O397*(DM397+DN397)/1000.0</f>
        <v>0</v>
      </c>
      <c r="Q397">
        <f>(DF397 - IF(AJ397&gt;1, M397*DA397*100.0/(AL397), 0))*(DM397+DN397)/1000.0</f>
        <v>0</v>
      </c>
      <c r="R397">
        <f>2.0/((1/T397-1/S397)+SIGN(T397)*SQRT((1/T397-1/S397)*(1/T397-1/S397) + 4*DB397/((DB397+1)*(DB397+1))*(2*1/T397*1/S397-1/S397*1/S397)))</f>
        <v>0</v>
      </c>
      <c r="S397">
        <f>IF(LEFT(DC397,1)&lt;&gt;"0",IF(LEFT(DC397,1)="1",3.0,DD397),$D$5+$E$5*(DT397*DM397/($K$5*1000))+$F$5*(DT397*DM397/($K$5*1000))*MAX(MIN(DA397,$J$5),$I$5)*MAX(MIN(DA397,$J$5),$I$5)+$G$5*MAX(MIN(DA397,$J$5),$I$5)*(DT397*DM397/($K$5*1000))+$H$5*(DT397*DM397/($K$5*1000))*(DT397*DM397/($K$5*1000)))</f>
        <v>0</v>
      </c>
      <c r="T397">
        <f>K397*(1000-(1000*0.61365*exp(17.502*X397/(240.97+X397))/(DM397+DN397)+DH397)/2)/(1000*0.61365*exp(17.502*X397/(240.97+X397))/(DM397+DN397)-DH397)</f>
        <v>0</v>
      </c>
      <c r="U397">
        <f>1/((DB397+1)/(R397/1.6)+1/(S397/1.37)) + DB397/((DB397+1)/(R397/1.6) + DB397/(S397/1.37))</f>
        <v>0</v>
      </c>
      <c r="V397">
        <f>(CW397*CZ397)</f>
        <v>0</v>
      </c>
      <c r="W397">
        <f>(DO397+(V397+2*0.95*5.67E-8*(((DO397+$B$7)+273)^4-(DO397+273)^4)-44100*K397)/(1.84*29.3*S397+8*0.95*5.67E-8*(DO397+273)^3))</f>
        <v>0</v>
      </c>
      <c r="X397">
        <f>($C$7*DP397+$D$7*DQ397+$E$7*W397)</f>
        <v>0</v>
      </c>
      <c r="Y397">
        <f>0.61365*exp(17.502*X397/(240.97+X397))</f>
        <v>0</v>
      </c>
      <c r="Z397">
        <f>(AA397/AB397*100)</f>
        <v>0</v>
      </c>
      <c r="AA397">
        <f>DH397*(DM397+DN397)/1000</f>
        <v>0</v>
      </c>
      <c r="AB397">
        <f>0.61365*exp(17.502*DO397/(240.97+DO397))</f>
        <v>0</v>
      </c>
      <c r="AC397">
        <f>(Y397-DH397*(DM397+DN397)/1000)</f>
        <v>0</v>
      </c>
      <c r="AD397">
        <f>(-K397*44100)</f>
        <v>0</v>
      </c>
      <c r="AE397">
        <f>2*29.3*S397*0.92*(DO397-X397)</f>
        <v>0</v>
      </c>
      <c r="AF397">
        <f>2*0.95*5.67E-8*(((DO397+$B$7)+273)^4-(X397+273)^4)</f>
        <v>0</v>
      </c>
      <c r="AG397">
        <f>V397+AF397+AD397+AE397</f>
        <v>0</v>
      </c>
      <c r="AH397">
        <v>0</v>
      </c>
      <c r="AI397">
        <v>0</v>
      </c>
      <c r="AJ397">
        <f>IF(AH397*$H$13&gt;=AL397,1.0,(AL397/(AL397-AH397*$H$13)))</f>
        <v>0</v>
      </c>
      <c r="AK397">
        <f>(AJ397-1)*100</f>
        <v>0</v>
      </c>
      <c r="AL397">
        <f>MAX(0,($B$13+$C$13*DT397)/(1+$D$13*DT397)*DM397/(DO397+273)*$E$13)</f>
        <v>0</v>
      </c>
      <c r="AM397" t="s">
        <v>422</v>
      </c>
      <c r="AN397" t="s">
        <v>422</v>
      </c>
      <c r="AO397">
        <v>0</v>
      </c>
      <c r="AP397">
        <v>0</v>
      </c>
      <c r="AQ397">
        <f>1-AO397/AP397</f>
        <v>0</v>
      </c>
      <c r="AR397">
        <v>0</v>
      </c>
      <c r="AS397" t="s">
        <v>422</v>
      </c>
      <c r="AT397" t="s">
        <v>422</v>
      </c>
      <c r="AU397">
        <v>0</v>
      </c>
      <c r="AV397">
        <v>0</v>
      </c>
      <c r="AW397">
        <f>1-AU397/AV397</f>
        <v>0</v>
      </c>
      <c r="AX397">
        <v>0.5</v>
      </c>
      <c r="AY397">
        <f>CX397</f>
        <v>0</v>
      </c>
      <c r="AZ397">
        <f>M397</f>
        <v>0</v>
      </c>
      <c r="BA397">
        <f>AW397*AX397*AY397</f>
        <v>0</v>
      </c>
      <c r="BB397">
        <f>(AZ397-AR397)/AY397</f>
        <v>0</v>
      </c>
      <c r="BC397">
        <f>(AP397-AV397)/AV397</f>
        <v>0</v>
      </c>
      <c r="BD397">
        <f>AO397/(AQ397+AO397/AV397)</f>
        <v>0</v>
      </c>
      <c r="BE397" t="s">
        <v>422</v>
      </c>
      <c r="BF397">
        <v>0</v>
      </c>
      <c r="BG397">
        <f>IF(BF397&lt;&gt;0, BF397, BD397)</f>
        <v>0</v>
      </c>
      <c r="BH397">
        <f>1-BG397/AV397</f>
        <v>0</v>
      </c>
      <c r="BI397">
        <f>(AV397-AU397)/(AV397-BG397)</f>
        <v>0</v>
      </c>
      <c r="BJ397">
        <f>(AP397-AV397)/(AP397-BG397)</f>
        <v>0</v>
      </c>
      <c r="BK397">
        <f>(AV397-AU397)/(AV397-AO397)</f>
        <v>0</v>
      </c>
      <c r="BL397">
        <f>(AP397-AV397)/(AP397-AO397)</f>
        <v>0</v>
      </c>
      <c r="BM397">
        <f>(BI397*BG397/AU397)</f>
        <v>0</v>
      </c>
      <c r="BN397">
        <f>(1-BM397)</f>
        <v>0</v>
      </c>
      <c r="CW397">
        <f>$B$11*DU397+$C$11*DV397+$F$11*EG397*(1-EJ397)</f>
        <v>0</v>
      </c>
      <c r="CX397">
        <f>CW397*CY397</f>
        <v>0</v>
      </c>
      <c r="CY397">
        <f>($B$11*$D$9+$C$11*$D$9+$F$11*((ET397+EL397)/MAX(ET397+EL397+EU397, 0.1)*$I$9+EU397/MAX(ET397+EL397+EU397, 0.1)*$J$9))/($B$11+$C$11+$F$11)</f>
        <v>0</v>
      </c>
      <c r="CZ397">
        <f>($B$11*$K$9+$C$11*$K$9+$F$11*((ET397+EL397)/MAX(ET397+EL397+EU397, 0.1)*$P$9+EU397/MAX(ET397+EL397+EU397, 0.1)*$Q$9))/($B$11+$C$11+$F$11)</f>
        <v>0</v>
      </c>
      <c r="DA397">
        <v>2.44</v>
      </c>
      <c r="DB397">
        <v>0.5</v>
      </c>
      <c r="DC397" t="s">
        <v>423</v>
      </c>
      <c r="DD397">
        <v>2</v>
      </c>
      <c r="DE397">
        <v>1758416794.6</v>
      </c>
      <c r="DF397">
        <v>420.1572916666667</v>
      </c>
      <c r="DG397">
        <v>420.003</v>
      </c>
      <c r="DH397">
        <v>23.75624166666666</v>
      </c>
      <c r="DI397">
        <v>23.66314583333333</v>
      </c>
      <c r="DJ397">
        <v>419.6175</v>
      </c>
      <c r="DK397">
        <v>23.58433333333333</v>
      </c>
      <c r="DL397">
        <v>500.0027499999999</v>
      </c>
      <c r="DM397">
        <v>90.28153750000001</v>
      </c>
      <c r="DN397">
        <v>0.05428825</v>
      </c>
      <c r="DO397">
        <v>30.09377916666667</v>
      </c>
      <c r="DP397">
        <v>29.9998375</v>
      </c>
      <c r="DQ397">
        <v>999.9</v>
      </c>
      <c r="DR397">
        <v>0</v>
      </c>
      <c r="DS397">
        <v>0</v>
      </c>
      <c r="DT397">
        <v>10001.86458333333</v>
      </c>
      <c r="DU397">
        <v>0</v>
      </c>
      <c r="DV397">
        <v>0.618283</v>
      </c>
      <c r="DW397">
        <v>0.1542167666666667</v>
      </c>
      <c r="DX397">
        <v>430.3815</v>
      </c>
      <c r="DY397">
        <v>430.1824999999999</v>
      </c>
      <c r="DZ397">
        <v>0.09309808333333332</v>
      </c>
      <c r="EA397">
        <v>420.003</v>
      </c>
      <c r="EB397">
        <v>23.66314583333333</v>
      </c>
      <c r="EC397">
        <v>2.144749166666667</v>
      </c>
      <c r="ED397">
        <v>2.136344166666667</v>
      </c>
      <c r="EE397">
        <v>18.55549166666666</v>
      </c>
      <c r="EF397">
        <v>18.49279166666667</v>
      </c>
      <c r="EG397">
        <v>0.00500097</v>
      </c>
      <c r="EH397">
        <v>0</v>
      </c>
      <c r="EI397">
        <v>0</v>
      </c>
      <c r="EJ397">
        <v>0</v>
      </c>
      <c r="EK397">
        <v>241.8083333333333</v>
      </c>
      <c r="EL397">
        <v>0.00500097</v>
      </c>
      <c r="EM397">
        <v>-5.145833333333333</v>
      </c>
      <c r="EN397">
        <v>-1.295833333333333</v>
      </c>
      <c r="EO397">
        <v>34.721125</v>
      </c>
      <c r="EP397">
        <v>38.09620833333333</v>
      </c>
      <c r="EQ397">
        <v>36.40341666666666</v>
      </c>
      <c r="ER397">
        <v>37.94758333333333</v>
      </c>
      <c r="ES397">
        <v>36.66891666666667</v>
      </c>
      <c r="ET397">
        <v>0</v>
      </c>
      <c r="EU397">
        <v>0</v>
      </c>
      <c r="EV397">
        <v>0</v>
      </c>
      <c r="EW397">
        <v>1758416802.8</v>
      </c>
      <c r="EX397">
        <v>0</v>
      </c>
      <c r="EY397">
        <v>241.8307692307692</v>
      </c>
      <c r="EZ397">
        <v>25.401709279884</v>
      </c>
      <c r="FA397">
        <v>15.6170938283052</v>
      </c>
      <c r="FB397">
        <v>-5.646153846153846</v>
      </c>
      <c r="FC397">
        <v>15</v>
      </c>
      <c r="FD397">
        <v>0</v>
      </c>
      <c r="FE397" t="s">
        <v>424</v>
      </c>
      <c r="FF397">
        <v>1747247426.5</v>
      </c>
      <c r="FG397">
        <v>1747247420.5</v>
      </c>
      <c r="FH397">
        <v>0</v>
      </c>
      <c r="FI397">
        <v>1.027</v>
      </c>
      <c r="FJ397">
        <v>0.031</v>
      </c>
      <c r="FK397">
        <v>0.02</v>
      </c>
      <c r="FL397">
        <v>0.05</v>
      </c>
      <c r="FM397">
        <v>420</v>
      </c>
      <c r="FN397">
        <v>16</v>
      </c>
      <c r="FO397">
        <v>0.01</v>
      </c>
      <c r="FP397">
        <v>0.1</v>
      </c>
      <c r="FQ397">
        <v>0.1600631475</v>
      </c>
      <c r="FR397">
        <v>-0.07941771669793658</v>
      </c>
      <c r="FS397">
        <v>0.04652475259437705</v>
      </c>
      <c r="FT397">
        <v>1</v>
      </c>
      <c r="FU397">
        <v>241.1147058823529</v>
      </c>
      <c r="FV397">
        <v>16.04125280212659</v>
      </c>
      <c r="FW397">
        <v>6.965339920464218</v>
      </c>
      <c r="FX397">
        <v>-1</v>
      </c>
      <c r="FY397">
        <v>0.09141406999999999</v>
      </c>
      <c r="FZ397">
        <v>0.04169215384615367</v>
      </c>
      <c r="GA397">
        <v>0.00411476207964689</v>
      </c>
      <c r="GB397">
        <v>1</v>
      </c>
      <c r="GC397">
        <v>2</v>
      </c>
      <c r="GD397">
        <v>2</v>
      </c>
      <c r="GE397" t="s">
        <v>425</v>
      </c>
      <c r="GF397">
        <v>3.13637</v>
      </c>
      <c r="GG397">
        <v>2.71469</v>
      </c>
      <c r="GH397">
        <v>0.0936722</v>
      </c>
      <c r="GI397">
        <v>0.0928568</v>
      </c>
      <c r="GJ397">
        <v>0.105209</v>
      </c>
      <c r="GK397">
        <v>0.103691</v>
      </c>
      <c r="GL397">
        <v>28822.1</v>
      </c>
      <c r="GM397">
        <v>28883.4</v>
      </c>
      <c r="GN397">
        <v>29564.2</v>
      </c>
      <c r="GO397">
        <v>29425.6</v>
      </c>
      <c r="GP397">
        <v>34957.9</v>
      </c>
      <c r="GQ397">
        <v>34933.1</v>
      </c>
      <c r="GR397">
        <v>41611</v>
      </c>
      <c r="GS397">
        <v>41808.5</v>
      </c>
      <c r="GT397">
        <v>1.91952</v>
      </c>
      <c r="GU397">
        <v>1.87475</v>
      </c>
      <c r="GV397">
        <v>0.0900924</v>
      </c>
      <c r="GW397">
        <v>0</v>
      </c>
      <c r="GX397">
        <v>28.5386</v>
      </c>
      <c r="GY397">
        <v>999.9</v>
      </c>
      <c r="GZ397">
        <v>57.9</v>
      </c>
      <c r="HA397">
        <v>30.9</v>
      </c>
      <c r="HB397">
        <v>28.7658</v>
      </c>
      <c r="HC397">
        <v>62.0742</v>
      </c>
      <c r="HD397">
        <v>28.0048</v>
      </c>
      <c r="HE397">
        <v>1</v>
      </c>
      <c r="HF397">
        <v>0.109345</v>
      </c>
      <c r="HG397">
        <v>-1.39163</v>
      </c>
      <c r="HH397">
        <v>20.3544</v>
      </c>
      <c r="HI397">
        <v>5.22807</v>
      </c>
      <c r="HJ397">
        <v>12.0159</v>
      </c>
      <c r="HK397">
        <v>4.99155</v>
      </c>
      <c r="HL397">
        <v>3.289</v>
      </c>
      <c r="HM397">
        <v>9999</v>
      </c>
      <c r="HN397">
        <v>9999</v>
      </c>
      <c r="HO397">
        <v>9999</v>
      </c>
      <c r="HP397">
        <v>999.9</v>
      </c>
      <c r="HQ397">
        <v>1.86752</v>
      </c>
      <c r="HR397">
        <v>1.86663</v>
      </c>
      <c r="HS397">
        <v>1.86599</v>
      </c>
      <c r="HT397">
        <v>1.86598</v>
      </c>
      <c r="HU397">
        <v>1.86783</v>
      </c>
      <c r="HV397">
        <v>1.87026</v>
      </c>
      <c r="HW397">
        <v>1.8689</v>
      </c>
      <c r="HX397">
        <v>1.8704</v>
      </c>
      <c r="HY397">
        <v>0</v>
      </c>
      <c r="HZ397">
        <v>0</v>
      </c>
      <c r="IA397">
        <v>0</v>
      </c>
      <c r="IB397">
        <v>0</v>
      </c>
      <c r="IC397" t="s">
        <v>426</v>
      </c>
      <c r="ID397" t="s">
        <v>427</v>
      </c>
      <c r="IE397" t="s">
        <v>428</v>
      </c>
      <c r="IF397" t="s">
        <v>428</v>
      </c>
      <c r="IG397" t="s">
        <v>428</v>
      </c>
      <c r="IH397" t="s">
        <v>428</v>
      </c>
      <c r="II397">
        <v>0</v>
      </c>
      <c r="IJ397">
        <v>100</v>
      </c>
      <c r="IK397">
        <v>100</v>
      </c>
      <c r="IL397">
        <v>0.539</v>
      </c>
      <c r="IM397">
        <v>0.172</v>
      </c>
      <c r="IN397">
        <v>0.2733293791174444</v>
      </c>
      <c r="IO397">
        <v>0.0008355358253796512</v>
      </c>
      <c r="IP397">
        <v>-4.886686190924696E-07</v>
      </c>
      <c r="IQ397">
        <v>2.414133949906871E-11</v>
      </c>
      <c r="IR397">
        <v>-0.06279029043895908</v>
      </c>
      <c r="IS397">
        <v>-0.001004982055389802</v>
      </c>
      <c r="IT397">
        <v>0.0007271071577586355</v>
      </c>
      <c r="IU397">
        <v>-1.113211564567604E-05</v>
      </c>
      <c r="IV397">
        <v>10</v>
      </c>
      <c r="IW397">
        <v>2306</v>
      </c>
      <c r="IX397">
        <v>1</v>
      </c>
      <c r="IY397">
        <v>28</v>
      </c>
      <c r="IZ397">
        <v>186156.3</v>
      </c>
      <c r="JA397">
        <v>186156.4</v>
      </c>
      <c r="JB397">
        <v>1.04004</v>
      </c>
      <c r="JC397">
        <v>2.26562</v>
      </c>
      <c r="JD397">
        <v>1.39648</v>
      </c>
      <c r="JE397">
        <v>2.34009</v>
      </c>
      <c r="JF397">
        <v>1.49536</v>
      </c>
      <c r="JG397">
        <v>2.71729</v>
      </c>
      <c r="JH397">
        <v>36.2929</v>
      </c>
      <c r="JI397">
        <v>24.1575</v>
      </c>
      <c r="JJ397">
        <v>18</v>
      </c>
      <c r="JK397">
        <v>489.388</v>
      </c>
      <c r="JL397">
        <v>451.044</v>
      </c>
      <c r="JM397">
        <v>30.6252</v>
      </c>
      <c r="JN397">
        <v>28.9915</v>
      </c>
      <c r="JO397">
        <v>30.0001</v>
      </c>
      <c r="JP397">
        <v>28.8331</v>
      </c>
      <c r="JQ397">
        <v>28.7601</v>
      </c>
      <c r="JR397">
        <v>20.8259</v>
      </c>
      <c r="JS397">
        <v>25.6165</v>
      </c>
      <c r="JT397">
        <v>95.21040000000001</v>
      </c>
      <c r="JU397">
        <v>30.626</v>
      </c>
      <c r="JV397">
        <v>420</v>
      </c>
      <c r="JW397">
        <v>23.6114</v>
      </c>
      <c r="JX397">
        <v>101.054</v>
      </c>
      <c r="JY397">
        <v>100.532</v>
      </c>
    </row>
    <row r="398" spans="1:285">
      <c r="A398">
        <v>382</v>
      </c>
      <c r="B398">
        <v>1758416804.6</v>
      </c>
      <c r="C398">
        <v>3929.5</v>
      </c>
      <c r="D398" t="s">
        <v>1200</v>
      </c>
      <c r="E398" t="s">
        <v>1201</v>
      </c>
      <c r="F398">
        <v>5</v>
      </c>
      <c r="G398" t="s">
        <v>1159</v>
      </c>
      <c r="H398" t="s">
        <v>420</v>
      </c>
      <c r="I398" t="s">
        <v>421</v>
      </c>
      <c r="J398">
        <v>1758416796.6</v>
      </c>
      <c r="K398">
        <f>(L398)/1000</f>
        <v>0</v>
      </c>
      <c r="L398">
        <f>1000*DL398*AJ398*(DH398-DI398)/(100*DA398*(1000-AJ398*DH398))</f>
        <v>0</v>
      </c>
      <c r="M398">
        <f>DL398*AJ398*(DG398-DF398*(1000-AJ398*DI398)/(1000-AJ398*DH398))/(100*DA398)</f>
        <v>0</v>
      </c>
      <c r="N398">
        <f>DF398 - IF(AJ398&gt;1, M398*DA398*100.0/(AL398), 0)</f>
        <v>0</v>
      </c>
      <c r="O398">
        <f>((U398-K398/2)*N398-M398)/(U398+K398/2)</f>
        <v>0</v>
      </c>
      <c r="P398">
        <f>O398*(DM398+DN398)/1000.0</f>
        <v>0</v>
      </c>
      <c r="Q398">
        <f>(DF398 - IF(AJ398&gt;1, M398*DA398*100.0/(AL398), 0))*(DM398+DN398)/1000.0</f>
        <v>0</v>
      </c>
      <c r="R398">
        <f>2.0/((1/T398-1/S398)+SIGN(T398)*SQRT((1/T398-1/S398)*(1/T398-1/S398) + 4*DB398/((DB398+1)*(DB398+1))*(2*1/T398*1/S398-1/S398*1/S398)))</f>
        <v>0</v>
      </c>
      <c r="S398">
        <f>IF(LEFT(DC398,1)&lt;&gt;"0",IF(LEFT(DC398,1)="1",3.0,DD398),$D$5+$E$5*(DT398*DM398/($K$5*1000))+$F$5*(DT398*DM398/($K$5*1000))*MAX(MIN(DA398,$J$5),$I$5)*MAX(MIN(DA398,$J$5),$I$5)+$G$5*MAX(MIN(DA398,$J$5),$I$5)*(DT398*DM398/($K$5*1000))+$H$5*(DT398*DM398/($K$5*1000))*(DT398*DM398/($K$5*1000)))</f>
        <v>0</v>
      </c>
      <c r="T398">
        <f>K398*(1000-(1000*0.61365*exp(17.502*X398/(240.97+X398))/(DM398+DN398)+DH398)/2)/(1000*0.61365*exp(17.502*X398/(240.97+X398))/(DM398+DN398)-DH398)</f>
        <v>0</v>
      </c>
      <c r="U398">
        <f>1/((DB398+1)/(R398/1.6)+1/(S398/1.37)) + DB398/((DB398+1)/(R398/1.6) + DB398/(S398/1.37))</f>
        <v>0</v>
      </c>
      <c r="V398">
        <f>(CW398*CZ398)</f>
        <v>0</v>
      </c>
      <c r="W398">
        <f>(DO398+(V398+2*0.95*5.67E-8*(((DO398+$B$7)+273)^4-(DO398+273)^4)-44100*K398)/(1.84*29.3*S398+8*0.95*5.67E-8*(DO398+273)^3))</f>
        <v>0</v>
      </c>
      <c r="X398">
        <f>($C$7*DP398+$D$7*DQ398+$E$7*W398)</f>
        <v>0</v>
      </c>
      <c r="Y398">
        <f>0.61365*exp(17.502*X398/(240.97+X398))</f>
        <v>0</v>
      </c>
      <c r="Z398">
        <f>(AA398/AB398*100)</f>
        <v>0</v>
      </c>
      <c r="AA398">
        <f>DH398*(DM398+DN398)/1000</f>
        <v>0</v>
      </c>
      <c r="AB398">
        <f>0.61365*exp(17.502*DO398/(240.97+DO398))</f>
        <v>0</v>
      </c>
      <c r="AC398">
        <f>(Y398-DH398*(DM398+DN398)/1000)</f>
        <v>0</v>
      </c>
      <c r="AD398">
        <f>(-K398*44100)</f>
        <v>0</v>
      </c>
      <c r="AE398">
        <f>2*29.3*S398*0.92*(DO398-X398)</f>
        <v>0</v>
      </c>
      <c r="AF398">
        <f>2*0.95*5.67E-8*(((DO398+$B$7)+273)^4-(X398+273)^4)</f>
        <v>0</v>
      </c>
      <c r="AG398">
        <f>V398+AF398+AD398+AE398</f>
        <v>0</v>
      </c>
      <c r="AH398">
        <v>0</v>
      </c>
      <c r="AI398">
        <v>0</v>
      </c>
      <c r="AJ398">
        <f>IF(AH398*$H$13&gt;=AL398,1.0,(AL398/(AL398-AH398*$H$13)))</f>
        <v>0</v>
      </c>
      <c r="AK398">
        <f>(AJ398-1)*100</f>
        <v>0</v>
      </c>
      <c r="AL398">
        <f>MAX(0,($B$13+$C$13*DT398)/(1+$D$13*DT398)*DM398/(DO398+273)*$E$13)</f>
        <v>0</v>
      </c>
      <c r="AM398" t="s">
        <v>422</v>
      </c>
      <c r="AN398" t="s">
        <v>422</v>
      </c>
      <c r="AO398">
        <v>0</v>
      </c>
      <c r="AP398">
        <v>0</v>
      </c>
      <c r="AQ398">
        <f>1-AO398/AP398</f>
        <v>0</v>
      </c>
      <c r="AR398">
        <v>0</v>
      </c>
      <c r="AS398" t="s">
        <v>422</v>
      </c>
      <c r="AT398" t="s">
        <v>422</v>
      </c>
      <c r="AU398">
        <v>0</v>
      </c>
      <c r="AV398">
        <v>0</v>
      </c>
      <c r="AW398">
        <f>1-AU398/AV398</f>
        <v>0</v>
      </c>
      <c r="AX398">
        <v>0.5</v>
      </c>
      <c r="AY398">
        <f>CX398</f>
        <v>0</v>
      </c>
      <c r="AZ398">
        <f>M398</f>
        <v>0</v>
      </c>
      <c r="BA398">
        <f>AW398*AX398*AY398</f>
        <v>0</v>
      </c>
      <c r="BB398">
        <f>(AZ398-AR398)/AY398</f>
        <v>0</v>
      </c>
      <c r="BC398">
        <f>(AP398-AV398)/AV398</f>
        <v>0</v>
      </c>
      <c r="BD398">
        <f>AO398/(AQ398+AO398/AV398)</f>
        <v>0</v>
      </c>
      <c r="BE398" t="s">
        <v>422</v>
      </c>
      <c r="BF398">
        <v>0</v>
      </c>
      <c r="BG398">
        <f>IF(BF398&lt;&gt;0, BF398, BD398)</f>
        <v>0</v>
      </c>
      <c r="BH398">
        <f>1-BG398/AV398</f>
        <v>0</v>
      </c>
      <c r="BI398">
        <f>(AV398-AU398)/(AV398-BG398)</f>
        <v>0</v>
      </c>
      <c r="BJ398">
        <f>(AP398-AV398)/(AP398-BG398)</f>
        <v>0</v>
      </c>
      <c r="BK398">
        <f>(AV398-AU398)/(AV398-AO398)</f>
        <v>0</v>
      </c>
      <c r="BL398">
        <f>(AP398-AV398)/(AP398-AO398)</f>
        <v>0</v>
      </c>
      <c r="BM398">
        <f>(BI398*BG398/AU398)</f>
        <v>0</v>
      </c>
      <c r="BN398">
        <f>(1-BM398)</f>
        <v>0</v>
      </c>
      <c r="CW398">
        <f>$B$11*DU398+$C$11*DV398+$F$11*EG398*(1-EJ398)</f>
        <v>0</v>
      </c>
      <c r="CX398">
        <f>CW398*CY398</f>
        <v>0</v>
      </c>
      <c r="CY398">
        <f>($B$11*$D$9+$C$11*$D$9+$F$11*((ET398+EL398)/MAX(ET398+EL398+EU398, 0.1)*$I$9+EU398/MAX(ET398+EL398+EU398, 0.1)*$J$9))/($B$11+$C$11+$F$11)</f>
        <v>0</v>
      </c>
      <c r="CZ398">
        <f>($B$11*$K$9+$C$11*$K$9+$F$11*((ET398+EL398)/MAX(ET398+EL398+EU398, 0.1)*$P$9+EU398/MAX(ET398+EL398+EU398, 0.1)*$Q$9))/($B$11+$C$11+$F$11)</f>
        <v>0</v>
      </c>
      <c r="DA398">
        <v>2.44</v>
      </c>
      <c r="DB398">
        <v>0.5</v>
      </c>
      <c r="DC398" t="s">
        <v>423</v>
      </c>
      <c r="DD398">
        <v>2</v>
      </c>
      <c r="DE398">
        <v>1758416796.6</v>
      </c>
      <c r="DF398">
        <v>420.1534583333334</v>
      </c>
      <c r="DG398">
        <v>419.9905833333333</v>
      </c>
      <c r="DH398">
        <v>23.7581125</v>
      </c>
      <c r="DI398">
        <v>23.66389583333334</v>
      </c>
      <c r="DJ398">
        <v>419.6137083333333</v>
      </c>
      <c r="DK398">
        <v>23.58617916666666</v>
      </c>
      <c r="DL398">
        <v>499.9933333333333</v>
      </c>
      <c r="DM398">
        <v>90.28179999999999</v>
      </c>
      <c r="DN398">
        <v>0.05434049166666666</v>
      </c>
      <c r="DO398">
        <v>30.09365833333333</v>
      </c>
      <c r="DP398">
        <v>30.00013333333334</v>
      </c>
      <c r="DQ398">
        <v>999.9</v>
      </c>
      <c r="DR398">
        <v>0</v>
      </c>
      <c r="DS398">
        <v>0</v>
      </c>
      <c r="DT398">
        <v>10000.35416666667</v>
      </c>
      <c r="DU398">
        <v>0</v>
      </c>
      <c r="DV398">
        <v>0.618283</v>
      </c>
      <c r="DW398">
        <v>0.1628011458333334</v>
      </c>
      <c r="DX398">
        <v>430.3784166666667</v>
      </c>
      <c r="DY398">
        <v>430.1701666666666</v>
      </c>
      <c r="DZ398">
        <v>0.09421992083333332</v>
      </c>
      <c r="EA398">
        <v>419.9905833333333</v>
      </c>
      <c r="EB398">
        <v>23.66389583333334</v>
      </c>
      <c r="EC398">
        <v>2.144924166666666</v>
      </c>
      <c r="ED398">
        <v>2.136417916666666</v>
      </c>
      <c r="EE398">
        <v>18.55679583333333</v>
      </c>
      <c r="EF398">
        <v>18.49334583333333</v>
      </c>
      <c r="EG398">
        <v>0.00500097</v>
      </c>
      <c r="EH398">
        <v>0</v>
      </c>
      <c r="EI398">
        <v>0</v>
      </c>
      <c r="EJ398">
        <v>0</v>
      </c>
      <c r="EK398">
        <v>242.1416666666667</v>
      </c>
      <c r="EL398">
        <v>0.00500097</v>
      </c>
      <c r="EM398">
        <v>-6.3125</v>
      </c>
      <c r="EN398">
        <v>-1.229166666666667</v>
      </c>
      <c r="EO398">
        <v>34.729</v>
      </c>
      <c r="EP398">
        <v>38.14045833333333</v>
      </c>
      <c r="EQ398">
        <v>36.42429166666667</v>
      </c>
      <c r="ER398">
        <v>37.99970833333333</v>
      </c>
      <c r="ES398">
        <v>36.70804166666667</v>
      </c>
      <c r="ET398">
        <v>0</v>
      </c>
      <c r="EU398">
        <v>0</v>
      </c>
      <c r="EV398">
        <v>0</v>
      </c>
      <c r="EW398">
        <v>1758416804.6</v>
      </c>
      <c r="EX398">
        <v>0</v>
      </c>
      <c r="EY398">
        <v>242.172</v>
      </c>
      <c r="EZ398">
        <v>-0.5384617656883998</v>
      </c>
      <c r="FA398">
        <v>46.79230762687189</v>
      </c>
      <c r="FB398">
        <v>-5.1</v>
      </c>
      <c r="FC398">
        <v>15</v>
      </c>
      <c r="FD398">
        <v>0</v>
      </c>
      <c r="FE398" t="s">
        <v>424</v>
      </c>
      <c r="FF398">
        <v>1747247426.5</v>
      </c>
      <c r="FG398">
        <v>1747247420.5</v>
      </c>
      <c r="FH398">
        <v>0</v>
      </c>
      <c r="FI398">
        <v>1.027</v>
      </c>
      <c r="FJ398">
        <v>0.031</v>
      </c>
      <c r="FK398">
        <v>0.02</v>
      </c>
      <c r="FL398">
        <v>0.05</v>
      </c>
      <c r="FM398">
        <v>420</v>
      </c>
      <c r="FN398">
        <v>16</v>
      </c>
      <c r="FO398">
        <v>0.01</v>
      </c>
      <c r="FP398">
        <v>0.1</v>
      </c>
      <c r="FQ398">
        <v>0.1603177780487805</v>
      </c>
      <c r="FR398">
        <v>-0.05778110801393718</v>
      </c>
      <c r="FS398">
        <v>0.04605605766506785</v>
      </c>
      <c r="FT398">
        <v>1</v>
      </c>
      <c r="FU398">
        <v>240.9176470588235</v>
      </c>
      <c r="FV398">
        <v>19.90527104096828</v>
      </c>
      <c r="FW398">
        <v>6.975691852182765</v>
      </c>
      <c r="FX398">
        <v>-1</v>
      </c>
      <c r="FY398">
        <v>0.09220979268292681</v>
      </c>
      <c r="FZ398">
        <v>0.03805997979094084</v>
      </c>
      <c r="GA398">
        <v>0.00386937984634648</v>
      </c>
      <c r="GB398">
        <v>1</v>
      </c>
      <c r="GC398">
        <v>2</v>
      </c>
      <c r="GD398">
        <v>2</v>
      </c>
      <c r="GE398" t="s">
        <v>425</v>
      </c>
      <c r="GF398">
        <v>3.13645</v>
      </c>
      <c r="GG398">
        <v>2.71478</v>
      </c>
      <c r="GH398">
        <v>0.09367109999999999</v>
      </c>
      <c r="GI398">
        <v>0.0928538</v>
      </c>
      <c r="GJ398">
        <v>0.105212</v>
      </c>
      <c r="GK398">
        <v>0.103693</v>
      </c>
      <c r="GL398">
        <v>28821.8</v>
      </c>
      <c r="GM398">
        <v>28883.2</v>
      </c>
      <c r="GN398">
        <v>29563.9</v>
      </c>
      <c r="GO398">
        <v>29425.3</v>
      </c>
      <c r="GP398">
        <v>34957.6</v>
      </c>
      <c r="GQ398">
        <v>34932.8</v>
      </c>
      <c r="GR398">
        <v>41610.7</v>
      </c>
      <c r="GS398">
        <v>41808.2</v>
      </c>
      <c r="GT398">
        <v>1.91955</v>
      </c>
      <c r="GU398">
        <v>1.8747</v>
      </c>
      <c r="GV398">
        <v>0.08962299999999999</v>
      </c>
      <c r="GW398">
        <v>0</v>
      </c>
      <c r="GX398">
        <v>28.5399</v>
      </c>
      <c r="GY398">
        <v>999.9</v>
      </c>
      <c r="GZ398">
        <v>57.9</v>
      </c>
      <c r="HA398">
        <v>30.9</v>
      </c>
      <c r="HB398">
        <v>28.7663</v>
      </c>
      <c r="HC398">
        <v>62.1143</v>
      </c>
      <c r="HD398">
        <v>27.8486</v>
      </c>
      <c r="HE398">
        <v>1</v>
      </c>
      <c r="HF398">
        <v>0.109322</v>
      </c>
      <c r="HG398">
        <v>-1.38841</v>
      </c>
      <c r="HH398">
        <v>20.3544</v>
      </c>
      <c r="HI398">
        <v>5.22792</v>
      </c>
      <c r="HJ398">
        <v>12.0159</v>
      </c>
      <c r="HK398">
        <v>4.99165</v>
      </c>
      <c r="HL398">
        <v>3.289</v>
      </c>
      <c r="HM398">
        <v>9999</v>
      </c>
      <c r="HN398">
        <v>9999</v>
      </c>
      <c r="HO398">
        <v>9999</v>
      </c>
      <c r="HP398">
        <v>999.9</v>
      </c>
      <c r="HQ398">
        <v>1.86752</v>
      </c>
      <c r="HR398">
        <v>1.86665</v>
      </c>
      <c r="HS398">
        <v>1.86599</v>
      </c>
      <c r="HT398">
        <v>1.866</v>
      </c>
      <c r="HU398">
        <v>1.86783</v>
      </c>
      <c r="HV398">
        <v>1.87027</v>
      </c>
      <c r="HW398">
        <v>1.8689</v>
      </c>
      <c r="HX398">
        <v>1.87039</v>
      </c>
      <c r="HY398">
        <v>0</v>
      </c>
      <c r="HZ398">
        <v>0</v>
      </c>
      <c r="IA398">
        <v>0</v>
      </c>
      <c r="IB398">
        <v>0</v>
      </c>
      <c r="IC398" t="s">
        <v>426</v>
      </c>
      <c r="ID398" t="s">
        <v>427</v>
      </c>
      <c r="IE398" t="s">
        <v>428</v>
      </c>
      <c r="IF398" t="s">
        <v>428</v>
      </c>
      <c r="IG398" t="s">
        <v>428</v>
      </c>
      <c r="IH398" t="s">
        <v>428</v>
      </c>
      <c r="II398">
        <v>0</v>
      </c>
      <c r="IJ398">
        <v>100</v>
      </c>
      <c r="IK398">
        <v>100</v>
      </c>
      <c r="IL398">
        <v>0.54</v>
      </c>
      <c r="IM398">
        <v>0.172</v>
      </c>
      <c r="IN398">
        <v>0.2733293791174444</v>
      </c>
      <c r="IO398">
        <v>0.0008355358253796512</v>
      </c>
      <c r="IP398">
        <v>-4.886686190924696E-07</v>
      </c>
      <c r="IQ398">
        <v>2.414133949906871E-11</v>
      </c>
      <c r="IR398">
        <v>-0.06279029043895908</v>
      </c>
      <c r="IS398">
        <v>-0.001004982055389802</v>
      </c>
      <c r="IT398">
        <v>0.0007271071577586355</v>
      </c>
      <c r="IU398">
        <v>-1.113211564567604E-05</v>
      </c>
      <c r="IV398">
        <v>10</v>
      </c>
      <c r="IW398">
        <v>2306</v>
      </c>
      <c r="IX398">
        <v>1</v>
      </c>
      <c r="IY398">
        <v>28</v>
      </c>
      <c r="IZ398">
        <v>186156.3</v>
      </c>
      <c r="JA398">
        <v>186156.4</v>
      </c>
      <c r="JB398">
        <v>1.04004</v>
      </c>
      <c r="JC398">
        <v>2.27539</v>
      </c>
      <c r="JD398">
        <v>1.39648</v>
      </c>
      <c r="JE398">
        <v>2.34497</v>
      </c>
      <c r="JF398">
        <v>1.49536</v>
      </c>
      <c r="JG398">
        <v>2.58789</v>
      </c>
      <c r="JH398">
        <v>36.2929</v>
      </c>
      <c r="JI398">
        <v>24.1575</v>
      </c>
      <c r="JJ398">
        <v>18</v>
      </c>
      <c r="JK398">
        <v>489.404</v>
      </c>
      <c r="JL398">
        <v>451.008</v>
      </c>
      <c r="JM398">
        <v>30.6261</v>
      </c>
      <c r="JN398">
        <v>28.9915</v>
      </c>
      <c r="JO398">
        <v>30</v>
      </c>
      <c r="JP398">
        <v>28.8331</v>
      </c>
      <c r="JQ398">
        <v>28.7595</v>
      </c>
      <c r="JR398">
        <v>20.8266</v>
      </c>
      <c r="JS398">
        <v>25.6165</v>
      </c>
      <c r="JT398">
        <v>95.21040000000001</v>
      </c>
      <c r="JU398">
        <v>30.6254</v>
      </c>
      <c r="JV398">
        <v>420</v>
      </c>
      <c r="JW398">
        <v>23.6078</v>
      </c>
      <c r="JX398">
        <v>101.053</v>
      </c>
      <c r="JY398">
        <v>100.531</v>
      </c>
    </row>
    <row r="399" spans="1:285">
      <c r="A399">
        <v>383</v>
      </c>
      <c r="B399">
        <v>1758416806.6</v>
      </c>
      <c r="C399">
        <v>3931.5</v>
      </c>
      <c r="D399" t="s">
        <v>1202</v>
      </c>
      <c r="E399" t="s">
        <v>1203</v>
      </c>
      <c r="F399">
        <v>5</v>
      </c>
      <c r="G399" t="s">
        <v>1159</v>
      </c>
      <c r="H399" t="s">
        <v>420</v>
      </c>
      <c r="I399" t="s">
        <v>421</v>
      </c>
      <c r="J399">
        <v>1758416798.6</v>
      </c>
      <c r="K399">
        <f>(L399)/1000</f>
        <v>0</v>
      </c>
      <c r="L399">
        <f>1000*DL399*AJ399*(DH399-DI399)/(100*DA399*(1000-AJ399*DH399))</f>
        <v>0</v>
      </c>
      <c r="M399">
        <f>DL399*AJ399*(DG399-DF399*(1000-AJ399*DI399)/(1000-AJ399*DH399))/(100*DA399)</f>
        <v>0</v>
      </c>
      <c r="N399">
        <f>DF399 - IF(AJ399&gt;1, M399*DA399*100.0/(AL399), 0)</f>
        <v>0</v>
      </c>
      <c r="O399">
        <f>((U399-K399/2)*N399-M399)/(U399+K399/2)</f>
        <v>0</v>
      </c>
      <c r="P399">
        <f>O399*(DM399+DN399)/1000.0</f>
        <v>0</v>
      </c>
      <c r="Q399">
        <f>(DF399 - IF(AJ399&gt;1, M399*DA399*100.0/(AL399), 0))*(DM399+DN399)/1000.0</f>
        <v>0</v>
      </c>
      <c r="R399">
        <f>2.0/((1/T399-1/S399)+SIGN(T399)*SQRT((1/T399-1/S399)*(1/T399-1/S399) + 4*DB399/((DB399+1)*(DB399+1))*(2*1/T399*1/S399-1/S399*1/S399)))</f>
        <v>0</v>
      </c>
      <c r="S399">
        <f>IF(LEFT(DC399,1)&lt;&gt;"0",IF(LEFT(DC399,1)="1",3.0,DD399),$D$5+$E$5*(DT399*DM399/($K$5*1000))+$F$5*(DT399*DM399/($K$5*1000))*MAX(MIN(DA399,$J$5),$I$5)*MAX(MIN(DA399,$J$5),$I$5)+$G$5*MAX(MIN(DA399,$J$5),$I$5)*(DT399*DM399/($K$5*1000))+$H$5*(DT399*DM399/($K$5*1000))*(DT399*DM399/($K$5*1000)))</f>
        <v>0</v>
      </c>
      <c r="T399">
        <f>K399*(1000-(1000*0.61365*exp(17.502*X399/(240.97+X399))/(DM399+DN399)+DH399)/2)/(1000*0.61365*exp(17.502*X399/(240.97+X399))/(DM399+DN399)-DH399)</f>
        <v>0</v>
      </c>
      <c r="U399">
        <f>1/((DB399+1)/(R399/1.6)+1/(S399/1.37)) + DB399/((DB399+1)/(R399/1.6) + DB399/(S399/1.37))</f>
        <v>0</v>
      </c>
      <c r="V399">
        <f>(CW399*CZ399)</f>
        <v>0</v>
      </c>
      <c r="W399">
        <f>(DO399+(V399+2*0.95*5.67E-8*(((DO399+$B$7)+273)^4-(DO399+273)^4)-44100*K399)/(1.84*29.3*S399+8*0.95*5.67E-8*(DO399+273)^3))</f>
        <v>0</v>
      </c>
      <c r="X399">
        <f>($C$7*DP399+$D$7*DQ399+$E$7*W399)</f>
        <v>0</v>
      </c>
      <c r="Y399">
        <f>0.61365*exp(17.502*X399/(240.97+X399))</f>
        <v>0</v>
      </c>
      <c r="Z399">
        <f>(AA399/AB399*100)</f>
        <v>0</v>
      </c>
      <c r="AA399">
        <f>DH399*(DM399+DN399)/1000</f>
        <v>0</v>
      </c>
      <c r="AB399">
        <f>0.61365*exp(17.502*DO399/(240.97+DO399))</f>
        <v>0</v>
      </c>
      <c r="AC399">
        <f>(Y399-DH399*(DM399+DN399)/1000)</f>
        <v>0</v>
      </c>
      <c r="AD399">
        <f>(-K399*44100)</f>
        <v>0</v>
      </c>
      <c r="AE399">
        <f>2*29.3*S399*0.92*(DO399-X399)</f>
        <v>0</v>
      </c>
      <c r="AF399">
        <f>2*0.95*5.67E-8*(((DO399+$B$7)+273)^4-(X399+273)^4)</f>
        <v>0</v>
      </c>
      <c r="AG399">
        <f>V399+AF399+AD399+AE399</f>
        <v>0</v>
      </c>
      <c r="AH399">
        <v>0</v>
      </c>
      <c r="AI399">
        <v>0</v>
      </c>
      <c r="AJ399">
        <f>IF(AH399*$H$13&gt;=AL399,1.0,(AL399/(AL399-AH399*$H$13)))</f>
        <v>0</v>
      </c>
      <c r="AK399">
        <f>(AJ399-1)*100</f>
        <v>0</v>
      </c>
      <c r="AL399">
        <f>MAX(0,($B$13+$C$13*DT399)/(1+$D$13*DT399)*DM399/(DO399+273)*$E$13)</f>
        <v>0</v>
      </c>
      <c r="AM399" t="s">
        <v>422</v>
      </c>
      <c r="AN399" t="s">
        <v>422</v>
      </c>
      <c r="AO399">
        <v>0</v>
      </c>
      <c r="AP399">
        <v>0</v>
      </c>
      <c r="AQ399">
        <f>1-AO399/AP399</f>
        <v>0</v>
      </c>
      <c r="AR399">
        <v>0</v>
      </c>
      <c r="AS399" t="s">
        <v>422</v>
      </c>
      <c r="AT399" t="s">
        <v>422</v>
      </c>
      <c r="AU399">
        <v>0</v>
      </c>
      <c r="AV399">
        <v>0</v>
      </c>
      <c r="AW399">
        <f>1-AU399/AV399</f>
        <v>0</v>
      </c>
      <c r="AX399">
        <v>0.5</v>
      </c>
      <c r="AY399">
        <f>CX399</f>
        <v>0</v>
      </c>
      <c r="AZ399">
        <f>M399</f>
        <v>0</v>
      </c>
      <c r="BA399">
        <f>AW399*AX399*AY399</f>
        <v>0</v>
      </c>
      <c r="BB399">
        <f>(AZ399-AR399)/AY399</f>
        <v>0</v>
      </c>
      <c r="BC399">
        <f>(AP399-AV399)/AV399</f>
        <v>0</v>
      </c>
      <c r="BD399">
        <f>AO399/(AQ399+AO399/AV399)</f>
        <v>0</v>
      </c>
      <c r="BE399" t="s">
        <v>422</v>
      </c>
      <c r="BF399">
        <v>0</v>
      </c>
      <c r="BG399">
        <f>IF(BF399&lt;&gt;0, BF399, BD399)</f>
        <v>0</v>
      </c>
      <c r="BH399">
        <f>1-BG399/AV399</f>
        <v>0</v>
      </c>
      <c r="BI399">
        <f>(AV399-AU399)/(AV399-BG399)</f>
        <v>0</v>
      </c>
      <c r="BJ399">
        <f>(AP399-AV399)/(AP399-BG399)</f>
        <v>0</v>
      </c>
      <c r="BK399">
        <f>(AV399-AU399)/(AV399-AO399)</f>
        <v>0</v>
      </c>
      <c r="BL399">
        <f>(AP399-AV399)/(AP399-AO399)</f>
        <v>0</v>
      </c>
      <c r="BM399">
        <f>(BI399*BG399/AU399)</f>
        <v>0</v>
      </c>
      <c r="BN399">
        <f>(1-BM399)</f>
        <v>0</v>
      </c>
      <c r="CW399">
        <f>$B$11*DU399+$C$11*DV399+$F$11*EG399*(1-EJ399)</f>
        <v>0</v>
      </c>
      <c r="CX399">
        <f>CW399*CY399</f>
        <v>0</v>
      </c>
      <c r="CY399">
        <f>($B$11*$D$9+$C$11*$D$9+$F$11*((ET399+EL399)/MAX(ET399+EL399+EU399, 0.1)*$I$9+EU399/MAX(ET399+EL399+EU399, 0.1)*$J$9))/($B$11+$C$11+$F$11)</f>
        <v>0</v>
      </c>
      <c r="CZ399">
        <f>($B$11*$K$9+$C$11*$K$9+$F$11*((ET399+EL399)/MAX(ET399+EL399+EU399, 0.1)*$P$9+EU399/MAX(ET399+EL399+EU399, 0.1)*$Q$9))/($B$11+$C$11+$F$11)</f>
        <v>0</v>
      </c>
      <c r="DA399">
        <v>2.44</v>
      </c>
      <c r="DB399">
        <v>0.5</v>
      </c>
      <c r="DC399" t="s">
        <v>423</v>
      </c>
      <c r="DD399">
        <v>2</v>
      </c>
      <c r="DE399">
        <v>1758416798.6</v>
      </c>
      <c r="DF399">
        <v>420.147375</v>
      </c>
      <c r="DG399">
        <v>419.9886666666667</v>
      </c>
      <c r="DH399">
        <v>23.75980833333334</v>
      </c>
      <c r="DI399">
        <v>23.66465</v>
      </c>
      <c r="DJ399">
        <v>419.6075833333334</v>
      </c>
      <c r="DK399">
        <v>23.58785</v>
      </c>
      <c r="DL399">
        <v>500.0030416666667</v>
      </c>
      <c r="DM399">
        <v>90.28198333333334</v>
      </c>
      <c r="DN399">
        <v>0.05434512916666667</v>
      </c>
      <c r="DO399">
        <v>30.09367083333333</v>
      </c>
      <c r="DP399">
        <v>29.9993875</v>
      </c>
      <c r="DQ399">
        <v>999.9</v>
      </c>
      <c r="DR399">
        <v>0</v>
      </c>
      <c r="DS399">
        <v>0</v>
      </c>
      <c r="DT399">
        <v>10000.32833333333</v>
      </c>
      <c r="DU399">
        <v>0</v>
      </c>
      <c r="DV399">
        <v>0.618283</v>
      </c>
      <c r="DW399">
        <v>0.1586418541666667</v>
      </c>
      <c r="DX399">
        <v>430.3729166666667</v>
      </c>
      <c r="DY399">
        <v>430.1684583333333</v>
      </c>
      <c r="DZ399">
        <v>0.09516294166666665</v>
      </c>
      <c r="EA399">
        <v>419.9886666666667</v>
      </c>
      <c r="EB399">
        <v>23.66465</v>
      </c>
      <c r="EC399">
        <v>2.14508125</v>
      </c>
      <c r="ED399">
        <v>2.13649</v>
      </c>
      <c r="EE399">
        <v>18.55796666666667</v>
      </c>
      <c r="EF399">
        <v>18.49388333333333</v>
      </c>
      <c r="EG399">
        <v>0.00500097</v>
      </c>
      <c r="EH399">
        <v>0</v>
      </c>
      <c r="EI399">
        <v>0</v>
      </c>
      <c r="EJ399">
        <v>0</v>
      </c>
      <c r="EK399">
        <v>242.9916666666666</v>
      </c>
      <c r="EL399">
        <v>0.00500097</v>
      </c>
      <c r="EM399">
        <v>-6.629166666666666</v>
      </c>
      <c r="EN399">
        <v>-1.233333333333333</v>
      </c>
      <c r="EO399">
        <v>34.73941666666666</v>
      </c>
      <c r="EP399">
        <v>38.1925</v>
      </c>
      <c r="EQ399">
        <v>36.45291666666666</v>
      </c>
      <c r="ER399">
        <v>38.06220833333333</v>
      </c>
      <c r="ES399">
        <v>36.75491666666667</v>
      </c>
      <c r="ET399">
        <v>0</v>
      </c>
      <c r="EU399">
        <v>0</v>
      </c>
      <c r="EV399">
        <v>0</v>
      </c>
      <c r="EW399">
        <v>1758416806.4</v>
      </c>
      <c r="EX399">
        <v>0</v>
      </c>
      <c r="EY399">
        <v>242.6461538461539</v>
      </c>
      <c r="EZ399">
        <v>11.89743592356136</v>
      </c>
      <c r="FA399">
        <v>14.25982875686032</v>
      </c>
      <c r="FB399">
        <v>-4.573076923076924</v>
      </c>
      <c r="FC399">
        <v>15</v>
      </c>
      <c r="FD399">
        <v>0</v>
      </c>
      <c r="FE399" t="s">
        <v>424</v>
      </c>
      <c r="FF399">
        <v>1747247426.5</v>
      </c>
      <c r="FG399">
        <v>1747247420.5</v>
      </c>
      <c r="FH399">
        <v>0</v>
      </c>
      <c r="FI399">
        <v>1.027</v>
      </c>
      <c r="FJ399">
        <v>0.031</v>
      </c>
      <c r="FK399">
        <v>0.02</v>
      </c>
      <c r="FL399">
        <v>0.05</v>
      </c>
      <c r="FM399">
        <v>420</v>
      </c>
      <c r="FN399">
        <v>16</v>
      </c>
      <c r="FO399">
        <v>0.01</v>
      </c>
      <c r="FP399">
        <v>0.1</v>
      </c>
      <c r="FQ399">
        <v>0.1551063725</v>
      </c>
      <c r="FR399">
        <v>0.004941209380862599</v>
      </c>
      <c r="FS399">
        <v>0.04526057050061338</v>
      </c>
      <c r="FT399">
        <v>1</v>
      </c>
      <c r="FU399">
        <v>241.2882352941176</v>
      </c>
      <c r="FV399">
        <v>15.9419402735605</v>
      </c>
      <c r="FW399">
        <v>7.013967774707601</v>
      </c>
      <c r="FX399">
        <v>-1</v>
      </c>
      <c r="FY399">
        <v>0.09380411749999999</v>
      </c>
      <c r="FZ399">
        <v>0.03053896998123795</v>
      </c>
      <c r="GA399">
        <v>0.003095092083192962</v>
      </c>
      <c r="GB399">
        <v>1</v>
      </c>
      <c r="GC399">
        <v>2</v>
      </c>
      <c r="GD399">
        <v>2</v>
      </c>
      <c r="GE399" t="s">
        <v>425</v>
      </c>
      <c r="GF399">
        <v>3.13647</v>
      </c>
      <c r="GG399">
        <v>2.71451</v>
      </c>
      <c r="GH399">
        <v>0.0936708</v>
      </c>
      <c r="GI399">
        <v>0.092859</v>
      </c>
      <c r="GJ399">
        <v>0.105212</v>
      </c>
      <c r="GK399">
        <v>0.103697</v>
      </c>
      <c r="GL399">
        <v>28821.5</v>
      </c>
      <c r="GM399">
        <v>28882.9</v>
      </c>
      <c r="GN399">
        <v>29563.6</v>
      </c>
      <c r="GO399">
        <v>29425.2</v>
      </c>
      <c r="GP399">
        <v>34957.1</v>
      </c>
      <c r="GQ399">
        <v>34932.5</v>
      </c>
      <c r="GR399">
        <v>41610</v>
      </c>
      <c r="GS399">
        <v>41808</v>
      </c>
      <c r="GT399">
        <v>1.9197</v>
      </c>
      <c r="GU399">
        <v>1.87462</v>
      </c>
      <c r="GV399">
        <v>0.08934739999999999</v>
      </c>
      <c r="GW399">
        <v>0</v>
      </c>
      <c r="GX399">
        <v>28.5411</v>
      </c>
      <c r="GY399">
        <v>999.9</v>
      </c>
      <c r="GZ399">
        <v>57.9</v>
      </c>
      <c r="HA399">
        <v>30.9</v>
      </c>
      <c r="HB399">
        <v>28.7705</v>
      </c>
      <c r="HC399">
        <v>62.0643</v>
      </c>
      <c r="HD399">
        <v>28.0048</v>
      </c>
      <c r="HE399">
        <v>1</v>
      </c>
      <c r="HF399">
        <v>0.109306</v>
      </c>
      <c r="HG399">
        <v>-1.38379</v>
      </c>
      <c r="HH399">
        <v>20.3545</v>
      </c>
      <c r="HI399">
        <v>5.22807</v>
      </c>
      <c r="HJ399">
        <v>12.0159</v>
      </c>
      <c r="HK399">
        <v>4.9915</v>
      </c>
      <c r="HL399">
        <v>3.289</v>
      </c>
      <c r="HM399">
        <v>9999</v>
      </c>
      <c r="HN399">
        <v>9999</v>
      </c>
      <c r="HO399">
        <v>9999</v>
      </c>
      <c r="HP399">
        <v>999.9</v>
      </c>
      <c r="HQ399">
        <v>1.86752</v>
      </c>
      <c r="HR399">
        <v>1.86666</v>
      </c>
      <c r="HS399">
        <v>1.866</v>
      </c>
      <c r="HT399">
        <v>1.866</v>
      </c>
      <c r="HU399">
        <v>1.86783</v>
      </c>
      <c r="HV399">
        <v>1.87026</v>
      </c>
      <c r="HW399">
        <v>1.8689</v>
      </c>
      <c r="HX399">
        <v>1.87039</v>
      </c>
      <c r="HY399">
        <v>0</v>
      </c>
      <c r="HZ399">
        <v>0</v>
      </c>
      <c r="IA399">
        <v>0</v>
      </c>
      <c r="IB399">
        <v>0</v>
      </c>
      <c r="IC399" t="s">
        <v>426</v>
      </c>
      <c r="ID399" t="s">
        <v>427</v>
      </c>
      <c r="IE399" t="s">
        <v>428</v>
      </c>
      <c r="IF399" t="s">
        <v>428</v>
      </c>
      <c r="IG399" t="s">
        <v>428</v>
      </c>
      <c r="IH399" t="s">
        <v>428</v>
      </c>
      <c r="II399">
        <v>0</v>
      </c>
      <c r="IJ399">
        <v>100</v>
      </c>
      <c r="IK399">
        <v>100</v>
      </c>
      <c r="IL399">
        <v>0.539</v>
      </c>
      <c r="IM399">
        <v>0.172</v>
      </c>
      <c r="IN399">
        <v>0.2733293791174444</v>
      </c>
      <c r="IO399">
        <v>0.0008355358253796512</v>
      </c>
      <c r="IP399">
        <v>-4.886686190924696E-07</v>
      </c>
      <c r="IQ399">
        <v>2.414133949906871E-11</v>
      </c>
      <c r="IR399">
        <v>-0.06279029043895908</v>
      </c>
      <c r="IS399">
        <v>-0.001004982055389802</v>
      </c>
      <c r="IT399">
        <v>0.0007271071577586355</v>
      </c>
      <c r="IU399">
        <v>-1.113211564567604E-05</v>
      </c>
      <c r="IV399">
        <v>10</v>
      </c>
      <c r="IW399">
        <v>2306</v>
      </c>
      <c r="IX399">
        <v>1</v>
      </c>
      <c r="IY399">
        <v>28</v>
      </c>
      <c r="IZ399">
        <v>186156.3</v>
      </c>
      <c r="JA399">
        <v>186156.4</v>
      </c>
      <c r="JB399">
        <v>1.04004</v>
      </c>
      <c r="JC399">
        <v>2.26318</v>
      </c>
      <c r="JD399">
        <v>1.39648</v>
      </c>
      <c r="JE399">
        <v>2.34253</v>
      </c>
      <c r="JF399">
        <v>1.49536</v>
      </c>
      <c r="JG399">
        <v>2.71484</v>
      </c>
      <c r="JH399">
        <v>36.2929</v>
      </c>
      <c r="JI399">
        <v>24.1575</v>
      </c>
      <c r="JJ399">
        <v>18</v>
      </c>
      <c r="JK399">
        <v>489.498</v>
      </c>
      <c r="JL399">
        <v>450.962</v>
      </c>
      <c r="JM399">
        <v>30.6265</v>
      </c>
      <c r="JN399">
        <v>28.9915</v>
      </c>
      <c r="JO399">
        <v>30</v>
      </c>
      <c r="JP399">
        <v>28.8331</v>
      </c>
      <c r="JQ399">
        <v>28.7595</v>
      </c>
      <c r="JR399">
        <v>20.8253</v>
      </c>
      <c r="JS399">
        <v>25.6165</v>
      </c>
      <c r="JT399">
        <v>95.21040000000001</v>
      </c>
      <c r="JU399">
        <v>30.6254</v>
      </c>
      <c r="JV399">
        <v>420</v>
      </c>
      <c r="JW399">
        <v>23.6105</v>
      </c>
      <c r="JX399">
        <v>101.051</v>
      </c>
      <c r="JY399">
        <v>100.531</v>
      </c>
    </row>
    <row r="400" spans="1:285">
      <c r="A400">
        <v>384</v>
      </c>
      <c r="B400">
        <v>1758416808.6</v>
      </c>
      <c r="C400">
        <v>3933.5</v>
      </c>
      <c r="D400" t="s">
        <v>1204</v>
      </c>
      <c r="E400" t="s">
        <v>1205</v>
      </c>
      <c r="F400">
        <v>5</v>
      </c>
      <c r="G400" t="s">
        <v>1159</v>
      </c>
      <c r="H400" t="s">
        <v>420</v>
      </c>
      <c r="I400" t="s">
        <v>421</v>
      </c>
      <c r="J400">
        <v>1758416800.6</v>
      </c>
      <c r="K400">
        <f>(L400)/1000</f>
        <v>0</v>
      </c>
      <c r="L400">
        <f>1000*DL400*AJ400*(DH400-DI400)/(100*DA400*(1000-AJ400*DH400))</f>
        <v>0</v>
      </c>
      <c r="M400">
        <f>DL400*AJ400*(DG400-DF400*(1000-AJ400*DI400)/(1000-AJ400*DH400))/(100*DA400)</f>
        <v>0</v>
      </c>
      <c r="N400">
        <f>DF400 - IF(AJ400&gt;1, M400*DA400*100.0/(AL400), 0)</f>
        <v>0</v>
      </c>
      <c r="O400">
        <f>((U400-K400/2)*N400-M400)/(U400+K400/2)</f>
        <v>0</v>
      </c>
      <c r="P400">
        <f>O400*(DM400+DN400)/1000.0</f>
        <v>0</v>
      </c>
      <c r="Q400">
        <f>(DF400 - IF(AJ400&gt;1, M400*DA400*100.0/(AL400), 0))*(DM400+DN400)/1000.0</f>
        <v>0</v>
      </c>
      <c r="R400">
        <f>2.0/((1/T400-1/S400)+SIGN(T400)*SQRT((1/T400-1/S400)*(1/T400-1/S400) + 4*DB400/((DB400+1)*(DB400+1))*(2*1/T400*1/S400-1/S400*1/S400)))</f>
        <v>0</v>
      </c>
      <c r="S400">
        <f>IF(LEFT(DC400,1)&lt;&gt;"0",IF(LEFT(DC400,1)="1",3.0,DD400),$D$5+$E$5*(DT400*DM400/($K$5*1000))+$F$5*(DT400*DM400/($K$5*1000))*MAX(MIN(DA400,$J$5),$I$5)*MAX(MIN(DA400,$J$5),$I$5)+$G$5*MAX(MIN(DA400,$J$5),$I$5)*(DT400*DM400/($K$5*1000))+$H$5*(DT400*DM400/($K$5*1000))*(DT400*DM400/($K$5*1000)))</f>
        <v>0</v>
      </c>
      <c r="T400">
        <f>K400*(1000-(1000*0.61365*exp(17.502*X400/(240.97+X400))/(DM400+DN400)+DH400)/2)/(1000*0.61365*exp(17.502*X400/(240.97+X400))/(DM400+DN400)-DH400)</f>
        <v>0</v>
      </c>
      <c r="U400">
        <f>1/((DB400+1)/(R400/1.6)+1/(S400/1.37)) + DB400/((DB400+1)/(R400/1.6) + DB400/(S400/1.37))</f>
        <v>0</v>
      </c>
      <c r="V400">
        <f>(CW400*CZ400)</f>
        <v>0</v>
      </c>
      <c r="W400">
        <f>(DO400+(V400+2*0.95*5.67E-8*(((DO400+$B$7)+273)^4-(DO400+273)^4)-44100*K400)/(1.84*29.3*S400+8*0.95*5.67E-8*(DO400+273)^3))</f>
        <v>0</v>
      </c>
      <c r="X400">
        <f>($C$7*DP400+$D$7*DQ400+$E$7*W400)</f>
        <v>0</v>
      </c>
      <c r="Y400">
        <f>0.61365*exp(17.502*X400/(240.97+X400))</f>
        <v>0</v>
      </c>
      <c r="Z400">
        <f>(AA400/AB400*100)</f>
        <v>0</v>
      </c>
      <c r="AA400">
        <f>DH400*(DM400+DN400)/1000</f>
        <v>0</v>
      </c>
      <c r="AB400">
        <f>0.61365*exp(17.502*DO400/(240.97+DO400))</f>
        <v>0</v>
      </c>
      <c r="AC400">
        <f>(Y400-DH400*(DM400+DN400)/1000)</f>
        <v>0</v>
      </c>
      <c r="AD400">
        <f>(-K400*44100)</f>
        <v>0</v>
      </c>
      <c r="AE400">
        <f>2*29.3*S400*0.92*(DO400-X400)</f>
        <v>0</v>
      </c>
      <c r="AF400">
        <f>2*0.95*5.67E-8*(((DO400+$B$7)+273)^4-(X400+273)^4)</f>
        <v>0</v>
      </c>
      <c r="AG400">
        <f>V400+AF400+AD400+AE400</f>
        <v>0</v>
      </c>
      <c r="AH400">
        <v>0</v>
      </c>
      <c r="AI400">
        <v>0</v>
      </c>
      <c r="AJ400">
        <f>IF(AH400*$H$13&gt;=AL400,1.0,(AL400/(AL400-AH400*$H$13)))</f>
        <v>0</v>
      </c>
      <c r="AK400">
        <f>(AJ400-1)*100</f>
        <v>0</v>
      </c>
      <c r="AL400">
        <f>MAX(0,($B$13+$C$13*DT400)/(1+$D$13*DT400)*DM400/(DO400+273)*$E$13)</f>
        <v>0</v>
      </c>
      <c r="AM400" t="s">
        <v>422</v>
      </c>
      <c r="AN400" t="s">
        <v>422</v>
      </c>
      <c r="AO400">
        <v>0</v>
      </c>
      <c r="AP400">
        <v>0</v>
      </c>
      <c r="AQ400">
        <f>1-AO400/AP400</f>
        <v>0</v>
      </c>
      <c r="AR400">
        <v>0</v>
      </c>
      <c r="AS400" t="s">
        <v>422</v>
      </c>
      <c r="AT400" t="s">
        <v>422</v>
      </c>
      <c r="AU400">
        <v>0</v>
      </c>
      <c r="AV400">
        <v>0</v>
      </c>
      <c r="AW400">
        <f>1-AU400/AV400</f>
        <v>0</v>
      </c>
      <c r="AX400">
        <v>0.5</v>
      </c>
      <c r="AY400">
        <f>CX400</f>
        <v>0</v>
      </c>
      <c r="AZ400">
        <f>M400</f>
        <v>0</v>
      </c>
      <c r="BA400">
        <f>AW400*AX400*AY400</f>
        <v>0</v>
      </c>
      <c r="BB400">
        <f>(AZ400-AR400)/AY400</f>
        <v>0</v>
      </c>
      <c r="BC400">
        <f>(AP400-AV400)/AV400</f>
        <v>0</v>
      </c>
      <c r="BD400">
        <f>AO400/(AQ400+AO400/AV400)</f>
        <v>0</v>
      </c>
      <c r="BE400" t="s">
        <v>422</v>
      </c>
      <c r="BF400">
        <v>0</v>
      </c>
      <c r="BG400">
        <f>IF(BF400&lt;&gt;0, BF400, BD400)</f>
        <v>0</v>
      </c>
      <c r="BH400">
        <f>1-BG400/AV400</f>
        <v>0</v>
      </c>
      <c r="BI400">
        <f>(AV400-AU400)/(AV400-BG400)</f>
        <v>0</v>
      </c>
      <c r="BJ400">
        <f>(AP400-AV400)/(AP400-BG400)</f>
        <v>0</v>
      </c>
      <c r="BK400">
        <f>(AV400-AU400)/(AV400-AO400)</f>
        <v>0</v>
      </c>
      <c r="BL400">
        <f>(AP400-AV400)/(AP400-AO400)</f>
        <v>0</v>
      </c>
      <c r="BM400">
        <f>(BI400*BG400/AU400)</f>
        <v>0</v>
      </c>
      <c r="BN400">
        <f>(1-BM400)</f>
        <v>0</v>
      </c>
      <c r="CW400">
        <f>$B$11*DU400+$C$11*DV400+$F$11*EG400*(1-EJ400)</f>
        <v>0</v>
      </c>
      <c r="CX400">
        <f>CW400*CY400</f>
        <v>0</v>
      </c>
      <c r="CY400">
        <f>($B$11*$D$9+$C$11*$D$9+$F$11*((ET400+EL400)/MAX(ET400+EL400+EU400, 0.1)*$I$9+EU400/MAX(ET400+EL400+EU400, 0.1)*$J$9))/($B$11+$C$11+$F$11)</f>
        <v>0</v>
      </c>
      <c r="CZ400">
        <f>($B$11*$K$9+$C$11*$K$9+$F$11*((ET400+EL400)/MAX(ET400+EL400+EU400, 0.1)*$P$9+EU400/MAX(ET400+EL400+EU400, 0.1)*$Q$9))/($B$11+$C$11+$F$11)</f>
        <v>0</v>
      </c>
      <c r="DA400">
        <v>2.44</v>
      </c>
      <c r="DB400">
        <v>0.5</v>
      </c>
      <c r="DC400" t="s">
        <v>423</v>
      </c>
      <c r="DD400">
        <v>2</v>
      </c>
      <c r="DE400">
        <v>1758416800.6</v>
      </c>
      <c r="DF400">
        <v>420.1410416666667</v>
      </c>
      <c r="DG400">
        <v>420.0011250000001</v>
      </c>
      <c r="DH400">
        <v>23.7612125</v>
      </c>
      <c r="DI400">
        <v>23.66542083333333</v>
      </c>
      <c r="DJ400">
        <v>419.60125</v>
      </c>
      <c r="DK400">
        <v>23.58923333333333</v>
      </c>
      <c r="DL400">
        <v>500.007375</v>
      </c>
      <c r="DM400">
        <v>90.282</v>
      </c>
      <c r="DN400">
        <v>0.05432845</v>
      </c>
      <c r="DO400">
        <v>30.093875</v>
      </c>
      <c r="DP400">
        <v>29.99885833333333</v>
      </c>
      <c r="DQ400">
        <v>999.9</v>
      </c>
      <c r="DR400">
        <v>0</v>
      </c>
      <c r="DS400">
        <v>0</v>
      </c>
      <c r="DT400">
        <v>9999.990833333333</v>
      </c>
      <c r="DU400">
        <v>0</v>
      </c>
      <c r="DV400">
        <v>0.618283</v>
      </c>
      <c r="DW400">
        <v>0.1398926208333333</v>
      </c>
      <c r="DX400">
        <v>430.3670833333333</v>
      </c>
      <c r="DY400">
        <v>430.1815</v>
      </c>
      <c r="DZ400">
        <v>0.09579101666666666</v>
      </c>
      <c r="EA400">
        <v>420.0011250000001</v>
      </c>
      <c r="EB400">
        <v>23.66542083333333</v>
      </c>
      <c r="EC400">
        <v>2.145208333333333</v>
      </c>
      <c r="ED400">
        <v>2.13656</v>
      </c>
      <c r="EE400">
        <v>18.55890833333333</v>
      </c>
      <c r="EF400">
        <v>18.49440833333334</v>
      </c>
      <c r="EG400">
        <v>0.00500097</v>
      </c>
      <c r="EH400">
        <v>0</v>
      </c>
      <c r="EI400">
        <v>0</v>
      </c>
      <c r="EJ400">
        <v>0</v>
      </c>
      <c r="EK400">
        <v>243.2833333333333</v>
      </c>
      <c r="EL400">
        <v>0.00500097</v>
      </c>
      <c r="EM400">
        <v>-5.483333333333333</v>
      </c>
      <c r="EN400">
        <v>-1.054166666666667</v>
      </c>
      <c r="EO400">
        <v>34.75504166666666</v>
      </c>
      <c r="EP400">
        <v>38.257625</v>
      </c>
      <c r="EQ400">
        <v>36.47891666666666</v>
      </c>
      <c r="ER400">
        <v>38.13258333333333</v>
      </c>
      <c r="ES400">
        <v>36.80179166666667</v>
      </c>
      <c r="ET400">
        <v>0</v>
      </c>
      <c r="EU400">
        <v>0</v>
      </c>
      <c r="EV400">
        <v>0</v>
      </c>
      <c r="EW400">
        <v>1758416808.8</v>
      </c>
      <c r="EX400">
        <v>0</v>
      </c>
      <c r="EY400">
        <v>243.4461538461539</v>
      </c>
      <c r="EZ400">
        <v>6.988034186366485</v>
      </c>
      <c r="FA400">
        <v>-3.094017064466567</v>
      </c>
      <c r="FB400">
        <v>-4.688461538461539</v>
      </c>
      <c r="FC400">
        <v>15</v>
      </c>
      <c r="FD400">
        <v>0</v>
      </c>
      <c r="FE400" t="s">
        <v>424</v>
      </c>
      <c r="FF400">
        <v>1747247426.5</v>
      </c>
      <c r="FG400">
        <v>1747247420.5</v>
      </c>
      <c r="FH400">
        <v>0</v>
      </c>
      <c r="FI400">
        <v>1.027</v>
      </c>
      <c r="FJ400">
        <v>0.031</v>
      </c>
      <c r="FK400">
        <v>0.02</v>
      </c>
      <c r="FL400">
        <v>0.05</v>
      </c>
      <c r="FM400">
        <v>420</v>
      </c>
      <c r="FN400">
        <v>16</v>
      </c>
      <c r="FO400">
        <v>0.01</v>
      </c>
      <c r="FP400">
        <v>0.1</v>
      </c>
      <c r="FQ400">
        <v>0.1520646414634146</v>
      </c>
      <c r="FR400">
        <v>-0.07356658118466872</v>
      </c>
      <c r="FS400">
        <v>0.04702309688894709</v>
      </c>
      <c r="FT400">
        <v>1</v>
      </c>
      <c r="FU400">
        <v>242.085294117647</v>
      </c>
      <c r="FV400">
        <v>16.76546974306788</v>
      </c>
      <c r="FW400">
        <v>7.044152032336561</v>
      </c>
      <c r="FX400">
        <v>-1</v>
      </c>
      <c r="FY400">
        <v>0.09433294878048781</v>
      </c>
      <c r="FZ400">
        <v>0.02614294912892016</v>
      </c>
      <c r="GA400">
        <v>0.002778431181582728</v>
      </c>
      <c r="GB400">
        <v>1</v>
      </c>
      <c r="GC400">
        <v>2</v>
      </c>
      <c r="GD400">
        <v>2</v>
      </c>
      <c r="GE400" t="s">
        <v>425</v>
      </c>
      <c r="GF400">
        <v>3.13643</v>
      </c>
      <c r="GG400">
        <v>2.71449</v>
      </c>
      <c r="GH400">
        <v>0.0936708</v>
      </c>
      <c r="GI400">
        <v>0.09286030000000001</v>
      </c>
      <c r="GJ400">
        <v>0.105216</v>
      </c>
      <c r="GK400">
        <v>0.1037</v>
      </c>
      <c r="GL400">
        <v>28821.5</v>
      </c>
      <c r="GM400">
        <v>28882.6</v>
      </c>
      <c r="GN400">
        <v>29563.5</v>
      </c>
      <c r="GO400">
        <v>29424.9</v>
      </c>
      <c r="GP400">
        <v>34956.9</v>
      </c>
      <c r="GQ400">
        <v>34932</v>
      </c>
      <c r="GR400">
        <v>41610.1</v>
      </c>
      <c r="GS400">
        <v>41807.6</v>
      </c>
      <c r="GT400">
        <v>1.91973</v>
      </c>
      <c r="GU400">
        <v>1.8747</v>
      </c>
      <c r="GV400">
        <v>0.0889897</v>
      </c>
      <c r="GW400">
        <v>0</v>
      </c>
      <c r="GX400">
        <v>28.5423</v>
      </c>
      <c r="GY400">
        <v>999.9</v>
      </c>
      <c r="GZ400">
        <v>57.9</v>
      </c>
      <c r="HA400">
        <v>30.9</v>
      </c>
      <c r="HB400">
        <v>28.7695</v>
      </c>
      <c r="HC400">
        <v>62.1943</v>
      </c>
      <c r="HD400">
        <v>27.8806</v>
      </c>
      <c r="HE400">
        <v>1</v>
      </c>
      <c r="HF400">
        <v>0.109314</v>
      </c>
      <c r="HG400">
        <v>-1.3809</v>
      </c>
      <c r="HH400">
        <v>20.3545</v>
      </c>
      <c r="HI400">
        <v>5.22837</v>
      </c>
      <c r="HJ400">
        <v>12.0159</v>
      </c>
      <c r="HK400">
        <v>4.9914</v>
      </c>
      <c r="HL400">
        <v>3.28903</v>
      </c>
      <c r="HM400">
        <v>9999</v>
      </c>
      <c r="HN400">
        <v>9999</v>
      </c>
      <c r="HO400">
        <v>9999</v>
      </c>
      <c r="HP400">
        <v>999.9</v>
      </c>
      <c r="HQ400">
        <v>1.86753</v>
      </c>
      <c r="HR400">
        <v>1.86665</v>
      </c>
      <c r="HS400">
        <v>1.86599</v>
      </c>
      <c r="HT400">
        <v>1.86598</v>
      </c>
      <c r="HU400">
        <v>1.86783</v>
      </c>
      <c r="HV400">
        <v>1.87026</v>
      </c>
      <c r="HW400">
        <v>1.8689</v>
      </c>
      <c r="HX400">
        <v>1.87038</v>
      </c>
      <c r="HY400">
        <v>0</v>
      </c>
      <c r="HZ400">
        <v>0</v>
      </c>
      <c r="IA400">
        <v>0</v>
      </c>
      <c r="IB400">
        <v>0</v>
      </c>
      <c r="IC400" t="s">
        <v>426</v>
      </c>
      <c r="ID400" t="s">
        <v>427</v>
      </c>
      <c r="IE400" t="s">
        <v>428</v>
      </c>
      <c r="IF400" t="s">
        <v>428</v>
      </c>
      <c r="IG400" t="s">
        <v>428</v>
      </c>
      <c r="IH400" t="s">
        <v>428</v>
      </c>
      <c r="II400">
        <v>0</v>
      </c>
      <c r="IJ400">
        <v>100</v>
      </c>
      <c r="IK400">
        <v>100</v>
      </c>
      <c r="IL400">
        <v>0.539</v>
      </c>
      <c r="IM400">
        <v>0.1721</v>
      </c>
      <c r="IN400">
        <v>0.2733293791174444</v>
      </c>
      <c r="IO400">
        <v>0.0008355358253796512</v>
      </c>
      <c r="IP400">
        <v>-4.886686190924696E-07</v>
      </c>
      <c r="IQ400">
        <v>2.414133949906871E-11</v>
      </c>
      <c r="IR400">
        <v>-0.06279029043895908</v>
      </c>
      <c r="IS400">
        <v>-0.001004982055389802</v>
      </c>
      <c r="IT400">
        <v>0.0007271071577586355</v>
      </c>
      <c r="IU400">
        <v>-1.113211564567604E-05</v>
      </c>
      <c r="IV400">
        <v>10</v>
      </c>
      <c r="IW400">
        <v>2306</v>
      </c>
      <c r="IX400">
        <v>1</v>
      </c>
      <c r="IY400">
        <v>28</v>
      </c>
      <c r="IZ400">
        <v>186156.4</v>
      </c>
      <c r="JA400">
        <v>186156.5</v>
      </c>
      <c r="JB400">
        <v>1.04004</v>
      </c>
      <c r="JC400">
        <v>2.27295</v>
      </c>
      <c r="JD400">
        <v>1.39648</v>
      </c>
      <c r="JE400">
        <v>2.34131</v>
      </c>
      <c r="JF400">
        <v>1.49536</v>
      </c>
      <c r="JG400">
        <v>2.64526</v>
      </c>
      <c r="JH400">
        <v>36.2929</v>
      </c>
      <c r="JI400">
        <v>24.1488</v>
      </c>
      <c r="JJ400">
        <v>18</v>
      </c>
      <c r="JK400">
        <v>489.514</v>
      </c>
      <c r="JL400">
        <v>451.008</v>
      </c>
      <c r="JM400">
        <v>30.6265</v>
      </c>
      <c r="JN400">
        <v>28.9915</v>
      </c>
      <c r="JO400">
        <v>30</v>
      </c>
      <c r="JP400">
        <v>28.8331</v>
      </c>
      <c r="JQ400">
        <v>28.7595</v>
      </c>
      <c r="JR400">
        <v>20.8261</v>
      </c>
      <c r="JS400">
        <v>25.6165</v>
      </c>
      <c r="JT400">
        <v>95.21040000000001</v>
      </c>
      <c r="JU400">
        <v>30.6254</v>
      </c>
      <c r="JV400">
        <v>420</v>
      </c>
      <c r="JW400">
        <v>23.6048</v>
      </c>
      <c r="JX400">
        <v>101.052</v>
      </c>
      <c r="JY400">
        <v>100.53</v>
      </c>
    </row>
    <row r="401" spans="1:285">
      <c r="A401">
        <v>385</v>
      </c>
      <c r="B401">
        <v>1758416810.6</v>
      </c>
      <c r="C401">
        <v>3935.5</v>
      </c>
      <c r="D401" t="s">
        <v>1206</v>
      </c>
      <c r="E401" t="s">
        <v>1207</v>
      </c>
      <c r="F401">
        <v>5</v>
      </c>
      <c r="G401" t="s">
        <v>1159</v>
      </c>
      <c r="H401" t="s">
        <v>420</v>
      </c>
      <c r="I401" t="s">
        <v>421</v>
      </c>
      <c r="J401">
        <v>1758416802.6</v>
      </c>
      <c r="K401">
        <f>(L401)/1000</f>
        <v>0</v>
      </c>
      <c r="L401">
        <f>1000*DL401*AJ401*(DH401-DI401)/(100*DA401*(1000-AJ401*DH401))</f>
        <v>0</v>
      </c>
      <c r="M401">
        <f>DL401*AJ401*(DG401-DF401*(1000-AJ401*DI401)/(1000-AJ401*DH401))/(100*DA401)</f>
        <v>0</v>
      </c>
      <c r="N401">
        <f>DF401 - IF(AJ401&gt;1, M401*DA401*100.0/(AL401), 0)</f>
        <v>0</v>
      </c>
      <c r="O401">
        <f>((U401-K401/2)*N401-M401)/(U401+K401/2)</f>
        <v>0</v>
      </c>
      <c r="P401">
        <f>O401*(DM401+DN401)/1000.0</f>
        <v>0</v>
      </c>
      <c r="Q401">
        <f>(DF401 - IF(AJ401&gt;1, M401*DA401*100.0/(AL401), 0))*(DM401+DN401)/1000.0</f>
        <v>0</v>
      </c>
      <c r="R401">
        <f>2.0/((1/T401-1/S401)+SIGN(T401)*SQRT((1/T401-1/S401)*(1/T401-1/S401) + 4*DB401/((DB401+1)*(DB401+1))*(2*1/T401*1/S401-1/S401*1/S401)))</f>
        <v>0</v>
      </c>
      <c r="S401">
        <f>IF(LEFT(DC401,1)&lt;&gt;"0",IF(LEFT(DC401,1)="1",3.0,DD401),$D$5+$E$5*(DT401*DM401/($K$5*1000))+$F$5*(DT401*DM401/($K$5*1000))*MAX(MIN(DA401,$J$5),$I$5)*MAX(MIN(DA401,$J$5),$I$5)+$G$5*MAX(MIN(DA401,$J$5),$I$5)*(DT401*DM401/($K$5*1000))+$H$5*(DT401*DM401/($K$5*1000))*(DT401*DM401/($K$5*1000)))</f>
        <v>0</v>
      </c>
      <c r="T401">
        <f>K401*(1000-(1000*0.61365*exp(17.502*X401/(240.97+X401))/(DM401+DN401)+DH401)/2)/(1000*0.61365*exp(17.502*X401/(240.97+X401))/(DM401+DN401)-DH401)</f>
        <v>0</v>
      </c>
      <c r="U401">
        <f>1/((DB401+1)/(R401/1.6)+1/(S401/1.37)) + DB401/((DB401+1)/(R401/1.6) + DB401/(S401/1.37))</f>
        <v>0</v>
      </c>
      <c r="V401">
        <f>(CW401*CZ401)</f>
        <v>0</v>
      </c>
      <c r="W401">
        <f>(DO401+(V401+2*0.95*5.67E-8*(((DO401+$B$7)+273)^4-(DO401+273)^4)-44100*K401)/(1.84*29.3*S401+8*0.95*5.67E-8*(DO401+273)^3))</f>
        <v>0</v>
      </c>
      <c r="X401">
        <f>($C$7*DP401+$D$7*DQ401+$E$7*W401)</f>
        <v>0</v>
      </c>
      <c r="Y401">
        <f>0.61365*exp(17.502*X401/(240.97+X401))</f>
        <v>0</v>
      </c>
      <c r="Z401">
        <f>(AA401/AB401*100)</f>
        <v>0</v>
      </c>
      <c r="AA401">
        <f>DH401*(DM401+DN401)/1000</f>
        <v>0</v>
      </c>
      <c r="AB401">
        <f>0.61365*exp(17.502*DO401/(240.97+DO401))</f>
        <v>0</v>
      </c>
      <c r="AC401">
        <f>(Y401-DH401*(DM401+DN401)/1000)</f>
        <v>0</v>
      </c>
      <c r="AD401">
        <f>(-K401*44100)</f>
        <v>0</v>
      </c>
      <c r="AE401">
        <f>2*29.3*S401*0.92*(DO401-X401)</f>
        <v>0</v>
      </c>
      <c r="AF401">
        <f>2*0.95*5.67E-8*(((DO401+$B$7)+273)^4-(X401+273)^4)</f>
        <v>0</v>
      </c>
      <c r="AG401">
        <f>V401+AF401+AD401+AE401</f>
        <v>0</v>
      </c>
      <c r="AH401">
        <v>0</v>
      </c>
      <c r="AI401">
        <v>0</v>
      </c>
      <c r="AJ401">
        <f>IF(AH401*$H$13&gt;=AL401,1.0,(AL401/(AL401-AH401*$H$13)))</f>
        <v>0</v>
      </c>
      <c r="AK401">
        <f>(AJ401-1)*100</f>
        <v>0</v>
      </c>
      <c r="AL401">
        <f>MAX(0,($B$13+$C$13*DT401)/(1+$D$13*DT401)*DM401/(DO401+273)*$E$13)</f>
        <v>0</v>
      </c>
      <c r="AM401" t="s">
        <v>422</v>
      </c>
      <c r="AN401" t="s">
        <v>422</v>
      </c>
      <c r="AO401">
        <v>0</v>
      </c>
      <c r="AP401">
        <v>0</v>
      </c>
      <c r="AQ401">
        <f>1-AO401/AP401</f>
        <v>0</v>
      </c>
      <c r="AR401">
        <v>0</v>
      </c>
      <c r="AS401" t="s">
        <v>422</v>
      </c>
      <c r="AT401" t="s">
        <v>422</v>
      </c>
      <c r="AU401">
        <v>0</v>
      </c>
      <c r="AV401">
        <v>0</v>
      </c>
      <c r="AW401">
        <f>1-AU401/AV401</f>
        <v>0</v>
      </c>
      <c r="AX401">
        <v>0.5</v>
      </c>
      <c r="AY401">
        <f>CX401</f>
        <v>0</v>
      </c>
      <c r="AZ401">
        <f>M401</f>
        <v>0</v>
      </c>
      <c r="BA401">
        <f>AW401*AX401*AY401</f>
        <v>0</v>
      </c>
      <c r="BB401">
        <f>(AZ401-AR401)/AY401</f>
        <v>0</v>
      </c>
      <c r="BC401">
        <f>(AP401-AV401)/AV401</f>
        <v>0</v>
      </c>
      <c r="BD401">
        <f>AO401/(AQ401+AO401/AV401)</f>
        <v>0</v>
      </c>
      <c r="BE401" t="s">
        <v>422</v>
      </c>
      <c r="BF401">
        <v>0</v>
      </c>
      <c r="BG401">
        <f>IF(BF401&lt;&gt;0, BF401, BD401)</f>
        <v>0</v>
      </c>
      <c r="BH401">
        <f>1-BG401/AV401</f>
        <v>0</v>
      </c>
      <c r="BI401">
        <f>(AV401-AU401)/(AV401-BG401)</f>
        <v>0</v>
      </c>
      <c r="BJ401">
        <f>(AP401-AV401)/(AP401-BG401)</f>
        <v>0</v>
      </c>
      <c r="BK401">
        <f>(AV401-AU401)/(AV401-AO401)</f>
        <v>0</v>
      </c>
      <c r="BL401">
        <f>(AP401-AV401)/(AP401-AO401)</f>
        <v>0</v>
      </c>
      <c r="BM401">
        <f>(BI401*BG401/AU401)</f>
        <v>0</v>
      </c>
      <c r="BN401">
        <f>(1-BM401)</f>
        <v>0</v>
      </c>
      <c r="CW401">
        <f>$B$11*DU401+$C$11*DV401+$F$11*EG401*(1-EJ401)</f>
        <v>0</v>
      </c>
      <c r="CX401">
        <f>CW401*CY401</f>
        <v>0</v>
      </c>
      <c r="CY401">
        <f>($B$11*$D$9+$C$11*$D$9+$F$11*((ET401+EL401)/MAX(ET401+EL401+EU401, 0.1)*$I$9+EU401/MAX(ET401+EL401+EU401, 0.1)*$J$9))/($B$11+$C$11+$F$11)</f>
        <v>0</v>
      </c>
      <c r="CZ401">
        <f>($B$11*$K$9+$C$11*$K$9+$F$11*((ET401+EL401)/MAX(ET401+EL401+EU401, 0.1)*$P$9+EU401/MAX(ET401+EL401+EU401, 0.1)*$Q$9))/($B$11+$C$11+$F$11)</f>
        <v>0</v>
      </c>
      <c r="DA401">
        <v>2.44</v>
      </c>
      <c r="DB401">
        <v>0.5</v>
      </c>
      <c r="DC401" t="s">
        <v>423</v>
      </c>
      <c r="DD401">
        <v>2</v>
      </c>
      <c r="DE401">
        <v>1758416802.6</v>
      </c>
      <c r="DF401">
        <v>420.1429166666667</v>
      </c>
      <c r="DG401">
        <v>419.9968333333333</v>
      </c>
      <c r="DH401">
        <v>23.76246666666667</v>
      </c>
      <c r="DI401">
        <v>23.66628333333334</v>
      </c>
      <c r="DJ401">
        <v>419.6031666666666</v>
      </c>
      <c r="DK401">
        <v>23.59046666666667</v>
      </c>
      <c r="DL401">
        <v>500.0064583333333</v>
      </c>
      <c r="DM401">
        <v>90.281975</v>
      </c>
      <c r="DN401">
        <v>0.05432324583333334</v>
      </c>
      <c r="DO401">
        <v>30.09406666666667</v>
      </c>
      <c r="DP401">
        <v>29.9991875</v>
      </c>
      <c r="DQ401">
        <v>999.9</v>
      </c>
      <c r="DR401">
        <v>0</v>
      </c>
      <c r="DS401">
        <v>0</v>
      </c>
      <c r="DT401">
        <v>10000.14583333333</v>
      </c>
      <c r="DU401">
        <v>0</v>
      </c>
      <c r="DV401">
        <v>0.618283</v>
      </c>
      <c r="DW401">
        <v>0.1461195041666667</v>
      </c>
      <c r="DX401">
        <v>430.3695416666666</v>
      </c>
      <c r="DY401">
        <v>430.1774583333333</v>
      </c>
      <c r="DZ401">
        <v>0.09618011666666666</v>
      </c>
      <c r="EA401">
        <v>419.9968333333333</v>
      </c>
      <c r="EB401">
        <v>23.66628333333334</v>
      </c>
      <c r="EC401">
        <v>2.14532125</v>
      </c>
      <c r="ED401">
        <v>2.136637916666666</v>
      </c>
      <c r="EE401">
        <v>18.55974166666666</v>
      </c>
      <c r="EF401">
        <v>18.49498333333333</v>
      </c>
      <c r="EG401">
        <v>0.00500097</v>
      </c>
      <c r="EH401">
        <v>0</v>
      </c>
      <c r="EI401">
        <v>0</v>
      </c>
      <c r="EJ401">
        <v>0</v>
      </c>
      <c r="EK401">
        <v>243.0333333333333</v>
      </c>
      <c r="EL401">
        <v>0.00500097</v>
      </c>
      <c r="EM401">
        <v>-5.145833333333333</v>
      </c>
      <c r="EN401">
        <v>-0.9875000000000002</v>
      </c>
      <c r="EO401">
        <v>34.77066666666666</v>
      </c>
      <c r="EP401">
        <v>38.327875</v>
      </c>
      <c r="EQ401">
        <v>36.51016666666666</v>
      </c>
      <c r="ER401">
        <v>38.20545833333333</v>
      </c>
      <c r="ES401">
        <v>36.85129166666667</v>
      </c>
      <c r="ET401">
        <v>0</v>
      </c>
      <c r="EU401">
        <v>0</v>
      </c>
      <c r="EV401">
        <v>0</v>
      </c>
      <c r="EW401">
        <v>1758416810.6</v>
      </c>
      <c r="EX401">
        <v>0</v>
      </c>
      <c r="EY401">
        <v>242.992</v>
      </c>
      <c r="EZ401">
        <v>3.223076763590099</v>
      </c>
      <c r="FA401">
        <v>4.507692109950616</v>
      </c>
      <c r="FB401">
        <v>-5.588000000000001</v>
      </c>
      <c r="FC401">
        <v>15</v>
      </c>
      <c r="FD401">
        <v>0</v>
      </c>
      <c r="FE401" t="s">
        <v>424</v>
      </c>
      <c r="FF401">
        <v>1747247426.5</v>
      </c>
      <c r="FG401">
        <v>1747247420.5</v>
      </c>
      <c r="FH401">
        <v>0</v>
      </c>
      <c r="FI401">
        <v>1.027</v>
      </c>
      <c r="FJ401">
        <v>0.031</v>
      </c>
      <c r="FK401">
        <v>0.02</v>
      </c>
      <c r="FL401">
        <v>0.05</v>
      </c>
      <c r="FM401">
        <v>420</v>
      </c>
      <c r="FN401">
        <v>16</v>
      </c>
      <c r="FO401">
        <v>0.01</v>
      </c>
      <c r="FP401">
        <v>0.1</v>
      </c>
      <c r="FQ401">
        <v>0.153242535</v>
      </c>
      <c r="FR401">
        <v>-0.1363143129455913</v>
      </c>
      <c r="FS401">
        <v>0.04685181198692613</v>
      </c>
      <c r="FT401">
        <v>0</v>
      </c>
      <c r="FU401">
        <v>242.7735294117647</v>
      </c>
      <c r="FV401">
        <v>6.253628685490239</v>
      </c>
      <c r="FW401">
        <v>7.021618249190871</v>
      </c>
      <c r="FX401">
        <v>-1</v>
      </c>
      <c r="FY401">
        <v>0.09544977749999999</v>
      </c>
      <c r="FZ401">
        <v>0.01633798536585356</v>
      </c>
      <c r="GA401">
        <v>0.001752683650931836</v>
      </c>
      <c r="GB401">
        <v>1</v>
      </c>
      <c r="GC401">
        <v>1</v>
      </c>
      <c r="GD401">
        <v>2</v>
      </c>
      <c r="GE401" t="s">
        <v>433</v>
      </c>
      <c r="GF401">
        <v>3.13645</v>
      </c>
      <c r="GG401">
        <v>2.71455</v>
      </c>
      <c r="GH401">
        <v>0.0936728</v>
      </c>
      <c r="GI401">
        <v>0.0928546</v>
      </c>
      <c r="GJ401">
        <v>0.105222</v>
      </c>
      <c r="GK401">
        <v>0.103701</v>
      </c>
      <c r="GL401">
        <v>28821.8</v>
      </c>
      <c r="GM401">
        <v>28882.8</v>
      </c>
      <c r="GN401">
        <v>29563.9</v>
      </c>
      <c r="GO401">
        <v>29424.9</v>
      </c>
      <c r="GP401">
        <v>34957.2</v>
      </c>
      <c r="GQ401">
        <v>34932</v>
      </c>
      <c r="GR401">
        <v>41610.7</v>
      </c>
      <c r="GS401">
        <v>41807.6</v>
      </c>
      <c r="GT401">
        <v>1.91973</v>
      </c>
      <c r="GU401">
        <v>1.87437</v>
      </c>
      <c r="GV401">
        <v>0.0892356</v>
      </c>
      <c r="GW401">
        <v>0</v>
      </c>
      <c r="GX401">
        <v>28.5433</v>
      </c>
      <c r="GY401">
        <v>999.9</v>
      </c>
      <c r="GZ401">
        <v>57.9</v>
      </c>
      <c r="HA401">
        <v>30.9</v>
      </c>
      <c r="HB401">
        <v>28.7668</v>
      </c>
      <c r="HC401">
        <v>62.0243</v>
      </c>
      <c r="HD401">
        <v>27.9006</v>
      </c>
      <c r="HE401">
        <v>1</v>
      </c>
      <c r="HF401">
        <v>0.109337</v>
      </c>
      <c r="HG401">
        <v>-1.38117</v>
      </c>
      <c r="HH401">
        <v>20.3546</v>
      </c>
      <c r="HI401">
        <v>5.22852</v>
      </c>
      <c r="HJ401">
        <v>12.0159</v>
      </c>
      <c r="HK401">
        <v>4.9917</v>
      </c>
      <c r="HL401">
        <v>3.28903</v>
      </c>
      <c r="HM401">
        <v>9999</v>
      </c>
      <c r="HN401">
        <v>9999</v>
      </c>
      <c r="HO401">
        <v>9999</v>
      </c>
      <c r="HP401">
        <v>999.9</v>
      </c>
      <c r="HQ401">
        <v>1.86754</v>
      </c>
      <c r="HR401">
        <v>1.86663</v>
      </c>
      <c r="HS401">
        <v>1.86599</v>
      </c>
      <c r="HT401">
        <v>1.86598</v>
      </c>
      <c r="HU401">
        <v>1.86783</v>
      </c>
      <c r="HV401">
        <v>1.87027</v>
      </c>
      <c r="HW401">
        <v>1.8689</v>
      </c>
      <c r="HX401">
        <v>1.87038</v>
      </c>
      <c r="HY401">
        <v>0</v>
      </c>
      <c r="HZ401">
        <v>0</v>
      </c>
      <c r="IA401">
        <v>0</v>
      </c>
      <c r="IB401">
        <v>0</v>
      </c>
      <c r="IC401" t="s">
        <v>426</v>
      </c>
      <c r="ID401" t="s">
        <v>427</v>
      </c>
      <c r="IE401" t="s">
        <v>428</v>
      </c>
      <c r="IF401" t="s">
        <v>428</v>
      </c>
      <c r="IG401" t="s">
        <v>428</v>
      </c>
      <c r="IH401" t="s">
        <v>428</v>
      </c>
      <c r="II401">
        <v>0</v>
      </c>
      <c r="IJ401">
        <v>100</v>
      </c>
      <c r="IK401">
        <v>100</v>
      </c>
      <c r="IL401">
        <v>0.54</v>
      </c>
      <c r="IM401">
        <v>0.1721</v>
      </c>
      <c r="IN401">
        <v>0.2733293791174444</v>
      </c>
      <c r="IO401">
        <v>0.0008355358253796512</v>
      </c>
      <c r="IP401">
        <v>-4.886686190924696E-07</v>
      </c>
      <c r="IQ401">
        <v>2.414133949906871E-11</v>
      </c>
      <c r="IR401">
        <v>-0.06279029043895908</v>
      </c>
      <c r="IS401">
        <v>-0.001004982055389802</v>
      </c>
      <c r="IT401">
        <v>0.0007271071577586355</v>
      </c>
      <c r="IU401">
        <v>-1.113211564567604E-05</v>
      </c>
      <c r="IV401">
        <v>10</v>
      </c>
      <c r="IW401">
        <v>2306</v>
      </c>
      <c r="IX401">
        <v>1</v>
      </c>
      <c r="IY401">
        <v>28</v>
      </c>
      <c r="IZ401">
        <v>186156.4</v>
      </c>
      <c r="JA401">
        <v>186156.5</v>
      </c>
      <c r="JB401">
        <v>1.04004</v>
      </c>
      <c r="JC401">
        <v>2.27417</v>
      </c>
      <c r="JD401">
        <v>1.39648</v>
      </c>
      <c r="JE401">
        <v>2.34375</v>
      </c>
      <c r="JF401">
        <v>1.49536</v>
      </c>
      <c r="JG401">
        <v>2.64038</v>
      </c>
      <c r="JH401">
        <v>36.2929</v>
      </c>
      <c r="JI401">
        <v>24.1575</v>
      </c>
      <c r="JJ401">
        <v>18</v>
      </c>
      <c r="JK401">
        <v>489.514</v>
      </c>
      <c r="JL401">
        <v>450.805</v>
      </c>
      <c r="JM401">
        <v>30.6262</v>
      </c>
      <c r="JN401">
        <v>28.9915</v>
      </c>
      <c r="JO401">
        <v>30.0001</v>
      </c>
      <c r="JP401">
        <v>28.8331</v>
      </c>
      <c r="JQ401">
        <v>28.7595</v>
      </c>
      <c r="JR401">
        <v>20.8259</v>
      </c>
      <c r="JS401">
        <v>25.6165</v>
      </c>
      <c r="JT401">
        <v>95.21040000000001</v>
      </c>
      <c r="JU401">
        <v>30.6259</v>
      </c>
      <c r="JV401">
        <v>420</v>
      </c>
      <c r="JW401">
        <v>23.6021</v>
      </c>
      <c r="JX401">
        <v>101.053</v>
      </c>
      <c r="JY401">
        <v>100.53</v>
      </c>
    </row>
    <row r="402" spans="1:285">
      <c r="A402">
        <v>386</v>
      </c>
      <c r="B402">
        <v>1758416812.6</v>
      </c>
      <c r="C402">
        <v>3937.5</v>
      </c>
      <c r="D402" t="s">
        <v>1208</v>
      </c>
      <c r="E402" t="s">
        <v>1209</v>
      </c>
      <c r="F402">
        <v>5</v>
      </c>
      <c r="G402" t="s">
        <v>1159</v>
      </c>
      <c r="H402" t="s">
        <v>420</v>
      </c>
      <c r="I402" t="s">
        <v>421</v>
      </c>
      <c r="J402">
        <v>1758416804.6</v>
      </c>
      <c r="K402">
        <f>(L402)/1000</f>
        <v>0</v>
      </c>
      <c r="L402">
        <f>1000*DL402*AJ402*(DH402-DI402)/(100*DA402*(1000-AJ402*DH402))</f>
        <v>0</v>
      </c>
      <c r="M402">
        <f>DL402*AJ402*(DG402-DF402*(1000-AJ402*DI402)/(1000-AJ402*DH402))/(100*DA402)</f>
        <v>0</v>
      </c>
      <c r="N402">
        <f>DF402 - IF(AJ402&gt;1, M402*DA402*100.0/(AL402), 0)</f>
        <v>0</v>
      </c>
      <c r="O402">
        <f>((U402-K402/2)*N402-M402)/(U402+K402/2)</f>
        <v>0</v>
      </c>
      <c r="P402">
        <f>O402*(DM402+DN402)/1000.0</f>
        <v>0</v>
      </c>
      <c r="Q402">
        <f>(DF402 - IF(AJ402&gt;1, M402*DA402*100.0/(AL402), 0))*(DM402+DN402)/1000.0</f>
        <v>0</v>
      </c>
      <c r="R402">
        <f>2.0/((1/T402-1/S402)+SIGN(T402)*SQRT((1/T402-1/S402)*(1/T402-1/S402) + 4*DB402/((DB402+1)*(DB402+1))*(2*1/T402*1/S402-1/S402*1/S402)))</f>
        <v>0</v>
      </c>
      <c r="S402">
        <f>IF(LEFT(DC402,1)&lt;&gt;"0",IF(LEFT(DC402,1)="1",3.0,DD402),$D$5+$E$5*(DT402*DM402/($K$5*1000))+$F$5*(DT402*DM402/($K$5*1000))*MAX(MIN(DA402,$J$5),$I$5)*MAX(MIN(DA402,$J$5),$I$5)+$G$5*MAX(MIN(DA402,$J$5),$I$5)*(DT402*DM402/($K$5*1000))+$H$5*(DT402*DM402/($K$5*1000))*(DT402*DM402/($K$5*1000)))</f>
        <v>0</v>
      </c>
      <c r="T402">
        <f>K402*(1000-(1000*0.61365*exp(17.502*X402/(240.97+X402))/(DM402+DN402)+DH402)/2)/(1000*0.61365*exp(17.502*X402/(240.97+X402))/(DM402+DN402)-DH402)</f>
        <v>0</v>
      </c>
      <c r="U402">
        <f>1/((DB402+1)/(R402/1.6)+1/(S402/1.37)) + DB402/((DB402+1)/(R402/1.6) + DB402/(S402/1.37))</f>
        <v>0</v>
      </c>
      <c r="V402">
        <f>(CW402*CZ402)</f>
        <v>0</v>
      </c>
      <c r="W402">
        <f>(DO402+(V402+2*0.95*5.67E-8*(((DO402+$B$7)+273)^4-(DO402+273)^4)-44100*K402)/(1.84*29.3*S402+8*0.95*5.67E-8*(DO402+273)^3))</f>
        <v>0</v>
      </c>
      <c r="X402">
        <f>($C$7*DP402+$D$7*DQ402+$E$7*W402)</f>
        <v>0</v>
      </c>
      <c r="Y402">
        <f>0.61365*exp(17.502*X402/(240.97+X402))</f>
        <v>0</v>
      </c>
      <c r="Z402">
        <f>(AA402/AB402*100)</f>
        <v>0</v>
      </c>
      <c r="AA402">
        <f>DH402*(DM402+DN402)/1000</f>
        <v>0</v>
      </c>
      <c r="AB402">
        <f>0.61365*exp(17.502*DO402/(240.97+DO402))</f>
        <v>0</v>
      </c>
      <c r="AC402">
        <f>(Y402-DH402*(DM402+DN402)/1000)</f>
        <v>0</v>
      </c>
      <c r="AD402">
        <f>(-K402*44100)</f>
        <v>0</v>
      </c>
      <c r="AE402">
        <f>2*29.3*S402*0.92*(DO402-X402)</f>
        <v>0</v>
      </c>
      <c r="AF402">
        <f>2*0.95*5.67E-8*(((DO402+$B$7)+273)^4-(X402+273)^4)</f>
        <v>0</v>
      </c>
      <c r="AG402">
        <f>V402+AF402+AD402+AE402</f>
        <v>0</v>
      </c>
      <c r="AH402">
        <v>0</v>
      </c>
      <c r="AI402">
        <v>0</v>
      </c>
      <c r="AJ402">
        <f>IF(AH402*$H$13&gt;=AL402,1.0,(AL402/(AL402-AH402*$H$13)))</f>
        <v>0</v>
      </c>
      <c r="AK402">
        <f>(AJ402-1)*100</f>
        <v>0</v>
      </c>
      <c r="AL402">
        <f>MAX(0,($B$13+$C$13*DT402)/(1+$D$13*DT402)*DM402/(DO402+273)*$E$13)</f>
        <v>0</v>
      </c>
      <c r="AM402" t="s">
        <v>422</v>
      </c>
      <c r="AN402" t="s">
        <v>422</v>
      </c>
      <c r="AO402">
        <v>0</v>
      </c>
      <c r="AP402">
        <v>0</v>
      </c>
      <c r="AQ402">
        <f>1-AO402/AP402</f>
        <v>0</v>
      </c>
      <c r="AR402">
        <v>0</v>
      </c>
      <c r="AS402" t="s">
        <v>422</v>
      </c>
      <c r="AT402" t="s">
        <v>422</v>
      </c>
      <c r="AU402">
        <v>0</v>
      </c>
      <c r="AV402">
        <v>0</v>
      </c>
      <c r="AW402">
        <f>1-AU402/AV402</f>
        <v>0</v>
      </c>
      <c r="AX402">
        <v>0.5</v>
      </c>
      <c r="AY402">
        <f>CX402</f>
        <v>0</v>
      </c>
      <c r="AZ402">
        <f>M402</f>
        <v>0</v>
      </c>
      <c r="BA402">
        <f>AW402*AX402*AY402</f>
        <v>0</v>
      </c>
      <c r="BB402">
        <f>(AZ402-AR402)/AY402</f>
        <v>0</v>
      </c>
      <c r="BC402">
        <f>(AP402-AV402)/AV402</f>
        <v>0</v>
      </c>
      <c r="BD402">
        <f>AO402/(AQ402+AO402/AV402)</f>
        <v>0</v>
      </c>
      <c r="BE402" t="s">
        <v>422</v>
      </c>
      <c r="BF402">
        <v>0</v>
      </c>
      <c r="BG402">
        <f>IF(BF402&lt;&gt;0, BF402, BD402)</f>
        <v>0</v>
      </c>
      <c r="BH402">
        <f>1-BG402/AV402</f>
        <v>0</v>
      </c>
      <c r="BI402">
        <f>(AV402-AU402)/(AV402-BG402)</f>
        <v>0</v>
      </c>
      <c r="BJ402">
        <f>(AP402-AV402)/(AP402-BG402)</f>
        <v>0</v>
      </c>
      <c r="BK402">
        <f>(AV402-AU402)/(AV402-AO402)</f>
        <v>0</v>
      </c>
      <c r="BL402">
        <f>(AP402-AV402)/(AP402-AO402)</f>
        <v>0</v>
      </c>
      <c r="BM402">
        <f>(BI402*BG402/AU402)</f>
        <v>0</v>
      </c>
      <c r="BN402">
        <f>(1-BM402)</f>
        <v>0</v>
      </c>
      <c r="CW402">
        <f>$B$11*DU402+$C$11*DV402+$F$11*EG402*(1-EJ402)</f>
        <v>0</v>
      </c>
      <c r="CX402">
        <f>CW402*CY402</f>
        <v>0</v>
      </c>
      <c r="CY402">
        <f>($B$11*$D$9+$C$11*$D$9+$F$11*((ET402+EL402)/MAX(ET402+EL402+EU402, 0.1)*$I$9+EU402/MAX(ET402+EL402+EU402, 0.1)*$J$9))/($B$11+$C$11+$F$11)</f>
        <v>0</v>
      </c>
      <c r="CZ402">
        <f>($B$11*$K$9+$C$11*$K$9+$F$11*((ET402+EL402)/MAX(ET402+EL402+EU402, 0.1)*$P$9+EU402/MAX(ET402+EL402+EU402, 0.1)*$Q$9))/($B$11+$C$11+$F$11)</f>
        <v>0</v>
      </c>
      <c r="DA402">
        <v>2.44</v>
      </c>
      <c r="DB402">
        <v>0.5</v>
      </c>
      <c r="DC402" t="s">
        <v>423</v>
      </c>
      <c r="DD402">
        <v>2</v>
      </c>
      <c r="DE402">
        <v>1758416804.6</v>
      </c>
      <c r="DF402">
        <v>420.1500416666666</v>
      </c>
      <c r="DG402">
        <v>419.9935416666667</v>
      </c>
      <c r="DH402">
        <v>23.76385</v>
      </c>
      <c r="DI402">
        <v>23.66714166666667</v>
      </c>
      <c r="DJ402">
        <v>419.6102916666667</v>
      </c>
      <c r="DK402">
        <v>23.59183333333333</v>
      </c>
      <c r="DL402">
        <v>500.0090416666667</v>
      </c>
      <c r="DM402">
        <v>90.28187083333334</v>
      </c>
      <c r="DN402">
        <v>0.0543167</v>
      </c>
      <c r="DO402">
        <v>30.09411666666667</v>
      </c>
      <c r="DP402">
        <v>29.99985416666667</v>
      </c>
      <c r="DQ402">
        <v>999.9</v>
      </c>
      <c r="DR402">
        <v>0</v>
      </c>
      <c r="DS402">
        <v>0</v>
      </c>
      <c r="DT402">
        <v>9999.264999999999</v>
      </c>
      <c r="DU402">
        <v>0</v>
      </c>
      <c r="DV402">
        <v>0.618283</v>
      </c>
      <c r="DW402">
        <v>0.156567975</v>
      </c>
      <c r="DX402">
        <v>430.3774583333333</v>
      </c>
      <c r="DY402">
        <v>430.1744166666667</v>
      </c>
      <c r="DZ402">
        <v>0.096707575</v>
      </c>
      <c r="EA402">
        <v>419.9935416666667</v>
      </c>
      <c r="EB402">
        <v>23.66714166666667</v>
      </c>
      <c r="EC402">
        <v>2.145444166666666</v>
      </c>
      <c r="ED402">
        <v>2.1367125</v>
      </c>
      <c r="EE402">
        <v>18.56065416666667</v>
      </c>
      <c r="EF402">
        <v>18.49554583333333</v>
      </c>
      <c r="EG402">
        <v>0.00500097</v>
      </c>
      <c r="EH402">
        <v>0</v>
      </c>
      <c r="EI402">
        <v>0</v>
      </c>
      <c r="EJ402">
        <v>0</v>
      </c>
      <c r="EK402">
        <v>242.925</v>
      </c>
      <c r="EL402">
        <v>0.00500097</v>
      </c>
      <c r="EM402">
        <v>-4.6875</v>
      </c>
      <c r="EN402">
        <v>-0.7791666666666668</v>
      </c>
      <c r="EO402">
        <v>34.77841666666666</v>
      </c>
      <c r="EP402">
        <v>38.393</v>
      </c>
      <c r="EQ402">
        <v>36.53625</v>
      </c>
      <c r="ER402">
        <v>38.27058333333333</v>
      </c>
      <c r="ES402">
        <v>36.89558333333333</v>
      </c>
      <c r="ET402">
        <v>0</v>
      </c>
      <c r="EU402">
        <v>0</v>
      </c>
      <c r="EV402">
        <v>0</v>
      </c>
      <c r="EW402">
        <v>1758416812.4</v>
      </c>
      <c r="EX402">
        <v>0</v>
      </c>
      <c r="EY402">
        <v>243.7730769230769</v>
      </c>
      <c r="EZ402">
        <v>2.724786286496548</v>
      </c>
      <c r="FA402">
        <v>-10.68034189969543</v>
      </c>
      <c r="FB402">
        <v>-5.469230769230768</v>
      </c>
      <c r="FC402">
        <v>15</v>
      </c>
      <c r="FD402">
        <v>0</v>
      </c>
      <c r="FE402" t="s">
        <v>424</v>
      </c>
      <c r="FF402">
        <v>1747247426.5</v>
      </c>
      <c r="FG402">
        <v>1747247420.5</v>
      </c>
      <c r="FH402">
        <v>0</v>
      </c>
      <c r="FI402">
        <v>1.027</v>
      </c>
      <c r="FJ402">
        <v>0.031</v>
      </c>
      <c r="FK402">
        <v>0.02</v>
      </c>
      <c r="FL402">
        <v>0.05</v>
      </c>
      <c r="FM402">
        <v>420</v>
      </c>
      <c r="FN402">
        <v>16</v>
      </c>
      <c r="FO402">
        <v>0.01</v>
      </c>
      <c r="FP402">
        <v>0.1</v>
      </c>
      <c r="FQ402">
        <v>0.1514595463414634</v>
      </c>
      <c r="FR402">
        <v>-0.02669753101045307</v>
      </c>
      <c r="FS402">
        <v>0.04367625043735871</v>
      </c>
      <c r="FT402">
        <v>1</v>
      </c>
      <c r="FU402">
        <v>242.5882352941177</v>
      </c>
      <c r="FV402">
        <v>6.227654705714538</v>
      </c>
      <c r="FW402">
        <v>6.255809756485771</v>
      </c>
      <c r="FX402">
        <v>-1</v>
      </c>
      <c r="FY402">
        <v>0.09586119512195121</v>
      </c>
      <c r="FZ402">
        <v>0.01538775679442517</v>
      </c>
      <c r="GA402">
        <v>0.001676842136635324</v>
      </c>
      <c r="GB402">
        <v>1</v>
      </c>
      <c r="GC402">
        <v>2</v>
      </c>
      <c r="GD402">
        <v>2</v>
      </c>
      <c r="GE402" t="s">
        <v>425</v>
      </c>
      <c r="GF402">
        <v>3.13644</v>
      </c>
      <c r="GG402">
        <v>2.71458</v>
      </c>
      <c r="GH402">
        <v>0.09367739999999999</v>
      </c>
      <c r="GI402">
        <v>0.0928591</v>
      </c>
      <c r="GJ402">
        <v>0.105226</v>
      </c>
      <c r="GK402">
        <v>0.103699</v>
      </c>
      <c r="GL402">
        <v>28822.1</v>
      </c>
      <c r="GM402">
        <v>28882.9</v>
      </c>
      <c r="GN402">
        <v>29564.4</v>
      </c>
      <c r="GO402">
        <v>29425.1</v>
      </c>
      <c r="GP402">
        <v>34957.5</v>
      </c>
      <c r="GQ402">
        <v>34932.3</v>
      </c>
      <c r="GR402">
        <v>41611.3</v>
      </c>
      <c r="GS402">
        <v>41807.8</v>
      </c>
      <c r="GT402">
        <v>1.9198</v>
      </c>
      <c r="GU402">
        <v>1.87433</v>
      </c>
      <c r="GV402">
        <v>0.0898838</v>
      </c>
      <c r="GW402">
        <v>0</v>
      </c>
      <c r="GX402">
        <v>28.5442</v>
      </c>
      <c r="GY402">
        <v>999.9</v>
      </c>
      <c r="GZ402">
        <v>57.9</v>
      </c>
      <c r="HA402">
        <v>30.9</v>
      </c>
      <c r="HB402">
        <v>28.769</v>
      </c>
      <c r="HC402">
        <v>62.0943</v>
      </c>
      <c r="HD402">
        <v>27.9928</v>
      </c>
      <c r="HE402">
        <v>1</v>
      </c>
      <c r="HF402">
        <v>0.109299</v>
      </c>
      <c r="HG402">
        <v>-1.38184</v>
      </c>
      <c r="HH402">
        <v>20.3546</v>
      </c>
      <c r="HI402">
        <v>5.22852</v>
      </c>
      <c r="HJ402">
        <v>12.0159</v>
      </c>
      <c r="HK402">
        <v>4.99185</v>
      </c>
      <c r="HL402">
        <v>3.28903</v>
      </c>
      <c r="HM402">
        <v>9999</v>
      </c>
      <c r="HN402">
        <v>9999</v>
      </c>
      <c r="HO402">
        <v>9999</v>
      </c>
      <c r="HP402">
        <v>999.9</v>
      </c>
      <c r="HQ402">
        <v>1.86753</v>
      </c>
      <c r="HR402">
        <v>1.86661</v>
      </c>
      <c r="HS402">
        <v>1.866</v>
      </c>
      <c r="HT402">
        <v>1.86599</v>
      </c>
      <c r="HU402">
        <v>1.86783</v>
      </c>
      <c r="HV402">
        <v>1.87026</v>
      </c>
      <c r="HW402">
        <v>1.8689</v>
      </c>
      <c r="HX402">
        <v>1.87039</v>
      </c>
      <c r="HY402">
        <v>0</v>
      </c>
      <c r="HZ402">
        <v>0</v>
      </c>
      <c r="IA402">
        <v>0</v>
      </c>
      <c r="IB402">
        <v>0</v>
      </c>
      <c r="IC402" t="s">
        <v>426</v>
      </c>
      <c r="ID402" t="s">
        <v>427</v>
      </c>
      <c r="IE402" t="s">
        <v>428</v>
      </c>
      <c r="IF402" t="s">
        <v>428</v>
      </c>
      <c r="IG402" t="s">
        <v>428</v>
      </c>
      <c r="IH402" t="s">
        <v>428</v>
      </c>
      <c r="II402">
        <v>0</v>
      </c>
      <c r="IJ402">
        <v>100</v>
      </c>
      <c r="IK402">
        <v>100</v>
      </c>
      <c r="IL402">
        <v>0.539</v>
      </c>
      <c r="IM402">
        <v>0.1721</v>
      </c>
      <c r="IN402">
        <v>0.2733293791174444</v>
      </c>
      <c r="IO402">
        <v>0.0008355358253796512</v>
      </c>
      <c r="IP402">
        <v>-4.886686190924696E-07</v>
      </c>
      <c r="IQ402">
        <v>2.414133949906871E-11</v>
      </c>
      <c r="IR402">
        <v>-0.06279029043895908</v>
      </c>
      <c r="IS402">
        <v>-0.001004982055389802</v>
      </c>
      <c r="IT402">
        <v>0.0007271071577586355</v>
      </c>
      <c r="IU402">
        <v>-1.113211564567604E-05</v>
      </c>
      <c r="IV402">
        <v>10</v>
      </c>
      <c r="IW402">
        <v>2306</v>
      </c>
      <c r="IX402">
        <v>1</v>
      </c>
      <c r="IY402">
        <v>28</v>
      </c>
      <c r="IZ402">
        <v>186156.4</v>
      </c>
      <c r="JA402">
        <v>186156.5</v>
      </c>
      <c r="JB402">
        <v>1.04004</v>
      </c>
      <c r="JC402">
        <v>2.2644</v>
      </c>
      <c r="JD402">
        <v>1.39648</v>
      </c>
      <c r="JE402">
        <v>2.34253</v>
      </c>
      <c r="JF402">
        <v>1.49536</v>
      </c>
      <c r="JG402">
        <v>2.70752</v>
      </c>
      <c r="JH402">
        <v>36.2694</v>
      </c>
      <c r="JI402">
        <v>24.1575</v>
      </c>
      <c r="JJ402">
        <v>18</v>
      </c>
      <c r="JK402">
        <v>489.562</v>
      </c>
      <c r="JL402">
        <v>450.774</v>
      </c>
      <c r="JM402">
        <v>30.6261</v>
      </c>
      <c r="JN402">
        <v>28.9915</v>
      </c>
      <c r="JO402">
        <v>30</v>
      </c>
      <c r="JP402">
        <v>28.8331</v>
      </c>
      <c r="JQ402">
        <v>28.7595</v>
      </c>
      <c r="JR402">
        <v>20.8241</v>
      </c>
      <c r="JS402">
        <v>25.6165</v>
      </c>
      <c r="JT402">
        <v>95.21040000000001</v>
      </c>
      <c r="JU402">
        <v>30.6259</v>
      </c>
      <c r="JV402">
        <v>420</v>
      </c>
      <c r="JW402">
        <v>23.6012</v>
      </c>
      <c r="JX402">
        <v>101.054</v>
      </c>
      <c r="JY402">
        <v>100.531</v>
      </c>
    </row>
    <row r="403" spans="1:285">
      <c r="A403">
        <v>387</v>
      </c>
      <c r="B403">
        <v>1758416814.6</v>
      </c>
      <c r="C403">
        <v>3939.5</v>
      </c>
      <c r="D403" t="s">
        <v>1210</v>
      </c>
      <c r="E403" t="s">
        <v>1211</v>
      </c>
      <c r="F403">
        <v>5</v>
      </c>
      <c r="G403" t="s">
        <v>1159</v>
      </c>
      <c r="H403" t="s">
        <v>420</v>
      </c>
      <c r="I403" t="s">
        <v>421</v>
      </c>
      <c r="J403">
        <v>1758416806.6</v>
      </c>
      <c r="K403">
        <f>(L403)/1000</f>
        <v>0</v>
      </c>
      <c r="L403">
        <f>1000*DL403*AJ403*(DH403-DI403)/(100*DA403*(1000-AJ403*DH403))</f>
        <v>0</v>
      </c>
      <c r="M403">
        <f>DL403*AJ403*(DG403-DF403*(1000-AJ403*DI403)/(1000-AJ403*DH403))/(100*DA403)</f>
        <v>0</v>
      </c>
      <c r="N403">
        <f>DF403 - IF(AJ403&gt;1, M403*DA403*100.0/(AL403), 0)</f>
        <v>0</v>
      </c>
      <c r="O403">
        <f>((U403-K403/2)*N403-M403)/(U403+K403/2)</f>
        <v>0</v>
      </c>
      <c r="P403">
        <f>O403*(DM403+DN403)/1000.0</f>
        <v>0</v>
      </c>
      <c r="Q403">
        <f>(DF403 - IF(AJ403&gt;1, M403*DA403*100.0/(AL403), 0))*(DM403+DN403)/1000.0</f>
        <v>0</v>
      </c>
      <c r="R403">
        <f>2.0/((1/T403-1/S403)+SIGN(T403)*SQRT((1/T403-1/S403)*(1/T403-1/S403) + 4*DB403/((DB403+1)*(DB403+1))*(2*1/T403*1/S403-1/S403*1/S403)))</f>
        <v>0</v>
      </c>
      <c r="S403">
        <f>IF(LEFT(DC403,1)&lt;&gt;"0",IF(LEFT(DC403,1)="1",3.0,DD403),$D$5+$E$5*(DT403*DM403/($K$5*1000))+$F$5*(DT403*DM403/($K$5*1000))*MAX(MIN(DA403,$J$5),$I$5)*MAX(MIN(DA403,$J$5),$I$5)+$G$5*MAX(MIN(DA403,$J$5),$I$5)*(DT403*DM403/($K$5*1000))+$H$5*(DT403*DM403/($K$5*1000))*(DT403*DM403/($K$5*1000)))</f>
        <v>0</v>
      </c>
      <c r="T403">
        <f>K403*(1000-(1000*0.61365*exp(17.502*X403/(240.97+X403))/(DM403+DN403)+DH403)/2)/(1000*0.61365*exp(17.502*X403/(240.97+X403))/(DM403+DN403)-DH403)</f>
        <v>0</v>
      </c>
      <c r="U403">
        <f>1/((DB403+1)/(R403/1.6)+1/(S403/1.37)) + DB403/((DB403+1)/(R403/1.6) + DB403/(S403/1.37))</f>
        <v>0</v>
      </c>
      <c r="V403">
        <f>(CW403*CZ403)</f>
        <v>0</v>
      </c>
      <c r="W403">
        <f>(DO403+(V403+2*0.95*5.67E-8*(((DO403+$B$7)+273)^4-(DO403+273)^4)-44100*K403)/(1.84*29.3*S403+8*0.95*5.67E-8*(DO403+273)^3))</f>
        <v>0</v>
      </c>
      <c r="X403">
        <f>($C$7*DP403+$D$7*DQ403+$E$7*W403)</f>
        <v>0</v>
      </c>
      <c r="Y403">
        <f>0.61365*exp(17.502*X403/(240.97+X403))</f>
        <v>0</v>
      </c>
      <c r="Z403">
        <f>(AA403/AB403*100)</f>
        <v>0</v>
      </c>
      <c r="AA403">
        <f>DH403*(DM403+DN403)/1000</f>
        <v>0</v>
      </c>
      <c r="AB403">
        <f>0.61365*exp(17.502*DO403/(240.97+DO403))</f>
        <v>0</v>
      </c>
      <c r="AC403">
        <f>(Y403-DH403*(DM403+DN403)/1000)</f>
        <v>0</v>
      </c>
      <c r="AD403">
        <f>(-K403*44100)</f>
        <v>0</v>
      </c>
      <c r="AE403">
        <f>2*29.3*S403*0.92*(DO403-X403)</f>
        <v>0</v>
      </c>
      <c r="AF403">
        <f>2*0.95*5.67E-8*(((DO403+$B$7)+273)^4-(X403+273)^4)</f>
        <v>0</v>
      </c>
      <c r="AG403">
        <f>V403+AF403+AD403+AE403</f>
        <v>0</v>
      </c>
      <c r="AH403">
        <v>0</v>
      </c>
      <c r="AI403">
        <v>0</v>
      </c>
      <c r="AJ403">
        <f>IF(AH403*$H$13&gt;=AL403,1.0,(AL403/(AL403-AH403*$H$13)))</f>
        <v>0</v>
      </c>
      <c r="AK403">
        <f>(AJ403-1)*100</f>
        <v>0</v>
      </c>
      <c r="AL403">
        <f>MAX(0,($B$13+$C$13*DT403)/(1+$D$13*DT403)*DM403/(DO403+273)*$E$13)</f>
        <v>0</v>
      </c>
      <c r="AM403" t="s">
        <v>422</v>
      </c>
      <c r="AN403" t="s">
        <v>422</v>
      </c>
      <c r="AO403">
        <v>0</v>
      </c>
      <c r="AP403">
        <v>0</v>
      </c>
      <c r="AQ403">
        <f>1-AO403/AP403</f>
        <v>0</v>
      </c>
      <c r="AR403">
        <v>0</v>
      </c>
      <c r="AS403" t="s">
        <v>422</v>
      </c>
      <c r="AT403" t="s">
        <v>422</v>
      </c>
      <c r="AU403">
        <v>0</v>
      </c>
      <c r="AV403">
        <v>0</v>
      </c>
      <c r="AW403">
        <f>1-AU403/AV403</f>
        <v>0</v>
      </c>
      <c r="AX403">
        <v>0.5</v>
      </c>
      <c r="AY403">
        <f>CX403</f>
        <v>0</v>
      </c>
      <c r="AZ403">
        <f>M403</f>
        <v>0</v>
      </c>
      <c r="BA403">
        <f>AW403*AX403*AY403</f>
        <v>0</v>
      </c>
      <c r="BB403">
        <f>(AZ403-AR403)/AY403</f>
        <v>0</v>
      </c>
      <c r="BC403">
        <f>(AP403-AV403)/AV403</f>
        <v>0</v>
      </c>
      <c r="BD403">
        <f>AO403/(AQ403+AO403/AV403)</f>
        <v>0</v>
      </c>
      <c r="BE403" t="s">
        <v>422</v>
      </c>
      <c r="BF403">
        <v>0</v>
      </c>
      <c r="BG403">
        <f>IF(BF403&lt;&gt;0, BF403, BD403)</f>
        <v>0</v>
      </c>
      <c r="BH403">
        <f>1-BG403/AV403</f>
        <v>0</v>
      </c>
      <c r="BI403">
        <f>(AV403-AU403)/(AV403-BG403)</f>
        <v>0</v>
      </c>
      <c r="BJ403">
        <f>(AP403-AV403)/(AP403-BG403)</f>
        <v>0</v>
      </c>
      <c r="BK403">
        <f>(AV403-AU403)/(AV403-AO403)</f>
        <v>0</v>
      </c>
      <c r="BL403">
        <f>(AP403-AV403)/(AP403-AO403)</f>
        <v>0</v>
      </c>
      <c r="BM403">
        <f>(BI403*BG403/AU403)</f>
        <v>0</v>
      </c>
      <c r="BN403">
        <f>(1-BM403)</f>
        <v>0</v>
      </c>
      <c r="CW403">
        <f>$B$11*DU403+$C$11*DV403+$F$11*EG403*(1-EJ403)</f>
        <v>0</v>
      </c>
      <c r="CX403">
        <f>CW403*CY403</f>
        <v>0</v>
      </c>
      <c r="CY403">
        <f>($B$11*$D$9+$C$11*$D$9+$F$11*((ET403+EL403)/MAX(ET403+EL403+EU403, 0.1)*$I$9+EU403/MAX(ET403+EL403+EU403, 0.1)*$J$9))/($B$11+$C$11+$F$11)</f>
        <v>0</v>
      </c>
      <c r="CZ403">
        <f>($B$11*$K$9+$C$11*$K$9+$F$11*((ET403+EL403)/MAX(ET403+EL403+EU403, 0.1)*$P$9+EU403/MAX(ET403+EL403+EU403, 0.1)*$Q$9))/($B$11+$C$11+$F$11)</f>
        <v>0</v>
      </c>
      <c r="DA403">
        <v>2.44</v>
      </c>
      <c r="DB403">
        <v>0.5</v>
      </c>
      <c r="DC403" t="s">
        <v>423</v>
      </c>
      <c r="DD403">
        <v>2</v>
      </c>
      <c r="DE403">
        <v>1758416806.6</v>
      </c>
      <c r="DF403">
        <v>420.1552916666666</v>
      </c>
      <c r="DG403">
        <v>420.0037083333333</v>
      </c>
      <c r="DH403">
        <v>23.76512916666667</v>
      </c>
      <c r="DI403">
        <v>23.66765833333333</v>
      </c>
      <c r="DJ403">
        <v>419.6155833333334</v>
      </c>
      <c r="DK403">
        <v>23.59309166666667</v>
      </c>
      <c r="DL403">
        <v>499.9954583333333</v>
      </c>
      <c r="DM403">
        <v>90.28182499999998</v>
      </c>
      <c r="DN403">
        <v>0.05433652083333333</v>
      </c>
      <c r="DO403">
        <v>30.094375</v>
      </c>
      <c r="DP403">
        <v>30.00109166666667</v>
      </c>
      <c r="DQ403">
        <v>999.9</v>
      </c>
      <c r="DR403">
        <v>0</v>
      </c>
      <c r="DS403">
        <v>0</v>
      </c>
      <c r="DT403">
        <v>9997.730416666665</v>
      </c>
      <c r="DU403">
        <v>0</v>
      </c>
      <c r="DV403">
        <v>0.618283</v>
      </c>
      <c r="DW403">
        <v>0.1516635583333333</v>
      </c>
      <c r="DX403">
        <v>430.3834166666667</v>
      </c>
      <c r="DY403">
        <v>430.1850833333333</v>
      </c>
      <c r="DZ403">
        <v>0.09746905416666667</v>
      </c>
      <c r="EA403">
        <v>420.0037083333333</v>
      </c>
      <c r="EB403">
        <v>23.66765833333333</v>
      </c>
      <c r="EC403">
        <v>2.14555875</v>
      </c>
      <c r="ED403">
        <v>2.136758333333333</v>
      </c>
      <c r="EE403">
        <v>18.56150833333333</v>
      </c>
      <c r="EF403">
        <v>18.49589166666667</v>
      </c>
      <c r="EG403">
        <v>0.00500097</v>
      </c>
      <c r="EH403">
        <v>0</v>
      </c>
      <c r="EI403">
        <v>0</v>
      </c>
      <c r="EJ403">
        <v>0</v>
      </c>
      <c r="EK403">
        <v>241.9583333333333</v>
      </c>
      <c r="EL403">
        <v>0.00500097</v>
      </c>
      <c r="EM403">
        <v>-3.895833333333333</v>
      </c>
      <c r="EN403">
        <v>-0.6541666666666667</v>
      </c>
      <c r="EO403">
        <v>34.79404166666666</v>
      </c>
      <c r="EP403">
        <v>38.45808333333333</v>
      </c>
      <c r="EQ403">
        <v>36.5675</v>
      </c>
      <c r="ER403">
        <v>38.33566666666666</v>
      </c>
      <c r="ES403">
        <v>36.93720833333333</v>
      </c>
      <c r="ET403">
        <v>0</v>
      </c>
      <c r="EU403">
        <v>0</v>
      </c>
      <c r="EV403">
        <v>0</v>
      </c>
      <c r="EW403">
        <v>1758416814.8</v>
      </c>
      <c r="EX403">
        <v>0</v>
      </c>
      <c r="EY403">
        <v>243.0576923076923</v>
      </c>
      <c r="EZ403">
        <v>-4.796581429383884</v>
      </c>
      <c r="FA403">
        <v>-36.28376059128674</v>
      </c>
      <c r="FB403">
        <v>-5.611538461538462</v>
      </c>
      <c r="FC403">
        <v>15</v>
      </c>
      <c r="FD403">
        <v>0</v>
      </c>
      <c r="FE403" t="s">
        <v>424</v>
      </c>
      <c r="FF403">
        <v>1747247426.5</v>
      </c>
      <c r="FG403">
        <v>1747247420.5</v>
      </c>
      <c r="FH403">
        <v>0</v>
      </c>
      <c r="FI403">
        <v>1.027</v>
      </c>
      <c r="FJ403">
        <v>0.031</v>
      </c>
      <c r="FK403">
        <v>0.02</v>
      </c>
      <c r="FL403">
        <v>0.05</v>
      </c>
      <c r="FM403">
        <v>420</v>
      </c>
      <c r="FN403">
        <v>16</v>
      </c>
      <c r="FO403">
        <v>0.01</v>
      </c>
      <c r="FP403">
        <v>0.1</v>
      </c>
      <c r="FQ403">
        <v>0.14872139</v>
      </c>
      <c r="FR403">
        <v>0.06206128255159442</v>
      </c>
      <c r="FS403">
        <v>0.0370098997087455</v>
      </c>
      <c r="FT403">
        <v>1</v>
      </c>
      <c r="FU403">
        <v>242.9911764705882</v>
      </c>
      <c r="FV403">
        <v>-7.7295645797993</v>
      </c>
      <c r="FW403">
        <v>6.861588207810494</v>
      </c>
      <c r="FX403">
        <v>-1</v>
      </c>
      <c r="FY403">
        <v>0.0968282925</v>
      </c>
      <c r="FZ403">
        <v>0.01642888592870547</v>
      </c>
      <c r="GA403">
        <v>0.001767627547362212</v>
      </c>
      <c r="GB403">
        <v>1</v>
      </c>
      <c r="GC403">
        <v>2</v>
      </c>
      <c r="GD403">
        <v>2</v>
      </c>
      <c r="GE403" t="s">
        <v>425</v>
      </c>
      <c r="GF403">
        <v>3.13643</v>
      </c>
      <c r="GG403">
        <v>2.71461</v>
      </c>
      <c r="GH403">
        <v>0.0936738</v>
      </c>
      <c r="GI403">
        <v>0.09285980000000001</v>
      </c>
      <c r="GJ403">
        <v>0.105224</v>
      </c>
      <c r="GK403">
        <v>0.103698</v>
      </c>
      <c r="GL403">
        <v>28822.1</v>
      </c>
      <c r="GM403">
        <v>28883</v>
      </c>
      <c r="GN403">
        <v>29564.3</v>
      </c>
      <c r="GO403">
        <v>29425.2</v>
      </c>
      <c r="GP403">
        <v>34957.5</v>
      </c>
      <c r="GQ403">
        <v>34932.4</v>
      </c>
      <c r="GR403">
        <v>41611.2</v>
      </c>
      <c r="GS403">
        <v>41808</v>
      </c>
      <c r="GT403">
        <v>1.91943</v>
      </c>
      <c r="GU403">
        <v>1.87462</v>
      </c>
      <c r="GV403">
        <v>0.09001049999999999</v>
      </c>
      <c r="GW403">
        <v>0</v>
      </c>
      <c r="GX403">
        <v>28.5454</v>
      </c>
      <c r="GY403">
        <v>999.9</v>
      </c>
      <c r="GZ403">
        <v>57.9</v>
      </c>
      <c r="HA403">
        <v>30.9</v>
      </c>
      <c r="HB403">
        <v>28.7683</v>
      </c>
      <c r="HC403">
        <v>62.1043</v>
      </c>
      <c r="HD403">
        <v>27.8045</v>
      </c>
      <c r="HE403">
        <v>1</v>
      </c>
      <c r="HF403">
        <v>0.109253</v>
      </c>
      <c r="HG403">
        <v>-1.381</v>
      </c>
      <c r="HH403">
        <v>20.3544</v>
      </c>
      <c r="HI403">
        <v>5.22807</v>
      </c>
      <c r="HJ403">
        <v>12.0159</v>
      </c>
      <c r="HK403">
        <v>4.99155</v>
      </c>
      <c r="HL403">
        <v>3.28903</v>
      </c>
      <c r="HM403">
        <v>9999</v>
      </c>
      <c r="HN403">
        <v>9999</v>
      </c>
      <c r="HO403">
        <v>9999</v>
      </c>
      <c r="HP403">
        <v>999.9</v>
      </c>
      <c r="HQ403">
        <v>1.86753</v>
      </c>
      <c r="HR403">
        <v>1.86662</v>
      </c>
      <c r="HS403">
        <v>1.866</v>
      </c>
      <c r="HT403">
        <v>1.866</v>
      </c>
      <c r="HU403">
        <v>1.86783</v>
      </c>
      <c r="HV403">
        <v>1.87026</v>
      </c>
      <c r="HW403">
        <v>1.8689</v>
      </c>
      <c r="HX403">
        <v>1.87039</v>
      </c>
      <c r="HY403">
        <v>0</v>
      </c>
      <c r="HZ403">
        <v>0</v>
      </c>
      <c r="IA403">
        <v>0</v>
      </c>
      <c r="IB403">
        <v>0</v>
      </c>
      <c r="IC403" t="s">
        <v>426</v>
      </c>
      <c r="ID403" t="s">
        <v>427</v>
      </c>
      <c r="IE403" t="s">
        <v>428</v>
      </c>
      <c r="IF403" t="s">
        <v>428</v>
      </c>
      <c r="IG403" t="s">
        <v>428</v>
      </c>
      <c r="IH403" t="s">
        <v>428</v>
      </c>
      <c r="II403">
        <v>0</v>
      </c>
      <c r="IJ403">
        <v>100</v>
      </c>
      <c r="IK403">
        <v>100</v>
      </c>
      <c r="IL403">
        <v>0.539</v>
      </c>
      <c r="IM403">
        <v>0.1721</v>
      </c>
      <c r="IN403">
        <v>0.2733293791174444</v>
      </c>
      <c r="IO403">
        <v>0.0008355358253796512</v>
      </c>
      <c r="IP403">
        <v>-4.886686190924696E-07</v>
      </c>
      <c r="IQ403">
        <v>2.414133949906871E-11</v>
      </c>
      <c r="IR403">
        <v>-0.06279029043895908</v>
      </c>
      <c r="IS403">
        <v>-0.001004982055389802</v>
      </c>
      <c r="IT403">
        <v>0.0007271071577586355</v>
      </c>
      <c r="IU403">
        <v>-1.113211564567604E-05</v>
      </c>
      <c r="IV403">
        <v>10</v>
      </c>
      <c r="IW403">
        <v>2306</v>
      </c>
      <c r="IX403">
        <v>1</v>
      </c>
      <c r="IY403">
        <v>28</v>
      </c>
      <c r="IZ403">
        <v>186156.5</v>
      </c>
      <c r="JA403">
        <v>186156.6</v>
      </c>
      <c r="JB403">
        <v>1.04004</v>
      </c>
      <c r="JC403">
        <v>2.28149</v>
      </c>
      <c r="JD403">
        <v>1.39648</v>
      </c>
      <c r="JE403">
        <v>2.34253</v>
      </c>
      <c r="JF403">
        <v>1.49536</v>
      </c>
      <c r="JG403">
        <v>2.52197</v>
      </c>
      <c r="JH403">
        <v>36.2929</v>
      </c>
      <c r="JI403">
        <v>24.1488</v>
      </c>
      <c r="JJ403">
        <v>18</v>
      </c>
      <c r="JK403">
        <v>489.325</v>
      </c>
      <c r="JL403">
        <v>450.962</v>
      </c>
      <c r="JM403">
        <v>30.6263</v>
      </c>
      <c r="JN403">
        <v>28.9915</v>
      </c>
      <c r="JO403">
        <v>30</v>
      </c>
      <c r="JP403">
        <v>28.8331</v>
      </c>
      <c r="JQ403">
        <v>28.7595</v>
      </c>
      <c r="JR403">
        <v>20.8246</v>
      </c>
      <c r="JS403">
        <v>25.6165</v>
      </c>
      <c r="JT403">
        <v>95.21040000000001</v>
      </c>
      <c r="JU403">
        <v>30.6261</v>
      </c>
      <c r="JV403">
        <v>420</v>
      </c>
      <c r="JW403">
        <v>23.6022</v>
      </c>
      <c r="JX403">
        <v>101.054</v>
      </c>
      <c r="JY403">
        <v>100.531</v>
      </c>
    </row>
    <row r="404" spans="1:285">
      <c r="A404">
        <v>388</v>
      </c>
      <c r="B404">
        <v>1758416816.6</v>
      </c>
      <c r="C404">
        <v>3941.5</v>
      </c>
      <c r="D404" t="s">
        <v>1212</v>
      </c>
      <c r="E404" t="s">
        <v>1213</v>
      </c>
      <c r="F404">
        <v>5</v>
      </c>
      <c r="G404" t="s">
        <v>1159</v>
      </c>
      <c r="H404" t="s">
        <v>420</v>
      </c>
      <c r="I404" t="s">
        <v>421</v>
      </c>
      <c r="J404">
        <v>1758416808.6</v>
      </c>
      <c r="K404">
        <f>(L404)/1000</f>
        <v>0</v>
      </c>
      <c r="L404">
        <f>1000*DL404*AJ404*(DH404-DI404)/(100*DA404*(1000-AJ404*DH404))</f>
        <v>0</v>
      </c>
      <c r="M404">
        <f>DL404*AJ404*(DG404-DF404*(1000-AJ404*DI404)/(1000-AJ404*DH404))/(100*DA404)</f>
        <v>0</v>
      </c>
      <c r="N404">
        <f>DF404 - IF(AJ404&gt;1, M404*DA404*100.0/(AL404), 0)</f>
        <v>0</v>
      </c>
      <c r="O404">
        <f>((U404-K404/2)*N404-M404)/(U404+K404/2)</f>
        <v>0</v>
      </c>
      <c r="P404">
        <f>O404*(DM404+DN404)/1000.0</f>
        <v>0</v>
      </c>
      <c r="Q404">
        <f>(DF404 - IF(AJ404&gt;1, M404*DA404*100.0/(AL404), 0))*(DM404+DN404)/1000.0</f>
        <v>0</v>
      </c>
      <c r="R404">
        <f>2.0/((1/T404-1/S404)+SIGN(T404)*SQRT((1/T404-1/S404)*(1/T404-1/S404) + 4*DB404/((DB404+1)*(DB404+1))*(2*1/T404*1/S404-1/S404*1/S404)))</f>
        <v>0</v>
      </c>
      <c r="S404">
        <f>IF(LEFT(DC404,1)&lt;&gt;"0",IF(LEFT(DC404,1)="1",3.0,DD404),$D$5+$E$5*(DT404*DM404/($K$5*1000))+$F$5*(DT404*DM404/($K$5*1000))*MAX(MIN(DA404,$J$5),$I$5)*MAX(MIN(DA404,$J$5),$I$5)+$G$5*MAX(MIN(DA404,$J$5),$I$5)*(DT404*DM404/($K$5*1000))+$H$5*(DT404*DM404/($K$5*1000))*(DT404*DM404/($K$5*1000)))</f>
        <v>0</v>
      </c>
      <c r="T404">
        <f>K404*(1000-(1000*0.61365*exp(17.502*X404/(240.97+X404))/(DM404+DN404)+DH404)/2)/(1000*0.61365*exp(17.502*X404/(240.97+X404))/(DM404+DN404)-DH404)</f>
        <v>0</v>
      </c>
      <c r="U404">
        <f>1/((DB404+1)/(R404/1.6)+1/(S404/1.37)) + DB404/((DB404+1)/(R404/1.6) + DB404/(S404/1.37))</f>
        <v>0</v>
      </c>
      <c r="V404">
        <f>(CW404*CZ404)</f>
        <v>0</v>
      </c>
      <c r="W404">
        <f>(DO404+(V404+2*0.95*5.67E-8*(((DO404+$B$7)+273)^4-(DO404+273)^4)-44100*K404)/(1.84*29.3*S404+8*0.95*5.67E-8*(DO404+273)^3))</f>
        <v>0</v>
      </c>
      <c r="X404">
        <f>($C$7*DP404+$D$7*DQ404+$E$7*W404)</f>
        <v>0</v>
      </c>
      <c r="Y404">
        <f>0.61365*exp(17.502*X404/(240.97+X404))</f>
        <v>0</v>
      </c>
      <c r="Z404">
        <f>(AA404/AB404*100)</f>
        <v>0</v>
      </c>
      <c r="AA404">
        <f>DH404*(DM404+DN404)/1000</f>
        <v>0</v>
      </c>
      <c r="AB404">
        <f>0.61365*exp(17.502*DO404/(240.97+DO404))</f>
        <v>0</v>
      </c>
      <c r="AC404">
        <f>(Y404-DH404*(DM404+DN404)/1000)</f>
        <v>0</v>
      </c>
      <c r="AD404">
        <f>(-K404*44100)</f>
        <v>0</v>
      </c>
      <c r="AE404">
        <f>2*29.3*S404*0.92*(DO404-X404)</f>
        <v>0</v>
      </c>
      <c r="AF404">
        <f>2*0.95*5.67E-8*(((DO404+$B$7)+273)^4-(X404+273)^4)</f>
        <v>0</v>
      </c>
      <c r="AG404">
        <f>V404+AF404+AD404+AE404</f>
        <v>0</v>
      </c>
      <c r="AH404">
        <v>0</v>
      </c>
      <c r="AI404">
        <v>0</v>
      </c>
      <c r="AJ404">
        <f>IF(AH404*$H$13&gt;=AL404,1.0,(AL404/(AL404-AH404*$H$13)))</f>
        <v>0</v>
      </c>
      <c r="AK404">
        <f>(AJ404-1)*100</f>
        <v>0</v>
      </c>
      <c r="AL404">
        <f>MAX(0,($B$13+$C$13*DT404)/(1+$D$13*DT404)*DM404/(DO404+273)*$E$13)</f>
        <v>0</v>
      </c>
      <c r="AM404" t="s">
        <v>422</v>
      </c>
      <c r="AN404" t="s">
        <v>422</v>
      </c>
      <c r="AO404">
        <v>0</v>
      </c>
      <c r="AP404">
        <v>0</v>
      </c>
      <c r="AQ404">
        <f>1-AO404/AP404</f>
        <v>0</v>
      </c>
      <c r="AR404">
        <v>0</v>
      </c>
      <c r="AS404" t="s">
        <v>422</v>
      </c>
      <c r="AT404" t="s">
        <v>422</v>
      </c>
      <c r="AU404">
        <v>0</v>
      </c>
      <c r="AV404">
        <v>0</v>
      </c>
      <c r="AW404">
        <f>1-AU404/AV404</f>
        <v>0</v>
      </c>
      <c r="AX404">
        <v>0.5</v>
      </c>
      <c r="AY404">
        <f>CX404</f>
        <v>0</v>
      </c>
      <c r="AZ404">
        <f>M404</f>
        <v>0</v>
      </c>
      <c r="BA404">
        <f>AW404*AX404*AY404</f>
        <v>0</v>
      </c>
      <c r="BB404">
        <f>(AZ404-AR404)/AY404</f>
        <v>0</v>
      </c>
      <c r="BC404">
        <f>(AP404-AV404)/AV404</f>
        <v>0</v>
      </c>
      <c r="BD404">
        <f>AO404/(AQ404+AO404/AV404)</f>
        <v>0</v>
      </c>
      <c r="BE404" t="s">
        <v>422</v>
      </c>
      <c r="BF404">
        <v>0</v>
      </c>
      <c r="BG404">
        <f>IF(BF404&lt;&gt;0, BF404, BD404)</f>
        <v>0</v>
      </c>
      <c r="BH404">
        <f>1-BG404/AV404</f>
        <v>0</v>
      </c>
      <c r="BI404">
        <f>(AV404-AU404)/(AV404-BG404)</f>
        <v>0</v>
      </c>
      <c r="BJ404">
        <f>(AP404-AV404)/(AP404-BG404)</f>
        <v>0</v>
      </c>
      <c r="BK404">
        <f>(AV404-AU404)/(AV404-AO404)</f>
        <v>0</v>
      </c>
      <c r="BL404">
        <f>(AP404-AV404)/(AP404-AO404)</f>
        <v>0</v>
      </c>
      <c r="BM404">
        <f>(BI404*BG404/AU404)</f>
        <v>0</v>
      </c>
      <c r="BN404">
        <f>(1-BM404)</f>
        <v>0</v>
      </c>
      <c r="CW404">
        <f>$B$11*DU404+$C$11*DV404+$F$11*EG404*(1-EJ404)</f>
        <v>0</v>
      </c>
      <c r="CX404">
        <f>CW404*CY404</f>
        <v>0</v>
      </c>
      <c r="CY404">
        <f>($B$11*$D$9+$C$11*$D$9+$F$11*((ET404+EL404)/MAX(ET404+EL404+EU404, 0.1)*$I$9+EU404/MAX(ET404+EL404+EU404, 0.1)*$J$9))/($B$11+$C$11+$F$11)</f>
        <v>0</v>
      </c>
      <c r="CZ404">
        <f>($B$11*$K$9+$C$11*$K$9+$F$11*((ET404+EL404)/MAX(ET404+EL404+EU404, 0.1)*$P$9+EU404/MAX(ET404+EL404+EU404, 0.1)*$Q$9))/($B$11+$C$11+$F$11)</f>
        <v>0</v>
      </c>
      <c r="DA404">
        <v>2.44</v>
      </c>
      <c r="DB404">
        <v>0.5</v>
      </c>
      <c r="DC404" t="s">
        <v>423</v>
      </c>
      <c r="DD404">
        <v>2</v>
      </c>
      <c r="DE404">
        <v>1758416808.6</v>
      </c>
      <c r="DF404">
        <v>420.1575833333333</v>
      </c>
      <c r="DG404">
        <v>420.0093333333332</v>
      </c>
      <c r="DH404">
        <v>23.76602916666667</v>
      </c>
      <c r="DI404">
        <v>23.66804166666666</v>
      </c>
      <c r="DJ404">
        <v>419.6179166666668</v>
      </c>
      <c r="DK404">
        <v>23.59397916666667</v>
      </c>
      <c r="DL404">
        <v>499.9845</v>
      </c>
      <c r="DM404">
        <v>90.28191250000002</v>
      </c>
      <c r="DN404">
        <v>0.054344975</v>
      </c>
      <c r="DO404">
        <v>30.09485833333333</v>
      </c>
      <c r="DP404">
        <v>30.00225833333333</v>
      </c>
      <c r="DQ404">
        <v>999.9</v>
      </c>
      <c r="DR404">
        <v>0</v>
      </c>
      <c r="DS404">
        <v>0</v>
      </c>
      <c r="DT404">
        <v>9998.018749999999</v>
      </c>
      <c r="DU404">
        <v>0</v>
      </c>
      <c r="DV404">
        <v>0.618283</v>
      </c>
      <c r="DW404">
        <v>0.1483231416666667</v>
      </c>
      <c r="DX404">
        <v>430.386125</v>
      </c>
      <c r="DY404">
        <v>430.1910833333333</v>
      </c>
      <c r="DZ404">
        <v>0.0979857125</v>
      </c>
      <c r="EA404">
        <v>420.0093333333332</v>
      </c>
      <c r="EB404">
        <v>23.66804166666666</v>
      </c>
      <c r="EC404">
        <v>2.1456425</v>
      </c>
      <c r="ED404">
        <v>2.136795</v>
      </c>
      <c r="EE404">
        <v>18.56212916666667</v>
      </c>
      <c r="EF404">
        <v>18.49616666666667</v>
      </c>
      <c r="EG404">
        <v>0.00500097</v>
      </c>
      <c r="EH404">
        <v>0</v>
      </c>
      <c r="EI404">
        <v>0</v>
      </c>
      <c r="EJ404">
        <v>0</v>
      </c>
      <c r="EK404">
        <v>242.4666666666667</v>
      </c>
      <c r="EL404">
        <v>0.00500097</v>
      </c>
      <c r="EM404">
        <v>-6.058333333333334</v>
      </c>
      <c r="EN404">
        <v>-1.075</v>
      </c>
      <c r="EO404">
        <v>34.80966666666666</v>
      </c>
      <c r="EP404">
        <v>38.52058333333333</v>
      </c>
      <c r="EQ404">
        <v>36.5935</v>
      </c>
      <c r="ER404">
        <v>38.40079166666666</v>
      </c>
      <c r="ES404">
        <v>36.97891666666667</v>
      </c>
      <c r="ET404">
        <v>0</v>
      </c>
      <c r="EU404">
        <v>0</v>
      </c>
      <c r="EV404">
        <v>0</v>
      </c>
      <c r="EW404">
        <v>1758416816.6</v>
      </c>
      <c r="EX404">
        <v>0</v>
      </c>
      <c r="EY404">
        <v>242.572</v>
      </c>
      <c r="EZ404">
        <v>7.338461743069461</v>
      </c>
      <c r="FA404">
        <v>-52.52307674739014</v>
      </c>
      <c r="FB404">
        <v>-6.212000000000001</v>
      </c>
      <c r="FC404">
        <v>15</v>
      </c>
      <c r="FD404">
        <v>0</v>
      </c>
      <c r="FE404" t="s">
        <v>424</v>
      </c>
      <c r="FF404">
        <v>1747247426.5</v>
      </c>
      <c r="FG404">
        <v>1747247420.5</v>
      </c>
      <c r="FH404">
        <v>0</v>
      </c>
      <c r="FI404">
        <v>1.027</v>
      </c>
      <c r="FJ404">
        <v>0.031</v>
      </c>
      <c r="FK404">
        <v>0.02</v>
      </c>
      <c r="FL404">
        <v>0.05</v>
      </c>
      <c r="FM404">
        <v>420</v>
      </c>
      <c r="FN404">
        <v>16</v>
      </c>
      <c r="FO404">
        <v>0.01</v>
      </c>
      <c r="FP404">
        <v>0.1</v>
      </c>
      <c r="FQ404">
        <v>0.1525872048780488</v>
      </c>
      <c r="FR404">
        <v>-0.01469747038327533</v>
      </c>
      <c r="FS404">
        <v>0.0317823873211437</v>
      </c>
      <c r="FT404">
        <v>1</v>
      </c>
      <c r="FU404">
        <v>243.2117647058823</v>
      </c>
      <c r="FV404">
        <v>6.197097011063656</v>
      </c>
      <c r="FW404">
        <v>7.101605647187552</v>
      </c>
      <c r="FX404">
        <v>-1</v>
      </c>
      <c r="FY404">
        <v>0.09716705853658536</v>
      </c>
      <c r="FZ404">
        <v>0.01608899790940779</v>
      </c>
      <c r="GA404">
        <v>0.001769977115461213</v>
      </c>
      <c r="GB404">
        <v>1</v>
      </c>
      <c r="GC404">
        <v>2</v>
      </c>
      <c r="GD404">
        <v>2</v>
      </c>
      <c r="GE404" t="s">
        <v>425</v>
      </c>
      <c r="GF404">
        <v>3.13646</v>
      </c>
      <c r="GG404">
        <v>2.71432</v>
      </c>
      <c r="GH404">
        <v>0.09367640000000001</v>
      </c>
      <c r="GI404">
        <v>0.092859</v>
      </c>
      <c r="GJ404">
        <v>0.105227</v>
      </c>
      <c r="GK404">
        <v>0.103703</v>
      </c>
      <c r="GL404">
        <v>28822.1</v>
      </c>
      <c r="GM404">
        <v>28883.1</v>
      </c>
      <c r="GN404">
        <v>29564.4</v>
      </c>
      <c r="GO404">
        <v>29425.3</v>
      </c>
      <c r="GP404">
        <v>34957.6</v>
      </c>
      <c r="GQ404">
        <v>34932.3</v>
      </c>
      <c r="GR404">
        <v>41611.4</v>
      </c>
      <c r="GS404">
        <v>41808.1</v>
      </c>
      <c r="GT404">
        <v>1.91943</v>
      </c>
      <c r="GU404">
        <v>1.87458</v>
      </c>
      <c r="GV404">
        <v>0.08958579999999999</v>
      </c>
      <c r="GW404">
        <v>0</v>
      </c>
      <c r="GX404">
        <v>28.5466</v>
      </c>
      <c r="GY404">
        <v>999.9</v>
      </c>
      <c r="GZ404">
        <v>57.9</v>
      </c>
      <c r="HA404">
        <v>30.9</v>
      </c>
      <c r="HB404">
        <v>28.7665</v>
      </c>
      <c r="HC404">
        <v>62.0543</v>
      </c>
      <c r="HD404">
        <v>27.9006</v>
      </c>
      <c r="HE404">
        <v>1</v>
      </c>
      <c r="HF404">
        <v>0.109223</v>
      </c>
      <c r="HG404">
        <v>-1.38114</v>
      </c>
      <c r="HH404">
        <v>20.3543</v>
      </c>
      <c r="HI404">
        <v>5.22777</v>
      </c>
      <c r="HJ404">
        <v>12.0159</v>
      </c>
      <c r="HK404">
        <v>4.9914</v>
      </c>
      <c r="HL404">
        <v>3.289</v>
      </c>
      <c r="HM404">
        <v>9999</v>
      </c>
      <c r="HN404">
        <v>9999</v>
      </c>
      <c r="HO404">
        <v>9999</v>
      </c>
      <c r="HP404">
        <v>999.9</v>
      </c>
      <c r="HQ404">
        <v>1.86753</v>
      </c>
      <c r="HR404">
        <v>1.86663</v>
      </c>
      <c r="HS404">
        <v>1.866</v>
      </c>
      <c r="HT404">
        <v>1.86599</v>
      </c>
      <c r="HU404">
        <v>1.86783</v>
      </c>
      <c r="HV404">
        <v>1.87026</v>
      </c>
      <c r="HW404">
        <v>1.8689</v>
      </c>
      <c r="HX404">
        <v>1.87038</v>
      </c>
      <c r="HY404">
        <v>0</v>
      </c>
      <c r="HZ404">
        <v>0</v>
      </c>
      <c r="IA404">
        <v>0</v>
      </c>
      <c r="IB404">
        <v>0</v>
      </c>
      <c r="IC404" t="s">
        <v>426</v>
      </c>
      <c r="ID404" t="s">
        <v>427</v>
      </c>
      <c r="IE404" t="s">
        <v>428</v>
      </c>
      <c r="IF404" t="s">
        <v>428</v>
      </c>
      <c r="IG404" t="s">
        <v>428</v>
      </c>
      <c r="IH404" t="s">
        <v>428</v>
      </c>
      <c r="II404">
        <v>0</v>
      </c>
      <c r="IJ404">
        <v>100</v>
      </c>
      <c r="IK404">
        <v>100</v>
      </c>
      <c r="IL404">
        <v>0.54</v>
      </c>
      <c r="IM404">
        <v>0.1721</v>
      </c>
      <c r="IN404">
        <v>0.2733293791174444</v>
      </c>
      <c r="IO404">
        <v>0.0008355358253796512</v>
      </c>
      <c r="IP404">
        <v>-4.886686190924696E-07</v>
      </c>
      <c r="IQ404">
        <v>2.414133949906871E-11</v>
      </c>
      <c r="IR404">
        <v>-0.06279029043895908</v>
      </c>
      <c r="IS404">
        <v>-0.001004982055389802</v>
      </c>
      <c r="IT404">
        <v>0.0007271071577586355</v>
      </c>
      <c r="IU404">
        <v>-1.113211564567604E-05</v>
      </c>
      <c r="IV404">
        <v>10</v>
      </c>
      <c r="IW404">
        <v>2306</v>
      </c>
      <c r="IX404">
        <v>1</v>
      </c>
      <c r="IY404">
        <v>28</v>
      </c>
      <c r="IZ404">
        <v>186156.5</v>
      </c>
      <c r="JA404">
        <v>186156.6</v>
      </c>
      <c r="JB404">
        <v>1.04004</v>
      </c>
      <c r="JC404">
        <v>2.26685</v>
      </c>
      <c r="JD404">
        <v>1.39648</v>
      </c>
      <c r="JE404">
        <v>2.34131</v>
      </c>
      <c r="JF404">
        <v>1.49536</v>
      </c>
      <c r="JG404">
        <v>2.62085</v>
      </c>
      <c r="JH404">
        <v>36.2929</v>
      </c>
      <c r="JI404">
        <v>24.1575</v>
      </c>
      <c r="JJ404">
        <v>18</v>
      </c>
      <c r="JK404">
        <v>489.325</v>
      </c>
      <c r="JL404">
        <v>450.93</v>
      </c>
      <c r="JM404">
        <v>30.6263</v>
      </c>
      <c r="JN404">
        <v>28.9915</v>
      </c>
      <c r="JO404">
        <v>30</v>
      </c>
      <c r="JP404">
        <v>28.8331</v>
      </c>
      <c r="JQ404">
        <v>28.7595</v>
      </c>
      <c r="JR404">
        <v>20.8242</v>
      </c>
      <c r="JS404">
        <v>25.6165</v>
      </c>
      <c r="JT404">
        <v>95.21040000000001</v>
      </c>
      <c r="JU404">
        <v>30.6261</v>
      </c>
      <c r="JV404">
        <v>420</v>
      </c>
      <c r="JW404">
        <v>23.5937</v>
      </c>
      <c r="JX404">
        <v>101.055</v>
      </c>
      <c r="JY404">
        <v>100.531</v>
      </c>
    </row>
    <row r="405" spans="1:285">
      <c r="A405">
        <v>389</v>
      </c>
      <c r="B405">
        <v>1758416818.6</v>
      </c>
      <c r="C405">
        <v>3943.5</v>
      </c>
      <c r="D405" t="s">
        <v>1214</v>
      </c>
      <c r="E405" t="s">
        <v>1215</v>
      </c>
      <c r="F405">
        <v>5</v>
      </c>
      <c r="G405" t="s">
        <v>1159</v>
      </c>
      <c r="H405" t="s">
        <v>420</v>
      </c>
      <c r="I405" t="s">
        <v>421</v>
      </c>
      <c r="J405">
        <v>1758416810.6</v>
      </c>
      <c r="K405">
        <f>(L405)/1000</f>
        <v>0</v>
      </c>
      <c r="L405">
        <f>1000*DL405*AJ405*(DH405-DI405)/(100*DA405*(1000-AJ405*DH405))</f>
        <v>0</v>
      </c>
      <c r="M405">
        <f>DL405*AJ405*(DG405-DF405*(1000-AJ405*DI405)/(1000-AJ405*DH405))/(100*DA405)</f>
        <v>0</v>
      </c>
      <c r="N405">
        <f>DF405 - IF(AJ405&gt;1, M405*DA405*100.0/(AL405), 0)</f>
        <v>0</v>
      </c>
      <c r="O405">
        <f>((U405-K405/2)*N405-M405)/(U405+K405/2)</f>
        <v>0</v>
      </c>
      <c r="P405">
        <f>O405*(DM405+DN405)/1000.0</f>
        <v>0</v>
      </c>
      <c r="Q405">
        <f>(DF405 - IF(AJ405&gt;1, M405*DA405*100.0/(AL405), 0))*(DM405+DN405)/1000.0</f>
        <v>0</v>
      </c>
      <c r="R405">
        <f>2.0/((1/T405-1/S405)+SIGN(T405)*SQRT((1/T405-1/S405)*(1/T405-1/S405) + 4*DB405/((DB405+1)*(DB405+1))*(2*1/T405*1/S405-1/S405*1/S405)))</f>
        <v>0</v>
      </c>
      <c r="S405">
        <f>IF(LEFT(DC405,1)&lt;&gt;"0",IF(LEFT(DC405,1)="1",3.0,DD405),$D$5+$E$5*(DT405*DM405/($K$5*1000))+$F$5*(DT405*DM405/($K$5*1000))*MAX(MIN(DA405,$J$5),$I$5)*MAX(MIN(DA405,$J$5),$I$5)+$G$5*MAX(MIN(DA405,$J$5),$I$5)*(DT405*DM405/($K$5*1000))+$H$5*(DT405*DM405/($K$5*1000))*(DT405*DM405/($K$5*1000)))</f>
        <v>0</v>
      </c>
      <c r="T405">
        <f>K405*(1000-(1000*0.61365*exp(17.502*X405/(240.97+X405))/(DM405+DN405)+DH405)/2)/(1000*0.61365*exp(17.502*X405/(240.97+X405))/(DM405+DN405)-DH405)</f>
        <v>0</v>
      </c>
      <c r="U405">
        <f>1/((DB405+1)/(R405/1.6)+1/(S405/1.37)) + DB405/((DB405+1)/(R405/1.6) + DB405/(S405/1.37))</f>
        <v>0</v>
      </c>
      <c r="V405">
        <f>(CW405*CZ405)</f>
        <v>0</v>
      </c>
      <c r="W405">
        <f>(DO405+(V405+2*0.95*5.67E-8*(((DO405+$B$7)+273)^4-(DO405+273)^4)-44100*K405)/(1.84*29.3*S405+8*0.95*5.67E-8*(DO405+273)^3))</f>
        <v>0</v>
      </c>
      <c r="X405">
        <f>($C$7*DP405+$D$7*DQ405+$E$7*W405)</f>
        <v>0</v>
      </c>
      <c r="Y405">
        <f>0.61365*exp(17.502*X405/(240.97+X405))</f>
        <v>0</v>
      </c>
      <c r="Z405">
        <f>(AA405/AB405*100)</f>
        <v>0</v>
      </c>
      <c r="AA405">
        <f>DH405*(DM405+DN405)/1000</f>
        <v>0</v>
      </c>
      <c r="AB405">
        <f>0.61365*exp(17.502*DO405/(240.97+DO405))</f>
        <v>0</v>
      </c>
      <c r="AC405">
        <f>(Y405-DH405*(DM405+DN405)/1000)</f>
        <v>0</v>
      </c>
      <c r="AD405">
        <f>(-K405*44100)</f>
        <v>0</v>
      </c>
      <c r="AE405">
        <f>2*29.3*S405*0.92*(DO405-X405)</f>
        <v>0</v>
      </c>
      <c r="AF405">
        <f>2*0.95*5.67E-8*(((DO405+$B$7)+273)^4-(X405+273)^4)</f>
        <v>0</v>
      </c>
      <c r="AG405">
        <f>V405+AF405+AD405+AE405</f>
        <v>0</v>
      </c>
      <c r="AH405">
        <v>0</v>
      </c>
      <c r="AI405">
        <v>0</v>
      </c>
      <c r="AJ405">
        <f>IF(AH405*$H$13&gt;=AL405,1.0,(AL405/(AL405-AH405*$H$13)))</f>
        <v>0</v>
      </c>
      <c r="AK405">
        <f>(AJ405-1)*100</f>
        <v>0</v>
      </c>
      <c r="AL405">
        <f>MAX(0,($B$13+$C$13*DT405)/(1+$D$13*DT405)*DM405/(DO405+273)*$E$13)</f>
        <v>0</v>
      </c>
      <c r="AM405" t="s">
        <v>422</v>
      </c>
      <c r="AN405" t="s">
        <v>422</v>
      </c>
      <c r="AO405">
        <v>0</v>
      </c>
      <c r="AP405">
        <v>0</v>
      </c>
      <c r="AQ405">
        <f>1-AO405/AP405</f>
        <v>0</v>
      </c>
      <c r="AR405">
        <v>0</v>
      </c>
      <c r="AS405" t="s">
        <v>422</v>
      </c>
      <c r="AT405" t="s">
        <v>422</v>
      </c>
      <c r="AU405">
        <v>0</v>
      </c>
      <c r="AV405">
        <v>0</v>
      </c>
      <c r="AW405">
        <f>1-AU405/AV405</f>
        <v>0</v>
      </c>
      <c r="AX405">
        <v>0.5</v>
      </c>
      <c r="AY405">
        <f>CX405</f>
        <v>0</v>
      </c>
      <c r="AZ405">
        <f>M405</f>
        <v>0</v>
      </c>
      <c r="BA405">
        <f>AW405*AX405*AY405</f>
        <v>0</v>
      </c>
      <c r="BB405">
        <f>(AZ405-AR405)/AY405</f>
        <v>0</v>
      </c>
      <c r="BC405">
        <f>(AP405-AV405)/AV405</f>
        <v>0</v>
      </c>
      <c r="BD405">
        <f>AO405/(AQ405+AO405/AV405)</f>
        <v>0</v>
      </c>
      <c r="BE405" t="s">
        <v>422</v>
      </c>
      <c r="BF405">
        <v>0</v>
      </c>
      <c r="BG405">
        <f>IF(BF405&lt;&gt;0, BF405, BD405)</f>
        <v>0</v>
      </c>
      <c r="BH405">
        <f>1-BG405/AV405</f>
        <v>0</v>
      </c>
      <c r="BI405">
        <f>(AV405-AU405)/(AV405-BG405)</f>
        <v>0</v>
      </c>
      <c r="BJ405">
        <f>(AP405-AV405)/(AP405-BG405)</f>
        <v>0</v>
      </c>
      <c r="BK405">
        <f>(AV405-AU405)/(AV405-AO405)</f>
        <v>0</v>
      </c>
      <c r="BL405">
        <f>(AP405-AV405)/(AP405-AO405)</f>
        <v>0</v>
      </c>
      <c r="BM405">
        <f>(BI405*BG405/AU405)</f>
        <v>0</v>
      </c>
      <c r="BN405">
        <f>(1-BM405)</f>
        <v>0</v>
      </c>
      <c r="CW405">
        <f>$B$11*DU405+$C$11*DV405+$F$11*EG405*(1-EJ405)</f>
        <v>0</v>
      </c>
      <c r="CX405">
        <f>CW405*CY405</f>
        <v>0</v>
      </c>
      <c r="CY405">
        <f>($B$11*$D$9+$C$11*$D$9+$F$11*((ET405+EL405)/MAX(ET405+EL405+EU405, 0.1)*$I$9+EU405/MAX(ET405+EL405+EU405, 0.1)*$J$9))/($B$11+$C$11+$F$11)</f>
        <v>0</v>
      </c>
      <c r="CZ405">
        <f>($B$11*$K$9+$C$11*$K$9+$F$11*((ET405+EL405)/MAX(ET405+EL405+EU405, 0.1)*$P$9+EU405/MAX(ET405+EL405+EU405, 0.1)*$Q$9))/($B$11+$C$11+$F$11)</f>
        <v>0</v>
      </c>
      <c r="DA405">
        <v>2.44</v>
      </c>
      <c r="DB405">
        <v>0.5</v>
      </c>
      <c r="DC405" t="s">
        <v>423</v>
      </c>
      <c r="DD405">
        <v>2</v>
      </c>
      <c r="DE405">
        <v>1758416810.6</v>
      </c>
      <c r="DF405">
        <v>420.1620833333333</v>
      </c>
      <c r="DG405">
        <v>420.0073333333333</v>
      </c>
      <c r="DH405">
        <v>23.76687916666667</v>
      </c>
      <c r="DI405">
        <v>23.66858333333333</v>
      </c>
      <c r="DJ405">
        <v>419.6224166666666</v>
      </c>
      <c r="DK405">
        <v>23.5948125</v>
      </c>
      <c r="DL405">
        <v>499.9952083333333</v>
      </c>
      <c r="DM405">
        <v>90.28204999999998</v>
      </c>
      <c r="DN405">
        <v>0.05428384583333332</v>
      </c>
      <c r="DO405">
        <v>30.09514166666667</v>
      </c>
      <c r="DP405">
        <v>30.0020875</v>
      </c>
      <c r="DQ405">
        <v>999.9</v>
      </c>
      <c r="DR405">
        <v>0</v>
      </c>
      <c r="DS405">
        <v>0</v>
      </c>
      <c r="DT405">
        <v>9998.566666666668</v>
      </c>
      <c r="DU405">
        <v>0</v>
      </c>
      <c r="DV405">
        <v>0.618283</v>
      </c>
      <c r="DW405">
        <v>0.1547941833333333</v>
      </c>
      <c r="DX405">
        <v>430.3910833333333</v>
      </c>
      <c r="DY405">
        <v>430.1892500000001</v>
      </c>
      <c r="DZ405">
        <v>0.0982931125</v>
      </c>
      <c r="EA405">
        <v>420.0073333333333</v>
      </c>
      <c r="EB405">
        <v>23.66858333333333</v>
      </c>
      <c r="EC405">
        <v>2.1457225</v>
      </c>
      <c r="ED405">
        <v>2.136847083333334</v>
      </c>
      <c r="EE405">
        <v>18.56272083333333</v>
      </c>
      <c r="EF405">
        <v>18.49655416666667</v>
      </c>
      <c r="EG405">
        <v>0.00500097</v>
      </c>
      <c r="EH405">
        <v>0</v>
      </c>
      <c r="EI405">
        <v>0</v>
      </c>
      <c r="EJ405">
        <v>0</v>
      </c>
      <c r="EK405">
        <v>241.7291666666667</v>
      </c>
      <c r="EL405">
        <v>0.00500097</v>
      </c>
      <c r="EM405">
        <v>-7.475000000000001</v>
      </c>
      <c r="EN405">
        <v>-1.229166666666667</v>
      </c>
      <c r="EO405">
        <v>34.82529166666666</v>
      </c>
      <c r="EP405">
        <v>38.58308333333333</v>
      </c>
      <c r="EQ405">
        <v>36.622125</v>
      </c>
      <c r="ER405">
        <v>38.465875</v>
      </c>
      <c r="ES405">
        <v>37.01279166666666</v>
      </c>
      <c r="ET405">
        <v>0</v>
      </c>
      <c r="EU405">
        <v>0</v>
      </c>
      <c r="EV405">
        <v>0</v>
      </c>
      <c r="EW405">
        <v>1758416818.4</v>
      </c>
      <c r="EX405">
        <v>0</v>
      </c>
      <c r="EY405">
        <v>242.3384615384616</v>
      </c>
      <c r="EZ405">
        <v>-9.941880180363356</v>
      </c>
      <c r="FA405">
        <v>-38.95042698367133</v>
      </c>
      <c r="FB405">
        <v>-6.996153846153847</v>
      </c>
      <c r="FC405">
        <v>15</v>
      </c>
      <c r="FD405">
        <v>0</v>
      </c>
      <c r="FE405" t="s">
        <v>424</v>
      </c>
      <c r="FF405">
        <v>1747247426.5</v>
      </c>
      <c r="FG405">
        <v>1747247420.5</v>
      </c>
      <c r="FH405">
        <v>0</v>
      </c>
      <c r="FI405">
        <v>1.027</v>
      </c>
      <c r="FJ405">
        <v>0.031</v>
      </c>
      <c r="FK405">
        <v>0.02</v>
      </c>
      <c r="FL405">
        <v>0.05</v>
      </c>
      <c r="FM405">
        <v>420</v>
      </c>
      <c r="FN405">
        <v>16</v>
      </c>
      <c r="FO405">
        <v>0.01</v>
      </c>
      <c r="FP405">
        <v>0.1</v>
      </c>
      <c r="FQ405">
        <v>0.155235385</v>
      </c>
      <c r="FR405">
        <v>0.01943748517823614</v>
      </c>
      <c r="FS405">
        <v>0.02908164773679055</v>
      </c>
      <c r="FT405">
        <v>1</v>
      </c>
      <c r="FU405">
        <v>242.5058823529412</v>
      </c>
      <c r="FV405">
        <v>-6.426279647648796</v>
      </c>
      <c r="FW405">
        <v>7.291047741074651</v>
      </c>
      <c r="FX405">
        <v>-1</v>
      </c>
      <c r="FY405">
        <v>0.09778339750000001</v>
      </c>
      <c r="FZ405">
        <v>0.01337567392120053</v>
      </c>
      <c r="GA405">
        <v>0.001541106188016826</v>
      </c>
      <c r="GB405">
        <v>1</v>
      </c>
      <c r="GC405">
        <v>2</v>
      </c>
      <c r="GD405">
        <v>2</v>
      </c>
      <c r="GE405" t="s">
        <v>425</v>
      </c>
      <c r="GF405">
        <v>3.13645</v>
      </c>
      <c r="GG405">
        <v>2.71415</v>
      </c>
      <c r="GH405">
        <v>0.093677</v>
      </c>
      <c r="GI405">
        <v>0.09285450000000001</v>
      </c>
      <c r="GJ405">
        <v>0.105231</v>
      </c>
      <c r="GK405">
        <v>0.103704</v>
      </c>
      <c r="GL405">
        <v>28822.6</v>
      </c>
      <c r="GM405">
        <v>28883.3</v>
      </c>
      <c r="GN405">
        <v>29564.9</v>
      </c>
      <c r="GO405">
        <v>29425.4</v>
      </c>
      <c r="GP405">
        <v>34958.1</v>
      </c>
      <c r="GQ405">
        <v>34932.3</v>
      </c>
      <c r="GR405">
        <v>41612.2</v>
      </c>
      <c r="GS405">
        <v>41808.1</v>
      </c>
      <c r="GT405">
        <v>1.9198</v>
      </c>
      <c r="GU405">
        <v>1.8746</v>
      </c>
      <c r="GV405">
        <v>0.0894889</v>
      </c>
      <c r="GW405">
        <v>0</v>
      </c>
      <c r="GX405">
        <v>28.5478</v>
      </c>
      <c r="GY405">
        <v>999.9</v>
      </c>
      <c r="GZ405">
        <v>57.9</v>
      </c>
      <c r="HA405">
        <v>30.9</v>
      </c>
      <c r="HB405">
        <v>28.7682</v>
      </c>
      <c r="HC405">
        <v>62.0943</v>
      </c>
      <c r="HD405">
        <v>27.9888</v>
      </c>
      <c r="HE405">
        <v>1</v>
      </c>
      <c r="HF405">
        <v>0.109212</v>
      </c>
      <c r="HG405">
        <v>-1.3813</v>
      </c>
      <c r="HH405">
        <v>20.3544</v>
      </c>
      <c r="HI405">
        <v>5.22792</v>
      </c>
      <c r="HJ405">
        <v>12.0159</v>
      </c>
      <c r="HK405">
        <v>4.99145</v>
      </c>
      <c r="HL405">
        <v>3.28903</v>
      </c>
      <c r="HM405">
        <v>9999</v>
      </c>
      <c r="HN405">
        <v>9999</v>
      </c>
      <c r="HO405">
        <v>9999</v>
      </c>
      <c r="HP405">
        <v>999.9</v>
      </c>
      <c r="HQ405">
        <v>1.86752</v>
      </c>
      <c r="HR405">
        <v>1.86663</v>
      </c>
      <c r="HS405">
        <v>1.86599</v>
      </c>
      <c r="HT405">
        <v>1.86598</v>
      </c>
      <c r="HU405">
        <v>1.86783</v>
      </c>
      <c r="HV405">
        <v>1.87026</v>
      </c>
      <c r="HW405">
        <v>1.8689</v>
      </c>
      <c r="HX405">
        <v>1.87037</v>
      </c>
      <c r="HY405">
        <v>0</v>
      </c>
      <c r="HZ405">
        <v>0</v>
      </c>
      <c r="IA405">
        <v>0</v>
      </c>
      <c r="IB405">
        <v>0</v>
      </c>
      <c r="IC405" t="s">
        <v>426</v>
      </c>
      <c r="ID405" t="s">
        <v>427</v>
      </c>
      <c r="IE405" t="s">
        <v>428</v>
      </c>
      <c r="IF405" t="s">
        <v>428</v>
      </c>
      <c r="IG405" t="s">
        <v>428</v>
      </c>
      <c r="IH405" t="s">
        <v>428</v>
      </c>
      <c r="II405">
        <v>0</v>
      </c>
      <c r="IJ405">
        <v>100</v>
      </c>
      <c r="IK405">
        <v>100</v>
      </c>
      <c r="IL405">
        <v>0.54</v>
      </c>
      <c r="IM405">
        <v>0.1721</v>
      </c>
      <c r="IN405">
        <v>0.2733293791174444</v>
      </c>
      <c r="IO405">
        <v>0.0008355358253796512</v>
      </c>
      <c r="IP405">
        <v>-4.886686190924696E-07</v>
      </c>
      <c r="IQ405">
        <v>2.414133949906871E-11</v>
      </c>
      <c r="IR405">
        <v>-0.06279029043895908</v>
      </c>
      <c r="IS405">
        <v>-0.001004982055389802</v>
      </c>
      <c r="IT405">
        <v>0.0007271071577586355</v>
      </c>
      <c r="IU405">
        <v>-1.113211564567604E-05</v>
      </c>
      <c r="IV405">
        <v>10</v>
      </c>
      <c r="IW405">
        <v>2306</v>
      </c>
      <c r="IX405">
        <v>1</v>
      </c>
      <c r="IY405">
        <v>28</v>
      </c>
      <c r="IZ405">
        <v>186156.5</v>
      </c>
      <c r="JA405">
        <v>186156.6</v>
      </c>
      <c r="JB405">
        <v>1.04004</v>
      </c>
      <c r="JC405">
        <v>2.26562</v>
      </c>
      <c r="JD405">
        <v>1.39648</v>
      </c>
      <c r="JE405">
        <v>2.34253</v>
      </c>
      <c r="JF405">
        <v>1.49536</v>
      </c>
      <c r="JG405">
        <v>2.70874</v>
      </c>
      <c r="JH405">
        <v>36.2929</v>
      </c>
      <c r="JI405">
        <v>24.1575</v>
      </c>
      <c r="JJ405">
        <v>18</v>
      </c>
      <c r="JK405">
        <v>489.562</v>
      </c>
      <c r="JL405">
        <v>450.946</v>
      </c>
      <c r="JM405">
        <v>30.6262</v>
      </c>
      <c r="JN405">
        <v>28.9915</v>
      </c>
      <c r="JO405">
        <v>30</v>
      </c>
      <c r="JP405">
        <v>28.8331</v>
      </c>
      <c r="JQ405">
        <v>28.7595</v>
      </c>
      <c r="JR405">
        <v>20.8256</v>
      </c>
      <c r="JS405">
        <v>25.6165</v>
      </c>
      <c r="JT405">
        <v>95.21040000000001</v>
      </c>
      <c r="JU405">
        <v>30.6261</v>
      </c>
      <c r="JV405">
        <v>420</v>
      </c>
      <c r="JW405">
        <v>23.5907</v>
      </c>
      <c r="JX405">
        <v>101.056</v>
      </c>
      <c r="JY405">
        <v>100.531</v>
      </c>
    </row>
    <row r="406" spans="1:285">
      <c r="A406">
        <v>390</v>
      </c>
      <c r="B406">
        <v>1758416820.6</v>
      </c>
      <c r="C406">
        <v>3945.5</v>
      </c>
      <c r="D406" t="s">
        <v>1216</v>
      </c>
      <c r="E406" t="s">
        <v>1217</v>
      </c>
      <c r="F406">
        <v>5</v>
      </c>
      <c r="G406" t="s">
        <v>1159</v>
      </c>
      <c r="H406" t="s">
        <v>420</v>
      </c>
      <c r="I406" t="s">
        <v>421</v>
      </c>
      <c r="J406">
        <v>1758416812.6</v>
      </c>
      <c r="K406">
        <f>(L406)/1000</f>
        <v>0</v>
      </c>
      <c r="L406">
        <f>1000*DL406*AJ406*(DH406-DI406)/(100*DA406*(1000-AJ406*DH406))</f>
        <v>0</v>
      </c>
      <c r="M406">
        <f>DL406*AJ406*(DG406-DF406*(1000-AJ406*DI406)/(1000-AJ406*DH406))/(100*DA406)</f>
        <v>0</v>
      </c>
      <c r="N406">
        <f>DF406 - IF(AJ406&gt;1, M406*DA406*100.0/(AL406), 0)</f>
        <v>0</v>
      </c>
      <c r="O406">
        <f>((U406-K406/2)*N406-M406)/(U406+K406/2)</f>
        <v>0</v>
      </c>
      <c r="P406">
        <f>O406*(DM406+DN406)/1000.0</f>
        <v>0</v>
      </c>
      <c r="Q406">
        <f>(DF406 - IF(AJ406&gt;1, M406*DA406*100.0/(AL406), 0))*(DM406+DN406)/1000.0</f>
        <v>0</v>
      </c>
      <c r="R406">
        <f>2.0/((1/T406-1/S406)+SIGN(T406)*SQRT((1/T406-1/S406)*(1/T406-1/S406) + 4*DB406/((DB406+1)*(DB406+1))*(2*1/T406*1/S406-1/S406*1/S406)))</f>
        <v>0</v>
      </c>
      <c r="S406">
        <f>IF(LEFT(DC406,1)&lt;&gt;"0",IF(LEFT(DC406,1)="1",3.0,DD406),$D$5+$E$5*(DT406*DM406/($K$5*1000))+$F$5*(DT406*DM406/($K$5*1000))*MAX(MIN(DA406,$J$5),$I$5)*MAX(MIN(DA406,$J$5),$I$5)+$G$5*MAX(MIN(DA406,$J$5),$I$5)*(DT406*DM406/($K$5*1000))+$H$5*(DT406*DM406/($K$5*1000))*(DT406*DM406/($K$5*1000)))</f>
        <v>0</v>
      </c>
      <c r="T406">
        <f>K406*(1000-(1000*0.61365*exp(17.502*X406/(240.97+X406))/(DM406+DN406)+DH406)/2)/(1000*0.61365*exp(17.502*X406/(240.97+X406))/(DM406+DN406)-DH406)</f>
        <v>0</v>
      </c>
      <c r="U406">
        <f>1/((DB406+1)/(R406/1.6)+1/(S406/1.37)) + DB406/((DB406+1)/(R406/1.6) + DB406/(S406/1.37))</f>
        <v>0</v>
      </c>
      <c r="V406">
        <f>(CW406*CZ406)</f>
        <v>0</v>
      </c>
      <c r="W406">
        <f>(DO406+(V406+2*0.95*5.67E-8*(((DO406+$B$7)+273)^4-(DO406+273)^4)-44100*K406)/(1.84*29.3*S406+8*0.95*5.67E-8*(DO406+273)^3))</f>
        <v>0</v>
      </c>
      <c r="X406">
        <f>($C$7*DP406+$D$7*DQ406+$E$7*W406)</f>
        <v>0</v>
      </c>
      <c r="Y406">
        <f>0.61365*exp(17.502*X406/(240.97+X406))</f>
        <v>0</v>
      </c>
      <c r="Z406">
        <f>(AA406/AB406*100)</f>
        <v>0</v>
      </c>
      <c r="AA406">
        <f>DH406*(DM406+DN406)/1000</f>
        <v>0</v>
      </c>
      <c r="AB406">
        <f>0.61365*exp(17.502*DO406/(240.97+DO406))</f>
        <v>0</v>
      </c>
      <c r="AC406">
        <f>(Y406-DH406*(DM406+DN406)/1000)</f>
        <v>0</v>
      </c>
      <c r="AD406">
        <f>(-K406*44100)</f>
        <v>0</v>
      </c>
      <c r="AE406">
        <f>2*29.3*S406*0.92*(DO406-X406)</f>
        <v>0</v>
      </c>
      <c r="AF406">
        <f>2*0.95*5.67E-8*(((DO406+$B$7)+273)^4-(X406+273)^4)</f>
        <v>0</v>
      </c>
      <c r="AG406">
        <f>V406+AF406+AD406+AE406</f>
        <v>0</v>
      </c>
      <c r="AH406">
        <v>0</v>
      </c>
      <c r="AI406">
        <v>0</v>
      </c>
      <c r="AJ406">
        <f>IF(AH406*$H$13&gt;=AL406,1.0,(AL406/(AL406-AH406*$H$13)))</f>
        <v>0</v>
      </c>
      <c r="AK406">
        <f>(AJ406-1)*100</f>
        <v>0</v>
      </c>
      <c r="AL406">
        <f>MAX(0,($B$13+$C$13*DT406)/(1+$D$13*DT406)*DM406/(DO406+273)*$E$13)</f>
        <v>0</v>
      </c>
      <c r="AM406" t="s">
        <v>422</v>
      </c>
      <c r="AN406" t="s">
        <v>422</v>
      </c>
      <c r="AO406">
        <v>0</v>
      </c>
      <c r="AP406">
        <v>0</v>
      </c>
      <c r="AQ406">
        <f>1-AO406/AP406</f>
        <v>0</v>
      </c>
      <c r="AR406">
        <v>0</v>
      </c>
      <c r="AS406" t="s">
        <v>422</v>
      </c>
      <c r="AT406" t="s">
        <v>422</v>
      </c>
      <c r="AU406">
        <v>0</v>
      </c>
      <c r="AV406">
        <v>0</v>
      </c>
      <c r="AW406">
        <f>1-AU406/AV406</f>
        <v>0</v>
      </c>
      <c r="AX406">
        <v>0.5</v>
      </c>
      <c r="AY406">
        <f>CX406</f>
        <v>0</v>
      </c>
      <c r="AZ406">
        <f>M406</f>
        <v>0</v>
      </c>
      <c r="BA406">
        <f>AW406*AX406*AY406</f>
        <v>0</v>
      </c>
      <c r="BB406">
        <f>(AZ406-AR406)/AY406</f>
        <v>0</v>
      </c>
      <c r="BC406">
        <f>(AP406-AV406)/AV406</f>
        <v>0</v>
      </c>
      <c r="BD406">
        <f>AO406/(AQ406+AO406/AV406)</f>
        <v>0</v>
      </c>
      <c r="BE406" t="s">
        <v>422</v>
      </c>
      <c r="BF406">
        <v>0</v>
      </c>
      <c r="BG406">
        <f>IF(BF406&lt;&gt;0, BF406, BD406)</f>
        <v>0</v>
      </c>
      <c r="BH406">
        <f>1-BG406/AV406</f>
        <v>0</v>
      </c>
      <c r="BI406">
        <f>(AV406-AU406)/(AV406-BG406)</f>
        <v>0</v>
      </c>
      <c r="BJ406">
        <f>(AP406-AV406)/(AP406-BG406)</f>
        <v>0</v>
      </c>
      <c r="BK406">
        <f>(AV406-AU406)/(AV406-AO406)</f>
        <v>0</v>
      </c>
      <c r="BL406">
        <f>(AP406-AV406)/(AP406-AO406)</f>
        <v>0</v>
      </c>
      <c r="BM406">
        <f>(BI406*BG406/AU406)</f>
        <v>0</v>
      </c>
      <c r="BN406">
        <f>(1-BM406)</f>
        <v>0</v>
      </c>
      <c r="CW406">
        <f>$B$11*DU406+$C$11*DV406+$F$11*EG406*(1-EJ406)</f>
        <v>0</v>
      </c>
      <c r="CX406">
        <f>CW406*CY406</f>
        <v>0</v>
      </c>
      <c r="CY406">
        <f>($B$11*$D$9+$C$11*$D$9+$F$11*((ET406+EL406)/MAX(ET406+EL406+EU406, 0.1)*$I$9+EU406/MAX(ET406+EL406+EU406, 0.1)*$J$9))/($B$11+$C$11+$F$11)</f>
        <v>0</v>
      </c>
      <c r="CZ406">
        <f>($B$11*$K$9+$C$11*$K$9+$F$11*((ET406+EL406)/MAX(ET406+EL406+EU406, 0.1)*$P$9+EU406/MAX(ET406+EL406+EU406, 0.1)*$Q$9))/($B$11+$C$11+$F$11)</f>
        <v>0</v>
      </c>
      <c r="DA406">
        <v>2.44</v>
      </c>
      <c r="DB406">
        <v>0.5</v>
      </c>
      <c r="DC406" t="s">
        <v>423</v>
      </c>
      <c r="DD406">
        <v>2</v>
      </c>
      <c r="DE406">
        <v>1758416812.6</v>
      </c>
      <c r="DF406">
        <v>420.163625</v>
      </c>
      <c r="DG406">
        <v>420.0092916666667</v>
      </c>
      <c r="DH406">
        <v>23.7676625</v>
      </c>
      <c r="DI406">
        <v>23.66906250000001</v>
      </c>
      <c r="DJ406">
        <v>419.6239583333333</v>
      </c>
      <c r="DK406">
        <v>23.59558333333333</v>
      </c>
      <c r="DL406">
        <v>500.0038333333334</v>
      </c>
      <c r="DM406">
        <v>90.28206250000001</v>
      </c>
      <c r="DN406">
        <v>0.05421019166666666</v>
      </c>
      <c r="DO406">
        <v>30.0953875</v>
      </c>
      <c r="DP406">
        <v>30.00273333333333</v>
      </c>
      <c r="DQ406">
        <v>999.9</v>
      </c>
      <c r="DR406">
        <v>0</v>
      </c>
      <c r="DS406">
        <v>0</v>
      </c>
      <c r="DT406">
        <v>9998.071666666667</v>
      </c>
      <c r="DU406">
        <v>0</v>
      </c>
      <c r="DV406">
        <v>0.618283</v>
      </c>
      <c r="DW406">
        <v>0.154373225</v>
      </c>
      <c r="DX406">
        <v>430.393</v>
      </c>
      <c r="DY406">
        <v>430.1914166666667</v>
      </c>
      <c r="DZ406">
        <v>0.09859455416666667</v>
      </c>
      <c r="EA406">
        <v>420.0092916666667</v>
      </c>
      <c r="EB406">
        <v>23.66906250000001</v>
      </c>
      <c r="EC406">
        <v>2.145793333333333</v>
      </c>
      <c r="ED406">
        <v>2.136890833333334</v>
      </c>
      <c r="EE406">
        <v>18.56325</v>
      </c>
      <c r="EF406">
        <v>18.49688333333333</v>
      </c>
      <c r="EG406">
        <v>0.00500097</v>
      </c>
      <c r="EH406">
        <v>0</v>
      </c>
      <c r="EI406">
        <v>0</v>
      </c>
      <c r="EJ406">
        <v>0</v>
      </c>
      <c r="EK406">
        <v>241.6125</v>
      </c>
      <c r="EL406">
        <v>0.00500097</v>
      </c>
      <c r="EM406">
        <v>-8.225</v>
      </c>
      <c r="EN406">
        <v>-1.454166666666667</v>
      </c>
      <c r="EO406">
        <v>34.84091666666666</v>
      </c>
      <c r="EP406">
        <v>38.64558333333333</v>
      </c>
      <c r="EQ406">
        <v>36.653375</v>
      </c>
      <c r="ER406">
        <v>38.531</v>
      </c>
      <c r="ES406">
        <v>37.05179166666667</v>
      </c>
      <c r="ET406">
        <v>0</v>
      </c>
      <c r="EU406">
        <v>0</v>
      </c>
      <c r="EV406">
        <v>0</v>
      </c>
      <c r="EW406">
        <v>1758416820.8</v>
      </c>
      <c r="EX406">
        <v>0</v>
      </c>
      <c r="EY406">
        <v>242.2384615384615</v>
      </c>
      <c r="EZ406">
        <v>-32.55384593594167</v>
      </c>
      <c r="FA406">
        <v>-5.405127881809652</v>
      </c>
      <c r="FB406">
        <v>-8.550000000000001</v>
      </c>
      <c r="FC406">
        <v>15</v>
      </c>
      <c r="FD406">
        <v>0</v>
      </c>
      <c r="FE406" t="s">
        <v>424</v>
      </c>
      <c r="FF406">
        <v>1747247426.5</v>
      </c>
      <c r="FG406">
        <v>1747247420.5</v>
      </c>
      <c r="FH406">
        <v>0</v>
      </c>
      <c r="FI406">
        <v>1.027</v>
      </c>
      <c r="FJ406">
        <v>0.031</v>
      </c>
      <c r="FK406">
        <v>0.02</v>
      </c>
      <c r="FL406">
        <v>0.05</v>
      </c>
      <c r="FM406">
        <v>420</v>
      </c>
      <c r="FN406">
        <v>16</v>
      </c>
      <c r="FO406">
        <v>0.01</v>
      </c>
      <c r="FP406">
        <v>0.1</v>
      </c>
      <c r="FQ406">
        <v>0.1549914243902439</v>
      </c>
      <c r="FR406">
        <v>0.100896016724739</v>
      </c>
      <c r="FS406">
        <v>0.02772710936496926</v>
      </c>
      <c r="FT406">
        <v>0</v>
      </c>
      <c r="FU406">
        <v>242.3235294117647</v>
      </c>
      <c r="FV406">
        <v>-13.62261270170112</v>
      </c>
      <c r="FW406">
        <v>7.344147683040656</v>
      </c>
      <c r="FX406">
        <v>-1</v>
      </c>
      <c r="FY406">
        <v>0.09802453170731708</v>
      </c>
      <c r="FZ406">
        <v>0.01230963344947752</v>
      </c>
      <c r="GA406">
        <v>0.001482756273154834</v>
      </c>
      <c r="GB406">
        <v>1</v>
      </c>
      <c r="GC406">
        <v>1</v>
      </c>
      <c r="GD406">
        <v>2</v>
      </c>
      <c r="GE406" t="s">
        <v>433</v>
      </c>
      <c r="GF406">
        <v>3.13638</v>
      </c>
      <c r="GG406">
        <v>2.71433</v>
      </c>
      <c r="GH406">
        <v>0.09366869999999999</v>
      </c>
      <c r="GI406">
        <v>0.09285210000000001</v>
      </c>
      <c r="GJ406">
        <v>0.105232</v>
      </c>
      <c r="GK406">
        <v>0.103704</v>
      </c>
      <c r="GL406">
        <v>28822.7</v>
      </c>
      <c r="GM406">
        <v>28883.3</v>
      </c>
      <c r="GN406">
        <v>29564.7</v>
      </c>
      <c r="GO406">
        <v>29425.3</v>
      </c>
      <c r="GP406">
        <v>34957.8</v>
      </c>
      <c r="GQ406">
        <v>34932.2</v>
      </c>
      <c r="GR406">
        <v>41611.9</v>
      </c>
      <c r="GS406">
        <v>41808</v>
      </c>
      <c r="GT406">
        <v>1.91947</v>
      </c>
      <c r="GU406">
        <v>1.8747</v>
      </c>
      <c r="GV406">
        <v>0.08939950000000001</v>
      </c>
      <c r="GW406">
        <v>0</v>
      </c>
      <c r="GX406">
        <v>28.5491</v>
      </c>
      <c r="GY406">
        <v>999.9</v>
      </c>
      <c r="GZ406">
        <v>57.9</v>
      </c>
      <c r="HA406">
        <v>30.9</v>
      </c>
      <c r="HB406">
        <v>28.7694</v>
      </c>
      <c r="HC406">
        <v>62.2243</v>
      </c>
      <c r="HD406">
        <v>27.8486</v>
      </c>
      <c r="HE406">
        <v>1</v>
      </c>
      <c r="HF406">
        <v>0.109205</v>
      </c>
      <c r="HG406">
        <v>-1.36766</v>
      </c>
      <c r="HH406">
        <v>20.3545</v>
      </c>
      <c r="HI406">
        <v>5.22777</v>
      </c>
      <c r="HJ406">
        <v>12.0159</v>
      </c>
      <c r="HK406">
        <v>4.9913</v>
      </c>
      <c r="HL406">
        <v>3.28903</v>
      </c>
      <c r="HM406">
        <v>9999</v>
      </c>
      <c r="HN406">
        <v>9999</v>
      </c>
      <c r="HO406">
        <v>9999</v>
      </c>
      <c r="HP406">
        <v>999.9</v>
      </c>
      <c r="HQ406">
        <v>1.86752</v>
      </c>
      <c r="HR406">
        <v>1.86662</v>
      </c>
      <c r="HS406">
        <v>1.86598</v>
      </c>
      <c r="HT406">
        <v>1.86598</v>
      </c>
      <c r="HU406">
        <v>1.86783</v>
      </c>
      <c r="HV406">
        <v>1.87027</v>
      </c>
      <c r="HW406">
        <v>1.8689</v>
      </c>
      <c r="HX406">
        <v>1.87039</v>
      </c>
      <c r="HY406">
        <v>0</v>
      </c>
      <c r="HZ406">
        <v>0</v>
      </c>
      <c r="IA406">
        <v>0</v>
      </c>
      <c r="IB406">
        <v>0</v>
      </c>
      <c r="IC406" t="s">
        <v>426</v>
      </c>
      <c r="ID406" t="s">
        <v>427</v>
      </c>
      <c r="IE406" t="s">
        <v>428</v>
      </c>
      <c r="IF406" t="s">
        <v>428</v>
      </c>
      <c r="IG406" t="s">
        <v>428</v>
      </c>
      <c r="IH406" t="s">
        <v>428</v>
      </c>
      <c r="II406">
        <v>0</v>
      </c>
      <c r="IJ406">
        <v>100</v>
      </c>
      <c r="IK406">
        <v>100</v>
      </c>
      <c r="IL406">
        <v>0.54</v>
      </c>
      <c r="IM406">
        <v>0.1721</v>
      </c>
      <c r="IN406">
        <v>0.2733293791174444</v>
      </c>
      <c r="IO406">
        <v>0.0008355358253796512</v>
      </c>
      <c r="IP406">
        <v>-4.886686190924696E-07</v>
      </c>
      <c r="IQ406">
        <v>2.414133949906871E-11</v>
      </c>
      <c r="IR406">
        <v>-0.06279029043895908</v>
      </c>
      <c r="IS406">
        <v>-0.001004982055389802</v>
      </c>
      <c r="IT406">
        <v>0.0007271071577586355</v>
      </c>
      <c r="IU406">
        <v>-1.113211564567604E-05</v>
      </c>
      <c r="IV406">
        <v>10</v>
      </c>
      <c r="IW406">
        <v>2306</v>
      </c>
      <c r="IX406">
        <v>1</v>
      </c>
      <c r="IY406">
        <v>28</v>
      </c>
      <c r="IZ406">
        <v>186156.6</v>
      </c>
      <c r="JA406">
        <v>186156.7</v>
      </c>
      <c r="JB406">
        <v>1.04004</v>
      </c>
      <c r="JC406">
        <v>2.28027</v>
      </c>
      <c r="JD406">
        <v>1.39648</v>
      </c>
      <c r="JE406">
        <v>2.34131</v>
      </c>
      <c r="JF406">
        <v>1.49536</v>
      </c>
      <c r="JG406">
        <v>2.58179</v>
      </c>
      <c r="JH406">
        <v>36.2929</v>
      </c>
      <c r="JI406">
        <v>24.1488</v>
      </c>
      <c r="JJ406">
        <v>18</v>
      </c>
      <c r="JK406">
        <v>489.356</v>
      </c>
      <c r="JL406">
        <v>451.008</v>
      </c>
      <c r="JM406">
        <v>30.626</v>
      </c>
      <c r="JN406">
        <v>28.9915</v>
      </c>
      <c r="JO406">
        <v>30</v>
      </c>
      <c r="JP406">
        <v>28.8331</v>
      </c>
      <c r="JQ406">
        <v>28.7595</v>
      </c>
      <c r="JR406">
        <v>20.8252</v>
      </c>
      <c r="JS406">
        <v>25.8882</v>
      </c>
      <c r="JT406">
        <v>95.21040000000001</v>
      </c>
      <c r="JU406">
        <v>30.6188</v>
      </c>
      <c r="JV406">
        <v>420</v>
      </c>
      <c r="JW406">
        <v>23.588</v>
      </c>
      <c r="JX406">
        <v>101.056</v>
      </c>
      <c r="JY406">
        <v>100.531</v>
      </c>
    </row>
    <row r="407" spans="1:285">
      <c r="A407">
        <v>391</v>
      </c>
      <c r="B407">
        <v>1758417148</v>
      </c>
      <c r="C407">
        <v>4272.900000095367</v>
      </c>
      <c r="D407" t="s">
        <v>1218</v>
      </c>
      <c r="E407" t="s">
        <v>1219</v>
      </c>
      <c r="F407">
        <v>5</v>
      </c>
      <c r="G407" t="s">
        <v>1159</v>
      </c>
      <c r="H407" t="s">
        <v>420</v>
      </c>
      <c r="I407" t="s">
        <v>421</v>
      </c>
      <c r="J407">
        <v>1758417140</v>
      </c>
      <c r="K407">
        <f>(L407)/1000</f>
        <v>0</v>
      </c>
      <c r="L407">
        <f>1000*DL407*AJ407*(DH407-DI407)/(100*DA407*(1000-AJ407*DH407))</f>
        <v>0</v>
      </c>
      <c r="M407">
        <f>DL407*AJ407*(DG407-DF407*(1000-AJ407*DI407)/(1000-AJ407*DH407))/(100*DA407)</f>
        <v>0</v>
      </c>
      <c r="N407">
        <f>DF407 - IF(AJ407&gt;1, M407*DA407*100.0/(AL407), 0)</f>
        <v>0</v>
      </c>
      <c r="O407">
        <f>((U407-K407/2)*N407-M407)/(U407+K407/2)</f>
        <v>0</v>
      </c>
      <c r="P407">
        <f>O407*(DM407+DN407)/1000.0</f>
        <v>0</v>
      </c>
      <c r="Q407">
        <f>(DF407 - IF(AJ407&gt;1, M407*DA407*100.0/(AL407), 0))*(DM407+DN407)/1000.0</f>
        <v>0</v>
      </c>
      <c r="R407">
        <f>2.0/((1/T407-1/S407)+SIGN(T407)*SQRT((1/T407-1/S407)*(1/T407-1/S407) + 4*DB407/((DB407+1)*(DB407+1))*(2*1/T407*1/S407-1/S407*1/S407)))</f>
        <v>0</v>
      </c>
      <c r="S407">
        <f>IF(LEFT(DC407,1)&lt;&gt;"0",IF(LEFT(DC407,1)="1",3.0,DD407),$D$5+$E$5*(DT407*DM407/($K$5*1000))+$F$5*(DT407*DM407/($K$5*1000))*MAX(MIN(DA407,$J$5),$I$5)*MAX(MIN(DA407,$J$5),$I$5)+$G$5*MAX(MIN(DA407,$J$5),$I$5)*(DT407*DM407/($K$5*1000))+$H$5*(DT407*DM407/($K$5*1000))*(DT407*DM407/($K$5*1000)))</f>
        <v>0</v>
      </c>
      <c r="T407">
        <f>K407*(1000-(1000*0.61365*exp(17.502*X407/(240.97+X407))/(DM407+DN407)+DH407)/2)/(1000*0.61365*exp(17.502*X407/(240.97+X407))/(DM407+DN407)-DH407)</f>
        <v>0</v>
      </c>
      <c r="U407">
        <f>1/((DB407+1)/(R407/1.6)+1/(S407/1.37)) + DB407/((DB407+1)/(R407/1.6) + DB407/(S407/1.37))</f>
        <v>0</v>
      </c>
      <c r="V407">
        <f>(CW407*CZ407)</f>
        <v>0</v>
      </c>
      <c r="W407">
        <f>(DO407+(V407+2*0.95*5.67E-8*(((DO407+$B$7)+273)^4-(DO407+273)^4)-44100*K407)/(1.84*29.3*S407+8*0.95*5.67E-8*(DO407+273)^3))</f>
        <v>0</v>
      </c>
      <c r="X407">
        <f>($C$7*DP407+$D$7*DQ407+$E$7*W407)</f>
        <v>0</v>
      </c>
      <c r="Y407">
        <f>0.61365*exp(17.502*X407/(240.97+X407))</f>
        <v>0</v>
      </c>
      <c r="Z407">
        <f>(AA407/AB407*100)</f>
        <v>0</v>
      </c>
      <c r="AA407">
        <f>DH407*(DM407+DN407)/1000</f>
        <v>0</v>
      </c>
      <c r="AB407">
        <f>0.61365*exp(17.502*DO407/(240.97+DO407))</f>
        <v>0</v>
      </c>
      <c r="AC407">
        <f>(Y407-DH407*(DM407+DN407)/1000)</f>
        <v>0</v>
      </c>
      <c r="AD407">
        <f>(-K407*44100)</f>
        <v>0</v>
      </c>
      <c r="AE407">
        <f>2*29.3*S407*0.92*(DO407-X407)</f>
        <v>0</v>
      </c>
      <c r="AF407">
        <f>2*0.95*5.67E-8*(((DO407+$B$7)+273)^4-(X407+273)^4)</f>
        <v>0</v>
      </c>
      <c r="AG407">
        <f>V407+AF407+AD407+AE407</f>
        <v>0</v>
      </c>
      <c r="AH407">
        <v>0</v>
      </c>
      <c r="AI407">
        <v>0</v>
      </c>
      <c r="AJ407">
        <f>IF(AH407*$H$13&gt;=AL407,1.0,(AL407/(AL407-AH407*$H$13)))</f>
        <v>0</v>
      </c>
      <c r="AK407">
        <f>(AJ407-1)*100</f>
        <v>0</v>
      </c>
      <c r="AL407">
        <f>MAX(0,($B$13+$C$13*DT407)/(1+$D$13*DT407)*DM407/(DO407+273)*$E$13)</f>
        <v>0</v>
      </c>
      <c r="AM407" t="s">
        <v>422</v>
      </c>
      <c r="AN407" t="s">
        <v>422</v>
      </c>
      <c r="AO407">
        <v>0</v>
      </c>
      <c r="AP407">
        <v>0</v>
      </c>
      <c r="AQ407">
        <f>1-AO407/AP407</f>
        <v>0</v>
      </c>
      <c r="AR407">
        <v>0</v>
      </c>
      <c r="AS407" t="s">
        <v>422</v>
      </c>
      <c r="AT407" t="s">
        <v>422</v>
      </c>
      <c r="AU407">
        <v>0</v>
      </c>
      <c r="AV407">
        <v>0</v>
      </c>
      <c r="AW407">
        <f>1-AU407/AV407</f>
        <v>0</v>
      </c>
      <c r="AX407">
        <v>0.5</v>
      </c>
      <c r="AY407">
        <f>CX407</f>
        <v>0</v>
      </c>
      <c r="AZ407">
        <f>M407</f>
        <v>0</v>
      </c>
      <c r="BA407">
        <f>AW407*AX407*AY407</f>
        <v>0</v>
      </c>
      <c r="BB407">
        <f>(AZ407-AR407)/AY407</f>
        <v>0</v>
      </c>
      <c r="BC407">
        <f>(AP407-AV407)/AV407</f>
        <v>0</v>
      </c>
      <c r="BD407">
        <f>AO407/(AQ407+AO407/AV407)</f>
        <v>0</v>
      </c>
      <c r="BE407" t="s">
        <v>422</v>
      </c>
      <c r="BF407">
        <v>0</v>
      </c>
      <c r="BG407">
        <f>IF(BF407&lt;&gt;0, BF407, BD407)</f>
        <v>0</v>
      </c>
      <c r="BH407">
        <f>1-BG407/AV407</f>
        <v>0</v>
      </c>
      <c r="BI407">
        <f>(AV407-AU407)/(AV407-BG407)</f>
        <v>0</v>
      </c>
      <c r="BJ407">
        <f>(AP407-AV407)/(AP407-BG407)</f>
        <v>0</v>
      </c>
      <c r="BK407">
        <f>(AV407-AU407)/(AV407-AO407)</f>
        <v>0</v>
      </c>
      <c r="BL407">
        <f>(AP407-AV407)/(AP407-AO407)</f>
        <v>0</v>
      </c>
      <c r="BM407">
        <f>(BI407*BG407/AU407)</f>
        <v>0</v>
      </c>
      <c r="BN407">
        <f>(1-BM407)</f>
        <v>0</v>
      </c>
      <c r="CW407">
        <f>$B$11*DU407+$C$11*DV407+$F$11*EG407*(1-EJ407)</f>
        <v>0</v>
      </c>
      <c r="CX407">
        <f>CW407*CY407</f>
        <v>0</v>
      </c>
      <c r="CY407">
        <f>($B$11*$D$9+$C$11*$D$9+$F$11*((ET407+EL407)/MAX(ET407+EL407+EU407, 0.1)*$I$9+EU407/MAX(ET407+EL407+EU407, 0.1)*$J$9))/($B$11+$C$11+$F$11)</f>
        <v>0</v>
      </c>
      <c r="CZ407">
        <f>($B$11*$K$9+$C$11*$K$9+$F$11*((ET407+EL407)/MAX(ET407+EL407+EU407, 0.1)*$P$9+EU407/MAX(ET407+EL407+EU407, 0.1)*$Q$9))/($B$11+$C$11+$F$11)</f>
        <v>0</v>
      </c>
      <c r="DA407">
        <v>2.44</v>
      </c>
      <c r="DB407">
        <v>0.5</v>
      </c>
      <c r="DC407" t="s">
        <v>423</v>
      </c>
      <c r="DD407">
        <v>2</v>
      </c>
      <c r="DE407">
        <v>1758417140</v>
      </c>
      <c r="DF407">
        <v>420.1451612903225</v>
      </c>
      <c r="DG407">
        <v>419.9853225806452</v>
      </c>
      <c r="DH407">
        <v>23.67265483870967</v>
      </c>
      <c r="DI407">
        <v>23.57119032258064</v>
      </c>
      <c r="DJ407">
        <v>419.6054193548388</v>
      </c>
      <c r="DK407">
        <v>23.50195806451612</v>
      </c>
      <c r="DL407">
        <v>499.9910645161291</v>
      </c>
      <c r="DM407">
        <v>90.28253225806453</v>
      </c>
      <c r="DN407">
        <v>0.05429093225806451</v>
      </c>
      <c r="DO407">
        <v>30.08786451612903</v>
      </c>
      <c r="DP407">
        <v>29.98606774193548</v>
      </c>
      <c r="DQ407">
        <v>999.9000000000003</v>
      </c>
      <c r="DR407">
        <v>0</v>
      </c>
      <c r="DS407">
        <v>0</v>
      </c>
      <c r="DT407">
        <v>9996.261612903225</v>
      </c>
      <c r="DU407">
        <v>0</v>
      </c>
      <c r="DV407">
        <v>0.6182830000000004</v>
      </c>
      <c r="DW407">
        <v>0.1598038419354839</v>
      </c>
      <c r="DX407">
        <v>430.3322580645161</v>
      </c>
      <c r="DY407">
        <v>430.1238387096774</v>
      </c>
      <c r="DZ407">
        <v>0.1014655516129032</v>
      </c>
      <c r="EA407">
        <v>419.9853225806452</v>
      </c>
      <c r="EB407">
        <v>23.57119032258064</v>
      </c>
      <c r="EC407">
        <v>2.137227419354839</v>
      </c>
      <c r="ED407">
        <v>2.128067419354839</v>
      </c>
      <c r="EE407">
        <v>18.49938387096774</v>
      </c>
      <c r="EF407">
        <v>18.43083870967742</v>
      </c>
      <c r="EG407">
        <v>0.005000969999999999</v>
      </c>
      <c r="EH407">
        <v>0</v>
      </c>
      <c r="EI407">
        <v>0</v>
      </c>
      <c r="EJ407">
        <v>0</v>
      </c>
      <c r="EK407">
        <v>238.3451612903226</v>
      </c>
      <c r="EL407">
        <v>0.005000969999999999</v>
      </c>
      <c r="EM407">
        <v>-5.251612903225806</v>
      </c>
      <c r="EN407">
        <v>-1.167741935483871</v>
      </c>
      <c r="EO407">
        <v>35.11883870967742</v>
      </c>
      <c r="EP407">
        <v>38.39899999999999</v>
      </c>
      <c r="EQ407">
        <v>36.782</v>
      </c>
      <c r="ER407">
        <v>38.31819354838709</v>
      </c>
      <c r="ES407">
        <v>36.96545161290322</v>
      </c>
      <c r="ET407">
        <v>0</v>
      </c>
      <c r="EU407">
        <v>0</v>
      </c>
      <c r="EV407">
        <v>0</v>
      </c>
      <c r="EW407">
        <v>1758417147.8</v>
      </c>
      <c r="EX407">
        <v>0</v>
      </c>
      <c r="EY407">
        <v>238.74</v>
      </c>
      <c r="EZ407">
        <v>-7.592307807825055</v>
      </c>
      <c r="FA407">
        <v>5.661538849920909</v>
      </c>
      <c r="FB407">
        <v>-5.108</v>
      </c>
      <c r="FC407">
        <v>15</v>
      </c>
      <c r="FD407">
        <v>0</v>
      </c>
      <c r="FE407" t="s">
        <v>424</v>
      </c>
      <c r="FF407">
        <v>1747247426.5</v>
      </c>
      <c r="FG407">
        <v>1747247420.5</v>
      </c>
      <c r="FH407">
        <v>0</v>
      </c>
      <c r="FI407">
        <v>1.027</v>
      </c>
      <c r="FJ407">
        <v>0.031</v>
      </c>
      <c r="FK407">
        <v>0.02</v>
      </c>
      <c r="FL407">
        <v>0.05</v>
      </c>
      <c r="FM407">
        <v>420</v>
      </c>
      <c r="FN407">
        <v>16</v>
      </c>
      <c r="FO407">
        <v>0.01</v>
      </c>
      <c r="FP407">
        <v>0.1</v>
      </c>
      <c r="FQ407">
        <v>0.1464993024390244</v>
      </c>
      <c r="FR407">
        <v>0.243666242508711</v>
      </c>
      <c r="FS407">
        <v>0.050304010055629</v>
      </c>
      <c r="FT407">
        <v>0</v>
      </c>
      <c r="FU407">
        <v>238.335294117647</v>
      </c>
      <c r="FV407">
        <v>8.733384253547712</v>
      </c>
      <c r="FW407">
        <v>6.946936792273826</v>
      </c>
      <c r="FX407">
        <v>-1</v>
      </c>
      <c r="FY407">
        <v>0.1041496024390244</v>
      </c>
      <c r="FZ407">
        <v>-0.03119083693379779</v>
      </c>
      <c r="GA407">
        <v>0.005651227283130967</v>
      </c>
      <c r="GB407">
        <v>1</v>
      </c>
      <c r="GC407">
        <v>1</v>
      </c>
      <c r="GD407">
        <v>2</v>
      </c>
      <c r="GE407" t="s">
        <v>433</v>
      </c>
      <c r="GF407">
        <v>3.13642</v>
      </c>
      <c r="GG407">
        <v>2.71435</v>
      </c>
      <c r="GH407">
        <v>0.0936882</v>
      </c>
      <c r="GI407">
        <v>0.0928563</v>
      </c>
      <c r="GJ407">
        <v>0.104946</v>
      </c>
      <c r="GK407">
        <v>0.103505</v>
      </c>
      <c r="GL407">
        <v>28826.2</v>
      </c>
      <c r="GM407">
        <v>28886.7</v>
      </c>
      <c r="GN407">
        <v>29568.6</v>
      </c>
      <c r="GO407">
        <v>29428.6</v>
      </c>
      <c r="GP407">
        <v>34973.4</v>
      </c>
      <c r="GQ407">
        <v>34944.5</v>
      </c>
      <c r="GR407">
        <v>41617.2</v>
      </c>
      <c r="GS407">
        <v>41813.4</v>
      </c>
      <c r="GT407">
        <v>1.92017</v>
      </c>
      <c r="GU407">
        <v>1.87512</v>
      </c>
      <c r="GV407">
        <v>0.0880286</v>
      </c>
      <c r="GW407">
        <v>0</v>
      </c>
      <c r="GX407">
        <v>28.5507</v>
      </c>
      <c r="GY407">
        <v>999.9</v>
      </c>
      <c r="GZ407">
        <v>57.8</v>
      </c>
      <c r="HA407">
        <v>31</v>
      </c>
      <c r="HB407">
        <v>28.8823</v>
      </c>
      <c r="HC407">
        <v>62.0944</v>
      </c>
      <c r="HD407">
        <v>27.8926</v>
      </c>
      <c r="HE407">
        <v>1</v>
      </c>
      <c r="HF407">
        <v>0.104319</v>
      </c>
      <c r="HG407">
        <v>-1.44854</v>
      </c>
      <c r="HH407">
        <v>20.3525</v>
      </c>
      <c r="HI407">
        <v>5.22493</v>
      </c>
      <c r="HJ407">
        <v>12.0156</v>
      </c>
      <c r="HK407">
        <v>4.99115</v>
      </c>
      <c r="HL407">
        <v>3.28905</v>
      </c>
      <c r="HM407">
        <v>9999</v>
      </c>
      <c r="HN407">
        <v>9999</v>
      </c>
      <c r="HO407">
        <v>9999</v>
      </c>
      <c r="HP407">
        <v>999.9</v>
      </c>
      <c r="HQ407">
        <v>1.86752</v>
      </c>
      <c r="HR407">
        <v>1.86663</v>
      </c>
      <c r="HS407">
        <v>1.86599</v>
      </c>
      <c r="HT407">
        <v>1.86596</v>
      </c>
      <c r="HU407">
        <v>1.86783</v>
      </c>
      <c r="HV407">
        <v>1.87027</v>
      </c>
      <c r="HW407">
        <v>1.8689</v>
      </c>
      <c r="HX407">
        <v>1.87034</v>
      </c>
      <c r="HY407">
        <v>0</v>
      </c>
      <c r="HZ407">
        <v>0</v>
      </c>
      <c r="IA407">
        <v>0</v>
      </c>
      <c r="IB407">
        <v>0</v>
      </c>
      <c r="IC407" t="s">
        <v>426</v>
      </c>
      <c r="ID407" t="s">
        <v>427</v>
      </c>
      <c r="IE407" t="s">
        <v>428</v>
      </c>
      <c r="IF407" t="s">
        <v>428</v>
      </c>
      <c r="IG407" t="s">
        <v>428</v>
      </c>
      <c r="IH407" t="s">
        <v>428</v>
      </c>
      <c r="II407">
        <v>0</v>
      </c>
      <c r="IJ407">
        <v>100</v>
      </c>
      <c r="IK407">
        <v>100</v>
      </c>
      <c r="IL407">
        <v>0.54</v>
      </c>
      <c r="IM407">
        <v>0.1707</v>
      </c>
      <c r="IN407">
        <v>0.2733293791174444</v>
      </c>
      <c r="IO407">
        <v>0.0008355358253796512</v>
      </c>
      <c r="IP407">
        <v>-4.886686190924696E-07</v>
      </c>
      <c r="IQ407">
        <v>2.414133949906871E-11</v>
      </c>
      <c r="IR407">
        <v>-0.06279029043895908</v>
      </c>
      <c r="IS407">
        <v>-0.001004982055389802</v>
      </c>
      <c r="IT407">
        <v>0.0007271071577586355</v>
      </c>
      <c r="IU407">
        <v>-1.113211564567604E-05</v>
      </c>
      <c r="IV407">
        <v>10</v>
      </c>
      <c r="IW407">
        <v>2306</v>
      </c>
      <c r="IX407">
        <v>1</v>
      </c>
      <c r="IY407">
        <v>28</v>
      </c>
      <c r="IZ407">
        <v>186162</v>
      </c>
      <c r="JA407">
        <v>186162.1</v>
      </c>
      <c r="JB407">
        <v>1.04004</v>
      </c>
      <c r="JC407">
        <v>2.27417</v>
      </c>
      <c r="JD407">
        <v>1.39648</v>
      </c>
      <c r="JE407">
        <v>2.34253</v>
      </c>
      <c r="JF407">
        <v>1.49536</v>
      </c>
      <c r="JG407">
        <v>2.67334</v>
      </c>
      <c r="JH407">
        <v>36.2694</v>
      </c>
      <c r="JI407">
        <v>24.1488</v>
      </c>
      <c r="JJ407">
        <v>18</v>
      </c>
      <c r="JK407">
        <v>489.464</v>
      </c>
      <c r="JL407">
        <v>450.976</v>
      </c>
      <c r="JM407">
        <v>30.5404</v>
      </c>
      <c r="JN407">
        <v>28.932</v>
      </c>
      <c r="JO407">
        <v>30</v>
      </c>
      <c r="JP407">
        <v>28.7914</v>
      </c>
      <c r="JQ407">
        <v>28.7206</v>
      </c>
      <c r="JR407">
        <v>20.8204</v>
      </c>
      <c r="JS407">
        <v>25.6061</v>
      </c>
      <c r="JT407">
        <v>94.4693</v>
      </c>
      <c r="JU407">
        <v>30.5485</v>
      </c>
      <c r="JV407">
        <v>420</v>
      </c>
      <c r="JW407">
        <v>23.6504</v>
      </c>
      <c r="JX407">
        <v>101.069</v>
      </c>
      <c r="JY407">
        <v>100.543</v>
      </c>
    </row>
    <row r="408" spans="1:285">
      <c r="A408">
        <v>392</v>
      </c>
      <c r="B408">
        <v>1758417150</v>
      </c>
      <c r="C408">
        <v>4274.900000095367</v>
      </c>
      <c r="D408" t="s">
        <v>1220</v>
      </c>
      <c r="E408" t="s">
        <v>1221</v>
      </c>
      <c r="F408">
        <v>5</v>
      </c>
      <c r="G408" t="s">
        <v>1159</v>
      </c>
      <c r="H408" t="s">
        <v>420</v>
      </c>
      <c r="I408" t="s">
        <v>421</v>
      </c>
      <c r="J408">
        <v>1758417142.051724</v>
      </c>
      <c r="K408">
        <f>(L408)/1000</f>
        <v>0</v>
      </c>
      <c r="L408">
        <f>1000*DL408*AJ408*(DH408-DI408)/(100*DA408*(1000-AJ408*DH408))</f>
        <v>0</v>
      </c>
      <c r="M408">
        <f>DL408*AJ408*(DG408-DF408*(1000-AJ408*DI408)/(1000-AJ408*DH408))/(100*DA408)</f>
        <v>0</v>
      </c>
      <c r="N408">
        <f>DF408 - IF(AJ408&gt;1, M408*DA408*100.0/(AL408), 0)</f>
        <v>0</v>
      </c>
      <c r="O408">
        <f>((U408-K408/2)*N408-M408)/(U408+K408/2)</f>
        <v>0</v>
      </c>
      <c r="P408">
        <f>O408*(DM408+DN408)/1000.0</f>
        <v>0</v>
      </c>
      <c r="Q408">
        <f>(DF408 - IF(AJ408&gt;1, M408*DA408*100.0/(AL408), 0))*(DM408+DN408)/1000.0</f>
        <v>0</v>
      </c>
      <c r="R408">
        <f>2.0/((1/T408-1/S408)+SIGN(T408)*SQRT((1/T408-1/S408)*(1/T408-1/S408) + 4*DB408/((DB408+1)*(DB408+1))*(2*1/T408*1/S408-1/S408*1/S408)))</f>
        <v>0</v>
      </c>
      <c r="S408">
        <f>IF(LEFT(DC408,1)&lt;&gt;"0",IF(LEFT(DC408,1)="1",3.0,DD408),$D$5+$E$5*(DT408*DM408/($K$5*1000))+$F$5*(DT408*DM408/($K$5*1000))*MAX(MIN(DA408,$J$5),$I$5)*MAX(MIN(DA408,$J$5),$I$5)+$G$5*MAX(MIN(DA408,$J$5),$I$5)*(DT408*DM408/($K$5*1000))+$H$5*(DT408*DM408/($K$5*1000))*(DT408*DM408/($K$5*1000)))</f>
        <v>0</v>
      </c>
      <c r="T408">
        <f>K408*(1000-(1000*0.61365*exp(17.502*X408/(240.97+X408))/(DM408+DN408)+DH408)/2)/(1000*0.61365*exp(17.502*X408/(240.97+X408))/(DM408+DN408)-DH408)</f>
        <v>0</v>
      </c>
      <c r="U408">
        <f>1/((DB408+1)/(R408/1.6)+1/(S408/1.37)) + DB408/((DB408+1)/(R408/1.6) + DB408/(S408/1.37))</f>
        <v>0</v>
      </c>
      <c r="V408">
        <f>(CW408*CZ408)</f>
        <v>0</v>
      </c>
      <c r="W408">
        <f>(DO408+(V408+2*0.95*5.67E-8*(((DO408+$B$7)+273)^4-(DO408+273)^4)-44100*K408)/(1.84*29.3*S408+8*0.95*5.67E-8*(DO408+273)^3))</f>
        <v>0</v>
      </c>
      <c r="X408">
        <f>($C$7*DP408+$D$7*DQ408+$E$7*W408)</f>
        <v>0</v>
      </c>
      <c r="Y408">
        <f>0.61365*exp(17.502*X408/(240.97+X408))</f>
        <v>0</v>
      </c>
      <c r="Z408">
        <f>(AA408/AB408*100)</f>
        <v>0</v>
      </c>
      <c r="AA408">
        <f>DH408*(DM408+DN408)/1000</f>
        <v>0</v>
      </c>
      <c r="AB408">
        <f>0.61365*exp(17.502*DO408/(240.97+DO408))</f>
        <v>0</v>
      </c>
      <c r="AC408">
        <f>(Y408-DH408*(DM408+DN408)/1000)</f>
        <v>0</v>
      </c>
      <c r="AD408">
        <f>(-K408*44100)</f>
        <v>0</v>
      </c>
      <c r="AE408">
        <f>2*29.3*S408*0.92*(DO408-X408)</f>
        <v>0</v>
      </c>
      <c r="AF408">
        <f>2*0.95*5.67E-8*(((DO408+$B$7)+273)^4-(X408+273)^4)</f>
        <v>0</v>
      </c>
      <c r="AG408">
        <f>V408+AF408+AD408+AE408</f>
        <v>0</v>
      </c>
      <c r="AH408">
        <v>0</v>
      </c>
      <c r="AI408">
        <v>0</v>
      </c>
      <c r="AJ408">
        <f>IF(AH408*$H$13&gt;=AL408,1.0,(AL408/(AL408-AH408*$H$13)))</f>
        <v>0</v>
      </c>
      <c r="AK408">
        <f>(AJ408-1)*100</f>
        <v>0</v>
      </c>
      <c r="AL408">
        <f>MAX(0,($B$13+$C$13*DT408)/(1+$D$13*DT408)*DM408/(DO408+273)*$E$13)</f>
        <v>0</v>
      </c>
      <c r="AM408" t="s">
        <v>422</v>
      </c>
      <c r="AN408" t="s">
        <v>422</v>
      </c>
      <c r="AO408">
        <v>0</v>
      </c>
      <c r="AP408">
        <v>0</v>
      </c>
      <c r="AQ408">
        <f>1-AO408/AP408</f>
        <v>0</v>
      </c>
      <c r="AR408">
        <v>0</v>
      </c>
      <c r="AS408" t="s">
        <v>422</v>
      </c>
      <c r="AT408" t="s">
        <v>422</v>
      </c>
      <c r="AU408">
        <v>0</v>
      </c>
      <c r="AV408">
        <v>0</v>
      </c>
      <c r="AW408">
        <f>1-AU408/AV408</f>
        <v>0</v>
      </c>
      <c r="AX408">
        <v>0.5</v>
      </c>
      <c r="AY408">
        <f>CX408</f>
        <v>0</v>
      </c>
      <c r="AZ408">
        <f>M408</f>
        <v>0</v>
      </c>
      <c r="BA408">
        <f>AW408*AX408*AY408</f>
        <v>0</v>
      </c>
      <c r="BB408">
        <f>(AZ408-AR408)/AY408</f>
        <v>0</v>
      </c>
      <c r="BC408">
        <f>(AP408-AV408)/AV408</f>
        <v>0</v>
      </c>
      <c r="BD408">
        <f>AO408/(AQ408+AO408/AV408)</f>
        <v>0</v>
      </c>
      <c r="BE408" t="s">
        <v>422</v>
      </c>
      <c r="BF408">
        <v>0</v>
      </c>
      <c r="BG408">
        <f>IF(BF408&lt;&gt;0, BF408, BD408)</f>
        <v>0</v>
      </c>
      <c r="BH408">
        <f>1-BG408/AV408</f>
        <v>0</v>
      </c>
      <c r="BI408">
        <f>(AV408-AU408)/(AV408-BG408)</f>
        <v>0</v>
      </c>
      <c r="BJ408">
        <f>(AP408-AV408)/(AP408-BG408)</f>
        <v>0</v>
      </c>
      <c r="BK408">
        <f>(AV408-AU408)/(AV408-AO408)</f>
        <v>0</v>
      </c>
      <c r="BL408">
        <f>(AP408-AV408)/(AP408-AO408)</f>
        <v>0</v>
      </c>
      <c r="BM408">
        <f>(BI408*BG408/AU408)</f>
        <v>0</v>
      </c>
      <c r="BN408">
        <f>(1-BM408)</f>
        <v>0</v>
      </c>
      <c r="CW408">
        <f>$B$11*DU408+$C$11*DV408+$F$11*EG408*(1-EJ408)</f>
        <v>0</v>
      </c>
      <c r="CX408">
        <f>CW408*CY408</f>
        <v>0</v>
      </c>
      <c r="CY408">
        <f>($B$11*$D$9+$C$11*$D$9+$F$11*((ET408+EL408)/MAX(ET408+EL408+EU408, 0.1)*$I$9+EU408/MAX(ET408+EL408+EU408, 0.1)*$J$9))/($B$11+$C$11+$F$11)</f>
        <v>0</v>
      </c>
      <c r="CZ408">
        <f>($B$11*$K$9+$C$11*$K$9+$F$11*((ET408+EL408)/MAX(ET408+EL408+EU408, 0.1)*$P$9+EU408/MAX(ET408+EL408+EU408, 0.1)*$Q$9))/($B$11+$C$11+$F$11)</f>
        <v>0</v>
      </c>
      <c r="DA408">
        <v>2.44</v>
      </c>
      <c r="DB408">
        <v>0.5</v>
      </c>
      <c r="DC408" t="s">
        <v>423</v>
      </c>
      <c r="DD408">
        <v>2</v>
      </c>
      <c r="DE408">
        <v>1758417142.051724</v>
      </c>
      <c r="DF408">
        <v>420.1523103448276</v>
      </c>
      <c r="DG408">
        <v>419.9849310344828</v>
      </c>
      <c r="DH408">
        <v>23.67293448275862</v>
      </c>
      <c r="DI408">
        <v>23.57517931034483</v>
      </c>
      <c r="DJ408">
        <v>419.6125517241379</v>
      </c>
      <c r="DK408">
        <v>23.50223103448275</v>
      </c>
      <c r="DL408">
        <v>500.0003793103448</v>
      </c>
      <c r="DM408">
        <v>90.28261379310347</v>
      </c>
      <c r="DN408">
        <v>0.05432423103448275</v>
      </c>
      <c r="DO408">
        <v>30.08661379310344</v>
      </c>
      <c r="DP408">
        <v>29.98553793103448</v>
      </c>
      <c r="DQ408">
        <v>999.9000000000002</v>
      </c>
      <c r="DR408">
        <v>0</v>
      </c>
      <c r="DS408">
        <v>0</v>
      </c>
      <c r="DT408">
        <v>9996.521724137931</v>
      </c>
      <c r="DU408">
        <v>0</v>
      </c>
      <c r="DV408">
        <v>0.6182830000000002</v>
      </c>
      <c r="DW408">
        <v>0.1673352448275862</v>
      </c>
      <c r="DX408">
        <v>430.3397241379311</v>
      </c>
      <c r="DY408">
        <v>430.125172413793</v>
      </c>
      <c r="DZ408">
        <v>0.0977540344827586</v>
      </c>
      <c r="EA408">
        <v>419.9849310344828</v>
      </c>
      <c r="EB408">
        <v>23.57517931034483</v>
      </c>
      <c r="EC408">
        <v>2.137254482758621</v>
      </c>
      <c r="ED408">
        <v>2.128429310344827</v>
      </c>
      <c r="EE408">
        <v>18.49958275862069</v>
      </c>
      <c r="EF408">
        <v>18.43355172413793</v>
      </c>
      <c r="EG408">
        <v>0.00500097</v>
      </c>
      <c r="EH408">
        <v>0</v>
      </c>
      <c r="EI408">
        <v>0</v>
      </c>
      <c r="EJ408">
        <v>0</v>
      </c>
      <c r="EK408">
        <v>239.4310344827586</v>
      </c>
      <c r="EL408">
        <v>0.00500097</v>
      </c>
      <c r="EM408">
        <v>-5.158620689655173</v>
      </c>
      <c r="EN408">
        <v>-0.8034482758620689</v>
      </c>
      <c r="EO408">
        <v>35.10762068965518</v>
      </c>
      <c r="EP408">
        <v>38.38779310344827</v>
      </c>
      <c r="EQ408">
        <v>36.77351724137931</v>
      </c>
      <c r="ER408">
        <v>38.30134482758621</v>
      </c>
      <c r="ES408">
        <v>36.95655172413792</v>
      </c>
      <c r="ET408">
        <v>0</v>
      </c>
      <c r="EU408">
        <v>0</v>
      </c>
      <c r="EV408">
        <v>0</v>
      </c>
      <c r="EW408">
        <v>1758417150.2</v>
      </c>
      <c r="EX408">
        <v>0</v>
      </c>
      <c r="EY408">
        <v>240.376</v>
      </c>
      <c r="EZ408">
        <v>12.41538467773996</v>
      </c>
      <c r="FA408">
        <v>-39.57692302801669</v>
      </c>
      <c r="FB408">
        <v>-5.8</v>
      </c>
      <c r="FC408">
        <v>15</v>
      </c>
      <c r="FD408">
        <v>0</v>
      </c>
      <c r="FE408" t="s">
        <v>424</v>
      </c>
      <c r="FF408">
        <v>1747247426.5</v>
      </c>
      <c r="FG408">
        <v>1747247420.5</v>
      </c>
      <c r="FH408">
        <v>0</v>
      </c>
      <c r="FI408">
        <v>1.027</v>
      </c>
      <c r="FJ408">
        <v>0.031</v>
      </c>
      <c r="FK408">
        <v>0.02</v>
      </c>
      <c r="FL408">
        <v>0.05</v>
      </c>
      <c r="FM408">
        <v>420</v>
      </c>
      <c r="FN408">
        <v>16</v>
      </c>
      <c r="FO408">
        <v>0.01</v>
      </c>
      <c r="FP408">
        <v>0.1</v>
      </c>
      <c r="FQ408">
        <v>0.1589429853658537</v>
      </c>
      <c r="FR408">
        <v>0.3788100459930315</v>
      </c>
      <c r="FS408">
        <v>0.0567331231190067</v>
      </c>
      <c r="FT408">
        <v>0</v>
      </c>
      <c r="FU408">
        <v>239.3205882352941</v>
      </c>
      <c r="FV408">
        <v>6.195569244543407</v>
      </c>
      <c r="FW408">
        <v>6.998309855275761</v>
      </c>
      <c r="FX408">
        <v>-1</v>
      </c>
      <c r="FY408">
        <v>0.09947576829268291</v>
      </c>
      <c r="FZ408">
        <v>-0.09288309407665499</v>
      </c>
      <c r="GA408">
        <v>0.01199952405772502</v>
      </c>
      <c r="GB408">
        <v>1</v>
      </c>
      <c r="GC408">
        <v>1</v>
      </c>
      <c r="GD408">
        <v>2</v>
      </c>
      <c r="GE408" t="s">
        <v>433</v>
      </c>
      <c r="GF408">
        <v>3.13646</v>
      </c>
      <c r="GG408">
        <v>2.71411</v>
      </c>
      <c r="GH408">
        <v>0.09368120000000001</v>
      </c>
      <c r="GI408">
        <v>0.0928582</v>
      </c>
      <c r="GJ408">
        <v>0.10497</v>
      </c>
      <c r="GK408">
        <v>0.103522</v>
      </c>
      <c r="GL408">
        <v>28826.4</v>
      </c>
      <c r="GM408">
        <v>28886.7</v>
      </c>
      <c r="GN408">
        <v>29568.6</v>
      </c>
      <c r="GO408">
        <v>29428.8</v>
      </c>
      <c r="GP408">
        <v>34972.4</v>
      </c>
      <c r="GQ408">
        <v>34943.9</v>
      </c>
      <c r="GR408">
        <v>41617.2</v>
      </c>
      <c r="GS408">
        <v>41813.5</v>
      </c>
      <c r="GT408">
        <v>1.92013</v>
      </c>
      <c r="GU408">
        <v>1.87482</v>
      </c>
      <c r="GV408">
        <v>0.08754430000000001</v>
      </c>
      <c r="GW408">
        <v>0</v>
      </c>
      <c r="GX408">
        <v>28.5517</v>
      </c>
      <c r="GY408">
        <v>999.9</v>
      </c>
      <c r="GZ408">
        <v>57.8</v>
      </c>
      <c r="HA408">
        <v>31</v>
      </c>
      <c r="HB408">
        <v>28.8806</v>
      </c>
      <c r="HC408">
        <v>62.0744</v>
      </c>
      <c r="HD408">
        <v>27.8085</v>
      </c>
      <c r="HE408">
        <v>1</v>
      </c>
      <c r="HF408">
        <v>0.104075</v>
      </c>
      <c r="HG408">
        <v>-1.44906</v>
      </c>
      <c r="HH408">
        <v>20.3525</v>
      </c>
      <c r="HI408">
        <v>5.22433</v>
      </c>
      <c r="HJ408">
        <v>12.0159</v>
      </c>
      <c r="HK408">
        <v>4.9912</v>
      </c>
      <c r="HL408">
        <v>3.28908</v>
      </c>
      <c r="HM408">
        <v>9999</v>
      </c>
      <c r="HN408">
        <v>9999</v>
      </c>
      <c r="HO408">
        <v>9999</v>
      </c>
      <c r="HP408">
        <v>999.9</v>
      </c>
      <c r="HQ408">
        <v>1.86752</v>
      </c>
      <c r="HR408">
        <v>1.86664</v>
      </c>
      <c r="HS408">
        <v>1.866</v>
      </c>
      <c r="HT408">
        <v>1.86598</v>
      </c>
      <c r="HU408">
        <v>1.86783</v>
      </c>
      <c r="HV408">
        <v>1.87027</v>
      </c>
      <c r="HW408">
        <v>1.8689</v>
      </c>
      <c r="HX408">
        <v>1.87032</v>
      </c>
      <c r="HY408">
        <v>0</v>
      </c>
      <c r="HZ408">
        <v>0</v>
      </c>
      <c r="IA408">
        <v>0</v>
      </c>
      <c r="IB408">
        <v>0</v>
      </c>
      <c r="IC408" t="s">
        <v>426</v>
      </c>
      <c r="ID408" t="s">
        <v>427</v>
      </c>
      <c r="IE408" t="s">
        <v>428</v>
      </c>
      <c r="IF408" t="s">
        <v>428</v>
      </c>
      <c r="IG408" t="s">
        <v>428</v>
      </c>
      <c r="IH408" t="s">
        <v>428</v>
      </c>
      <c r="II408">
        <v>0</v>
      </c>
      <c r="IJ408">
        <v>100</v>
      </c>
      <c r="IK408">
        <v>100</v>
      </c>
      <c r="IL408">
        <v>0.54</v>
      </c>
      <c r="IM408">
        <v>0.1708</v>
      </c>
      <c r="IN408">
        <v>0.2733293791174444</v>
      </c>
      <c r="IO408">
        <v>0.0008355358253796512</v>
      </c>
      <c r="IP408">
        <v>-4.886686190924696E-07</v>
      </c>
      <c r="IQ408">
        <v>2.414133949906871E-11</v>
      </c>
      <c r="IR408">
        <v>-0.06279029043895908</v>
      </c>
      <c r="IS408">
        <v>-0.001004982055389802</v>
      </c>
      <c r="IT408">
        <v>0.0007271071577586355</v>
      </c>
      <c r="IU408">
        <v>-1.113211564567604E-05</v>
      </c>
      <c r="IV408">
        <v>10</v>
      </c>
      <c r="IW408">
        <v>2306</v>
      </c>
      <c r="IX408">
        <v>1</v>
      </c>
      <c r="IY408">
        <v>28</v>
      </c>
      <c r="IZ408">
        <v>186162.1</v>
      </c>
      <c r="JA408">
        <v>186162.2</v>
      </c>
      <c r="JB408">
        <v>1.04004</v>
      </c>
      <c r="JC408">
        <v>2.27661</v>
      </c>
      <c r="JD408">
        <v>1.39648</v>
      </c>
      <c r="JE408">
        <v>2.34253</v>
      </c>
      <c r="JF408">
        <v>1.49536</v>
      </c>
      <c r="JG408">
        <v>2.53662</v>
      </c>
      <c r="JH408">
        <v>36.2694</v>
      </c>
      <c r="JI408">
        <v>24.1488</v>
      </c>
      <c r="JJ408">
        <v>18</v>
      </c>
      <c r="JK408">
        <v>489.433</v>
      </c>
      <c r="JL408">
        <v>450.788</v>
      </c>
      <c r="JM408">
        <v>30.5459</v>
      </c>
      <c r="JN408">
        <v>28.9307</v>
      </c>
      <c r="JO408">
        <v>29.9999</v>
      </c>
      <c r="JP408">
        <v>28.7914</v>
      </c>
      <c r="JQ408">
        <v>28.7206</v>
      </c>
      <c r="JR408">
        <v>20.82</v>
      </c>
      <c r="JS408">
        <v>25.6061</v>
      </c>
      <c r="JT408">
        <v>94.4693</v>
      </c>
      <c r="JU408">
        <v>30.5614</v>
      </c>
      <c r="JV408">
        <v>420</v>
      </c>
      <c r="JW408">
        <v>23.6493</v>
      </c>
      <c r="JX408">
        <v>101.069</v>
      </c>
      <c r="JY408">
        <v>100.544</v>
      </c>
    </row>
    <row r="409" spans="1:285">
      <c r="A409">
        <v>393</v>
      </c>
      <c r="B409">
        <v>1758417152</v>
      </c>
      <c r="C409">
        <v>4276.900000095367</v>
      </c>
      <c r="D409" t="s">
        <v>1222</v>
      </c>
      <c r="E409" t="s">
        <v>1223</v>
      </c>
      <c r="F409">
        <v>5</v>
      </c>
      <c r="G409" t="s">
        <v>1159</v>
      </c>
      <c r="H409" t="s">
        <v>420</v>
      </c>
      <c r="I409" t="s">
        <v>421</v>
      </c>
      <c r="J409">
        <v>1758417143.910714</v>
      </c>
      <c r="K409">
        <f>(L409)/1000</f>
        <v>0</v>
      </c>
      <c r="L409">
        <f>1000*DL409*AJ409*(DH409-DI409)/(100*DA409*(1000-AJ409*DH409))</f>
        <v>0</v>
      </c>
      <c r="M409">
        <f>DL409*AJ409*(DG409-DF409*(1000-AJ409*DI409)/(1000-AJ409*DH409))/(100*DA409)</f>
        <v>0</v>
      </c>
      <c r="N409">
        <f>DF409 - IF(AJ409&gt;1, M409*DA409*100.0/(AL409), 0)</f>
        <v>0</v>
      </c>
      <c r="O409">
        <f>((U409-K409/2)*N409-M409)/(U409+K409/2)</f>
        <v>0</v>
      </c>
      <c r="P409">
        <f>O409*(DM409+DN409)/1000.0</f>
        <v>0</v>
      </c>
      <c r="Q409">
        <f>(DF409 - IF(AJ409&gt;1, M409*DA409*100.0/(AL409), 0))*(DM409+DN409)/1000.0</f>
        <v>0</v>
      </c>
      <c r="R409">
        <f>2.0/((1/T409-1/S409)+SIGN(T409)*SQRT((1/T409-1/S409)*(1/T409-1/S409) + 4*DB409/((DB409+1)*(DB409+1))*(2*1/T409*1/S409-1/S409*1/S409)))</f>
        <v>0</v>
      </c>
      <c r="S409">
        <f>IF(LEFT(DC409,1)&lt;&gt;"0",IF(LEFT(DC409,1)="1",3.0,DD409),$D$5+$E$5*(DT409*DM409/($K$5*1000))+$F$5*(DT409*DM409/($K$5*1000))*MAX(MIN(DA409,$J$5),$I$5)*MAX(MIN(DA409,$J$5),$I$5)+$G$5*MAX(MIN(DA409,$J$5),$I$5)*(DT409*DM409/($K$5*1000))+$H$5*(DT409*DM409/($K$5*1000))*(DT409*DM409/($K$5*1000)))</f>
        <v>0</v>
      </c>
      <c r="T409">
        <f>K409*(1000-(1000*0.61365*exp(17.502*X409/(240.97+X409))/(DM409+DN409)+DH409)/2)/(1000*0.61365*exp(17.502*X409/(240.97+X409))/(DM409+DN409)-DH409)</f>
        <v>0</v>
      </c>
      <c r="U409">
        <f>1/((DB409+1)/(R409/1.6)+1/(S409/1.37)) + DB409/((DB409+1)/(R409/1.6) + DB409/(S409/1.37))</f>
        <v>0</v>
      </c>
      <c r="V409">
        <f>(CW409*CZ409)</f>
        <v>0</v>
      </c>
      <c r="W409">
        <f>(DO409+(V409+2*0.95*5.67E-8*(((DO409+$B$7)+273)^4-(DO409+273)^4)-44100*K409)/(1.84*29.3*S409+8*0.95*5.67E-8*(DO409+273)^3))</f>
        <v>0</v>
      </c>
      <c r="X409">
        <f>($C$7*DP409+$D$7*DQ409+$E$7*W409)</f>
        <v>0</v>
      </c>
      <c r="Y409">
        <f>0.61365*exp(17.502*X409/(240.97+X409))</f>
        <v>0</v>
      </c>
      <c r="Z409">
        <f>(AA409/AB409*100)</f>
        <v>0</v>
      </c>
      <c r="AA409">
        <f>DH409*(DM409+DN409)/1000</f>
        <v>0</v>
      </c>
      <c r="AB409">
        <f>0.61365*exp(17.502*DO409/(240.97+DO409))</f>
        <v>0</v>
      </c>
      <c r="AC409">
        <f>(Y409-DH409*(DM409+DN409)/1000)</f>
        <v>0</v>
      </c>
      <c r="AD409">
        <f>(-K409*44100)</f>
        <v>0</v>
      </c>
      <c r="AE409">
        <f>2*29.3*S409*0.92*(DO409-X409)</f>
        <v>0</v>
      </c>
      <c r="AF409">
        <f>2*0.95*5.67E-8*(((DO409+$B$7)+273)^4-(X409+273)^4)</f>
        <v>0</v>
      </c>
      <c r="AG409">
        <f>V409+AF409+AD409+AE409</f>
        <v>0</v>
      </c>
      <c r="AH409">
        <v>0</v>
      </c>
      <c r="AI409">
        <v>0</v>
      </c>
      <c r="AJ409">
        <f>IF(AH409*$H$13&gt;=AL409,1.0,(AL409/(AL409-AH409*$H$13)))</f>
        <v>0</v>
      </c>
      <c r="AK409">
        <f>(AJ409-1)*100</f>
        <v>0</v>
      </c>
      <c r="AL409">
        <f>MAX(0,($B$13+$C$13*DT409)/(1+$D$13*DT409)*DM409/(DO409+273)*$E$13)</f>
        <v>0</v>
      </c>
      <c r="AM409" t="s">
        <v>422</v>
      </c>
      <c r="AN409" t="s">
        <v>422</v>
      </c>
      <c r="AO409">
        <v>0</v>
      </c>
      <c r="AP409">
        <v>0</v>
      </c>
      <c r="AQ409">
        <f>1-AO409/AP409</f>
        <v>0</v>
      </c>
      <c r="AR409">
        <v>0</v>
      </c>
      <c r="AS409" t="s">
        <v>422</v>
      </c>
      <c r="AT409" t="s">
        <v>422</v>
      </c>
      <c r="AU409">
        <v>0</v>
      </c>
      <c r="AV409">
        <v>0</v>
      </c>
      <c r="AW409">
        <f>1-AU409/AV409</f>
        <v>0</v>
      </c>
      <c r="AX409">
        <v>0.5</v>
      </c>
      <c r="AY409">
        <f>CX409</f>
        <v>0</v>
      </c>
      <c r="AZ409">
        <f>M409</f>
        <v>0</v>
      </c>
      <c r="BA409">
        <f>AW409*AX409*AY409</f>
        <v>0</v>
      </c>
      <c r="BB409">
        <f>(AZ409-AR409)/AY409</f>
        <v>0</v>
      </c>
      <c r="BC409">
        <f>(AP409-AV409)/AV409</f>
        <v>0</v>
      </c>
      <c r="BD409">
        <f>AO409/(AQ409+AO409/AV409)</f>
        <v>0</v>
      </c>
      <c r="BE409" t="s">
        <v>422</v>
      </c>
      <c r="BF409">
        <v>0</v>
      </c>
      <c r="BG409">
        <f>IF(BF409&lt;&gt;0, BF409, BD409)</f>
        <v>0</v>
      </c>
      <c r="BH409">
        <f>1-BG409/AV409</f>
        <v>0</v>
      </c>
      <c r="BI409">
        <f>(AV409-AU409)/(AV409-BG409)</f>
        <v>0</v>
      </c>
      <c r="BJ409">
        <f>(AP409-AV409)/(AP409-BG409)</f>
        <v>0</v>
      </c>
      <c r="BK409">
        <f>(AV409-AU409)/(AV409-AO409)</f>
        <v>0</v>
      </c>
      <c r="BL409">
        <f>(AP409-AV409)/(AP409-AO409)</f>
        <v>0</v>
      </c>
      <c r="BM409">
        <f>(BI409*BG409/AU409)</f>
        <v>0</v>
      </c>
      <c r="BN409">
        <f>(1-BM409)</f>
        <v>0</v>
      </c>
      <c r="CW409">
        <f>$B$11*DU409+$C$11*DV409+$F$11*EG409*(1-EJ409)</f>
        <v>0</v>
      </c>
      <c r="CX409">
        <f>CW409*CY409</f>
        <v>0</v>
      </c>
      <c r="CY409">
        <f>($B$11*$D$9+$C$11*$D$9+$F$11*((ET409+EL409)/MAX(ET409+EL409+EU409, 0.1)*$I$9+EU409/MAX(ET409+EL409+EU409, 0.1)*$J$9))/($B$11+$C$11+$F$11)</f>
        <v>0</v>
      </c>
      <c r="CZ409">
        <f>($B$11*$K$9+$C$11*$K$9+$F$11*((ET409+EL409)/MAX(ET409+EL409+EU409, 0.1)*$P$9+EU409/MAX(ET409+EL409+EU409, 0.1)*$Q$9))/($B$11+$C$11+$F$11)</f>
        <v>0</v>
      </c>
      <c r="DA409">
        <v>2.44</v>
      </c>
      <c r="DB409">
        <v>0.5</v>
      </c>
      <c r="DC409" t="s">
        <v>423</v>
      </c>
      <c r="DD409">
        <v>2</v>
      </c>
      <c r="DE409">
        <v>1758417143.910714</v>
      </c>
      <c r="DF409">
        <v>420.1523571428573</v>
      </c>
      <c r="DG409">
        <v>419.9832857142857</v>
      </c>
      <c r="DH409">
        <v>23.67422142857143</v>
      </c>
      <c r="DI409">
        <v>23.57979285714286</v>
      </c>
      <c r="DJ409">
        <v>419.6126428571428</v>
      </c>
      <c r="DK409">
        <v>23.50349642857143</v>
      </c>
      <c r="DL409">
        <v>500.0070000000001</v>
      </c>
      <c r="DM409">
        <v>90.28259285714284</v>
      </c>
      <c r="DN409">
        <v>0.05433054642857143</v>
      </c>
      <c r="DO409">
        <v>30.08578214285714</v>
      </c>
      <c r="DP409">
        <v>29.98384642857143</v>
      </c>
      <c r="DQ409">
        <v>999.9000000000002</v>
      </c>
      <c r="DR409">
        <v>0</v>
      </c>
      <c r="DS409">
        <v>0</v>
      </c>
      <c r="DT409">
        <v>9996.532142857142</v>
      </c>
      <c r="DU409">
        <v>0</v>
      </c>
      <c r="DV409">
        <v>0.6182830000000001</v>
      </c>
      <c r="DW409">
        <v>0.1690771821428572</v>
      </c>
      <c r="DX409">
        <v>430.3403571428571</v>
      </c>
      <c r="DY409">
        <v>430.1255</v>
      </c>
      <c r="DZ409">
        <v>0.09443099642857143</v>
      </c>
      <c r="EA409">
        <v>419.9832857142857</v>
      </c>
      <c r="EB409">
        <v>23.57979285714286</v>
      </c>
      <c r="EC409">
        <v>2.137370714285714</v>
      </c>
      <c r="ED409">
        <v>2.128845</v>
      </c>
      <c r="EE409">
        <v>18.50044642857143</v>
      </c>
      <c r="EF409">
        <v>18.43666785714285</v>
      </c>
      <c r="EG409">
        <v>0.00500097</v>
      </c>
      <c r="EH409">
        <v>0</v>
      </c>
      <c r="EI409">
        <v>0</v>
      </c>
      <c r="EJ409">
        <v>0</v>
      </c>
      <c r="EK409">
        <v>240.4714285714286</v>
      </c>
      <c r="EL409">
        <v>0.00500097</v>
      </c>
      <c r="EM409">
        <v>-7.442857142857143</v>
      </c>
      <c r="EN409">
        <v>-1.321428571428571</v>
      </c>
      <c r="EO409">
        <v>35.10025</v>
      </c>
      <c r="EP409">
        <v>38.37939285714286</v>
      </c>
      <c r="EQ409">
        <v>36.7655</v>
      </c>
      <c r="ER409">
        <v>38.29207142857143</v>
      </c>
      <c r="ES409">
        <v>36.94824999999999</v>
      </c>
      <c r="ET409">
        <v>0</v>
      </c>
      <c r="EU409">
        <v>0</v>
      </c>
      <c r="EV409">
        <v>0</v>
      </c>
      <c r="EW409">
        <v>1758417152</v>
      </c>
      <c r="EX409">
        <v>0</v>
      </c>
      <c r="EY409">
        <v>240.9730769230769</v>
      </c>
      <c r="EZ409">
        <v>-0.2290598463694687</v>
      </c>
      <c r="FA409">
        <v>-35.78119647800088</v>
      </c>
      <c r="FB409">
        <v>-7.461538461538462</v>
      </c>
      <c r="FC409">
        <v>15</v>
      </c>
      <c r="FD409">
        <v>0</v>
      </c>
      <c r="FE409" t="s">
        <v>424</v>
      </c>
      <c r="FF409">
        <v>1747247426.5</v>
      </c>
      <c r="FG409">
        <v>1747247420.5</v>
      </c>
      <c r="FH409">
        <v>0</v>
      </c>
      <c r="FI409">
        <v>1.027</v>
      </c>
      <c r="FJ409">
        <v>0.031</v>
      </c>
      <c r="FK409">
        <v>0.02</v>
      </c>
      <c r="FL409">
        <v>0.05</v>
      </c>
      <c r="FM409">
        <v>420</v>
      </c>
      <c r="FN409">
        <v>16</v>
      </c>
      <c r="FO409">
        <v>0.01</v>
      </c>
      <c r="FP409">
        <v>0.1</v>
      </c>
      <c r="FQ409">
        <v>0.1662216275</v>
      </c>
      <c r="FR409">
        <v>0.349722921951219</v>
      </c>
      <c r="FS409">
        <v>0.05535954400843177</v>
      </c>
      <c r="FT409">
        <v>0</v>
      </c>
      <c r="FU409">
        <v>239.6882352941177</v>
      </c>
      <c r="FV409">
        <v>12.03055777178556</v>
      </c>
      <c r="FW409">
        <v>7.17761080623721</v>
      </c>
      <c r="FX409">
        <v>-1</v>
      </c>
      <c r="FY409">
        <v>0.09695894000000001</v>
      </c>
      <c r="FZ409">
        <v>-0.1148970529080677</v>
      </c>
      <c r="GA409">
        <v>0.01333569054398384</v>
      </c>
      <c r="GB409">
        <v>0</v>
      </c>
      <c r="GC409">
        <v>0</v>
      </c>
      <c r="GD409">
        <v>2</v>
      </c>
      <c r="GE409" t="s">
        <v>613</v>
      </c>
      <c r="GF409">
        <v>3.13639</v>
      </c>
      <c r="GG409">
        <v>2.7143</v>
      </c>
      <c r="GH409">
        <v>0.0936786</v>
      </c>
      <c r="GI409">
        <v>0.0928678</v>
      </c>
      <c r="GJ409">
        <v>0.104992</v>
      </c>
      <c r="GK409">
        <v>0.103529</v>
      </c>
      <c r="GL409">
        <v>28826.3</v>
      </c>
      <c r="GM409">
        <v>28886.7</v>
      </c>
      <c r="GN409">
        <v>29568.3</v>
      </c>
      <c r="GO409">
        <v>29429</v>
      </c>
      <c r="GP409">
        <v>34971.3</v>
      </c>
      <c r="GQ409">
        <v>34943.8</v>
      </c>
      <c r="GR409">
        <v>41616.9</v>
      </c>
      <c r="GS409">
        <v>41813.7</v>
      </c>
      <c r="GT409">
        <v>1.92005</v>
      </c>
      <c r="GU409">
        <v>1.8748</v>
      </c>
      <c r="GV409">
        <v>0.0870973</v>
      </c>
      <c r="GW409">
        <v>0</v>
      </c>
      <c r="GX409">
        <v>28.5529</v>
      </c>
      <c r="GY409">
        <v>999.9</v>
      </c>
      <c r="GZ409">
        <v>57.8</v>
      </c>
      <c r="HA409">
        <v>31</v>
      </c>
      <c r="HB409">
        <v>28.8839</v>
      </c>
      <c r="HC409">
        <v>62.0844</v>
      </c>
      <c r="HD409">
        <v>27.9728</v>
      </c>
      <c r="HE409">
        <v>1</v>
      </c>
      <c r="HF409">
        <v>0.103974</v>
      </c>
      <c r="HG409">
        <v>-1.46266</v>
      </c>
      <c r="HH409">
        <v>20.3525</v>
      </c>
      <c r="HI409">
        <v>5.22493</v>
      </c>
      <c r="HJ409">
        <v>12.0158</v>
      </c>
      <c r="HK409">
        <v>4.99115</v>
      </c>
      <c r="HL409">
        <v>3.2891</v>
      </c>
      <c r="HM409">
        <v>9999</v>
      </c>
      <c r="HN409">
        <v>9999</v>
      </c>
      <c r="HO409">
        <v>9999</v>
      </c>
      <c r="HP409">
        <v>999.9</v>
      </c>
      <c r="HQ409">
        <v>1.86752</v>
      </c>
      <c r="HR409">
        <v>1.86664</v>
      </c>
      <c r="HS409">
        <v>1.866</v>
      </c>
      <c r="HT409">
        <v>1.86597</v>
      </c>
      <c r="HU409">
        <v>1.86783</v>
      </c>
      <c r="HV409">
        <v>1.87027</v>
      </c>
      <c r="HW409">
        <v>1.8689</v>
      </c>
      <c r="HX409">
        <v>1.87034</v>
      </c>
      <c r="HY409">
        <v>0</v>
      </c>
      <c r="HZ409">
        <v>0</v>
      </c>
      <c r="IA409">
        <v>0</v>
      </c>
      <c r="IB409">
        <v>0</v>
      </c>
      <c r="IC409" t="s">
        <v>426</v>
      </c>
      <c r="ID409" t="s">
        <v>427</v>
      </c>
      <c r="IE409" t="s">
        <v>428</v>
      </c>
      <c r="IF409" t="s">
        <v>428</v>
      </c>
      <c r="IG409" t="s">
        <v>428</v>
      </c>
      <c r="IH409" t="s">
        <v>428</v>
      </c>
      <c r="II409">
        <v>0</v>
      </c>
      <c r="IJ409">
        <v>100</v>
      </c>
      <c r="IK409">
        <v>100</v>
      </c>
      <c r="IL409">
        <v>0.54</v>
      </c>
      <c r="IM409">
        <v>0.171</v>
      </c>
      <c r="IN409">
        <v>0.2733293791174444</v>
      </c>
      <c r="IO409">
        <v>0.0008355358253796512</v>
      </c>
      <c r="IP409">
        <v>-4.886686190924696E-07</v>
      </c>
      <c r="IQ409">
        <v>2.414133949906871E-11</v>
      </c>
      <c r="IR409">
        <v>-0.06279029043895908</v>
      </c>
      <c r="IS409">
        <v>-0.001004982055389802</v>
      </c>
      <c r="IT409">
        <v>0.0007271071577586355</v>
      </c>
      <c r="IU409">
        <v>-1.113211564567604E-05</v>
      </c>
      <c r="IV409">
        <v>10</v>
      </c>
      <c r="IW409">
        <v>2306</v>
      </c>
      <c r="IX409">
        <v>1</v>
      </c>
      <c r="IY409">
        <v>28</v>
      </c>
      <c r="IZ409">
        <v>186162.1</v>
      </c>
      <c r="JA409">
        <v>186162.2</v>
      </c>
      <c r="JB409">
        <v>1.03882</v>
      </c>
      <c r="JC409">
        <v>2.26318</v>
      </c>
      <c r="JD409">
        <v>1.39648</v>
      </c>
      <c r="JE409">
        <v>2.34131</v>
      </c>
      <c r="JF409">
        <v>1.49536</v>
      </c>
      <c r="JG409">
        <v>2.67944</v>
      </c>
      <c r="JH409">
        <v>36.2694</v>
      </c>
      <c r="JI409">
        <v>24.1488</v>
      </c>
      <c r="JJ409">
        <v>18</v>
      </c>
      <c r="JK409">
        <v>489.376</v>
      </c>
      <c r="JL409">
        <v>450.769</v>
      </c>
      <c r="JM409">
        <v>30.5518</v>
      </c>
      <c r="JN409">
        <v>28.9295</v>
      </c>
      <c r="JO409">
        <v>30.0001</v>
      </c>
      <c r="JP409">
        <v>28.7902</v>
      </c>
      <c r="JQ409">
        <v>28.7201</v>
      </c>
      <c r="JR409">
        <v>20.8191</v>
      </c>
      <c r="JS409">
        <v>25.6061</v>
      </c>
      <c r="JT409">
        <v>94.4693</v>
      </c>
      <c r="JU409">
        <v>30.5614</v>
      </c>
      <c r="JV409">
        <v>420</v>
      </c>
      <c r="JW409">
        <v>23.6439</v>
      </c>
      <c r="JX409">
        <v>101.068</v>
      </c>
      <c r="JY409">
        <v>100.544</v>
      </c>
    </row>
    <row r="410" spans="1:285">
      <c r="A410">
        <v>394</v>
      </c>
      <c r="B410">
        <v>1758417154</v>
      </c>
      <c r="C410">
        <v>4278.900000095367</v>
      </c>
      <c r="D410" t="s">
        <v>1224</v>
      </c>
      <c r="E410" t="s">
        <v>1225</v>
      </c>
      <c r="F410">
        <v>5</v>
      </c>
      <c r="G410" t="s">
        <v>1159</v>
      </c>
      <c r="H410" t="s">
        <v>420</v>
      </c>
      <c r="I410" t="s">
        <v>421</v>
      </c>
      <c r="J410">
        <v>1758417145.833333</v>
      </c>
      <c r="K410">
        <f>(L410)/1000</f>
        <v>0</v>
      </c>
      <c r="L410">
        <f>1000*DL410*AJ410*(DH410-DI410)/(100*DA410*(1000-AJ410*DH410))</f>
        <v>0</v>
      </c>
      <c r="M410">
        <f>DL410*AJ410*(DG410-DF410*(1000-AJ410*DI410)/(1000-AJ410*DH410))/(100*DA410)</f>
        <v>0</v>
      </c>
      <c r="N410">
        <f>DF410 - IF(AJ410&gt;1, M410*DA410*100.0/(AL410), 0)</f>
        <v>0</v>
      </c>
      <c r="O410">
        <f>((U410-K410/2)*N410-M410)/(U410+K410/2)</f>
        <v>0</v>
      </c>
      <c r="P410">
        <f>O410*(DM410+DN410)/1000.0</f>
        <v>0</v>
      </c>
      <c r="Q410">
        <f>(DF410 - IF(AJ410&gt;1, M410*DA410*100.0/(AL410), 0))*(DM410+DN410)/1000.0</f>
        <v>0</v>
      </c>
      <c r="R410">
        <f>2.0/((1/T410-1/S410)+SIGN(T410)*SQRT((1/T410-1/S410)*(1/T410-1/S410) + 4*DB410/((DB410+1)*(DB410+1))*(2*1/T410*1/S410-1/S410*1/S410)))</f>
        <v>0</v>
      </c>
      <c r="S410">
        <f>IF(LEFT(DC410,1)&lt;&gt;"0",IF(LEFT(DC410,1)="1",3.0,DD410),$D$5+$E$5*(DT410*DM410/($K$5*1000))+$F$5*(DT410*DM410/($K$5*1000))*MAX(MIN(DA410,$J$5),$I$5)*MAX(MIN(DA410,$J$5),$I$5)+$G$5*MAX(MIN(DA410,$J$5),$I$5)*(DT410*DM410/($K$5*1000))+$H$5*(DT410*DM410/($K$5*1000))*(DT410*DM410/($K$5*1000)))</f>
        <v>0</v>
      </c>
      <c r="T410">
        <f>K410*(1000-(1000*0.61365*exp(17.502*X410/(240.97+X410))/(DM410+DN410)+DH410)/2)/(1000*0.61365*exp(17.502*X410/(240.97+X410))/(DM410+DN410)-DH410)</f>
        <v>0</v>
      </c>
      <c r="U410">
        <f>1/((DB410+1)/(R410/1.6)+1/(S410/1.37)) + DB410/((DB410+1)/(R410/1.6) + DB410/(S410/1.37))</f>
        <v>0</v>
      </c>
      <c r="V410">
        <f>(CW410*CZ410)</f>
        <v>0</v>
      </c>
      <c r="W410">
        <f>(DO410+(V410+2*0.95*5.67E-8*(((DO410+$B$7)+273)^4-(DO410+273)^4)-44100*K410)/(1.84*29.3*S410+8*0.95*5.67E-8*(DO410+273)^3))</f>
        <v>0</v>
      </c>
      <c r="X410">
        <f>($C$7*DP410+$D$7*DQ410+$E$7*W410)</f>
        <v>0</v>
      </c>
      <c r="Y410">
        <f>0.61365*exp(17.502*X410/(240.97+X410))</f>
        <v>0</v>
      </c>
      <c r="Z410">
        <f>(AA410/AB410*100)</f>
        <v>0</v>
      </c>
      <c r="AA410">
        <f>DH410*(DM410+DN410)/1000</f>
        <v>0</v>
      </c>
      <c r="AB410">
        <f>0.61365*exp(17.502*DO410/(240.97+DO410))</f>
        <v>0</v>
      </c>
      <c r="AC410">
        <f>(Y410-DH410*(DM410+DN410)/1000)</f>
        <v>0</v>
      </c>
      <c r="AD410">
        <f>(-K410*44100)</f>
        <v>0</v>
      </c>
      <c r="AE410">
        <f>2*29.3*S410*0.92*(DO410-X410)</f>
        <v>0</v>
      </c>
      <c r="AF410">
        <f>2*0.95*5.67E-8*(((DO410+$B$7)+273)^4-(X410+273)^4)</f>
        <v>0</v>
      </c>
      <c r="AG410">
        <f>V410+AF410+AD410+AE410</f>
        <v>0</v>
      </c>
      <c r="AH410">
        <v>0</v>
      </c>
      <c r="AI410">
        <v>0</v>
      </c>
      <c r="AJ410">
        <f>IF(AH410*$H$13&gt;=AL410,1.0,(AL410/(AL410-AH410*$H$13)))</f>
        <v>0</v>
      </c>
      <c r="AK410">
        <f>(AJ410-1)*100</f>
        <v>0</v>
      </c>
      <c r="AL410">
        <f>MAX(0,($B$13+$C$13*DT410)/(1+$D$13*DT410)*DM410/(DO410+273)*$E$13)</f>
        <v>0</v>
      </c>
      <c r="AM410" t="s">
        <v>422</v>
      </c>
      <c r="AN410" t="s">
        <v>422</v>
      </c>
      <c r="AO410">
        <v>0</v>
      </c>
      <c r="AP410">
        <v>0</v>
      </c>
      <c r="AQ410">
        <f>1-AO410/AP410</f>
        <v>0</v>
      </c>
      <c r="AR410">
        <v>0</v>
      </c>
      <c r="AS410" t="s">
        <v>422</v>
      </c>
      <c r="AT410" t="s">
        <v>422</v>
      </c>
      <c r="AU410">
        <v>0</v>
      </c>
      <c r="AV410">
        <v>0</v>
      </c>
      <c r="AW410">
        <f>1-AU410/AV410</f>
        <v>0</v>
      </c>
      <c r="AX410">
        <v>0.5</v>
      </c>
      <c r="AY410">
        <f>CX410</f>
        <v>0</v>
      </c>
      <c r="AZ410">
        <f>M410</f>
        <v>0</v>
      </c>
      <c r="BA410">
        <f>AW410*AX410*AY410</f>
        <v>0</v>
      </c>
      <c r="BB410">
        <f>(AZ410-AR410)/AY410</f>
        <v>0</v>
      </c>
      <c r="BC410">
        <f>(AP410-AV410)/AV410</f>
        <v>0</v>
      </c>
      <c r="BD410">
        <f>AO410/(AQ410+AO410/AV410)</f>
        <v>0</v>
      </c>
      <c r="BE410" t="s">
        <v>422</v>
      </c>
      <c r="BF410">
        <v>0</v>
      </c>
      <c r="BG410">
        <f>IF(BF410&lt;&gt;0, BF410, BD410)</f>
        <v>0</v>
      </c>
      <c r="BH410">
        <f>1-BG410/AV410</f>
        <v>0</v>
      </c>
      <c r="BI410">
        <f>(AV410-AU410)/(AV410-BG410)</f>
        <v>0</v>
      </c>
      <c r="BJ410">
        <f>(AP410-AV410)/(AP410-BG410)</f>
        <v>0</v>
      </c>
      <c r="BK410">
        <f>(AV410-AU410)/(AV410-AO410)</f>
        <v>0</v>
      </c>
      <c r="BL410">
        <f>(AP410-AV410)/(AP410-AO410)</f>
        <v>0</v>
      </c>
      <c r="BM410">
        <f>(BI410*BG410/AU410)</f>
        <v>0</v>
      </c>
      <c r="BN410">
        <f>(1-BM410)</f>
        <v>0</v>
      </c>
      <c r="CW410">
        <f>$B$11*DU410+$C$11*DV410+$F$11*EG410*(1-EJ410)</f>
        <v>0</v>
      </c>
      <c r="CX410">
        <f>CW410*CY410</f>
        <v>0</v>
      </c>
      <c r="CY410">
        <f>($B$11*$D$9+$C$11*$D$9+$F$11*((ET410+EL410)/MAX(ET410+EL410+EU410, 0.1)*$I$9+EU410/MAX(ET410+EL410+EU410, 0.1)*$J$9))/($B$11+$C$11+$F$11)</f>
        <v>0</v>
      </c>
      <c r="CZ410">
        <f>($B$11*$K$9+$C$11*$K$9+$F$11*((ET410+EL410)/MAX(ET410+EL410+EU410, 0.1)*$P$9+EU410/MAX(ET410+EL410+EU410, 0.1)*$Q$9))/($B$11+$C$11+$F$11)</f>
        <v>0</v>
      </c>
      <c r="DA410">
        <v>2.44</v>
      </c>
      <c r="DB410">
        <v>0.5</v>
      </c>
      <c r="DC410" t="s">
        <v>423</v>
      </c>
      <c r="DD410">
        <v>2</v>
      </c>
      <c r="DE410">
        <v>1758417145.833333</v>
      </c>
      <c r="DF410">
        <v>420.1543333333334</v>
      </c>
      <c r="DG410">
        <v>419.9774074074074</v>
      </c>
      <c r="DH410">
        <v>23.67643703703704</v>
      </c>
      <c r="DI410">
        <v>23.58514814814815</v>
      </c>
      <c r="DJ410">
        <v>419.6147037037036</v>
      </c>
      <c r="DK410">
        <v>23.50568148148148</v>
      </c>
      <c r="DL410">
        <v>500.0008888888889</v>
      </c>
      <c r="DM410">
        <v>90.28248148148148</v>
      </c>
      <c r="DN410">
        <v>0.05432563703703704</v>
      </c>
      <c r="DO410">
        <v>30.085</v>
      </c>
      <c r="DP410">
        <v>29.98077777777778</v>
      </c>
      <c r="DQ410">
        <v>999.9000000000001</v>
      </c>
      <c r="DR410">
        <v>0</v>
      </c>
      <c r="DS410">
        <v>0</v>
      </c>
      <c r="DT410">
        <v>9995.598148148147</v>
      </c>
      <c r="DU410">
        <v>0</v>
      </c>
      <c r="DV410">
        <v>0.6182830000000001</v>
      </c>
      <c r="DW410">
        <v>0.1769578925925926</v>
      </c>
      <c r="DX410">
        <v>430.3434074074074</v>
      </c>
      <c r="DY410">
        <v>430.1218148148149</v>
      </c>
      <c r="DZ410">
        <v>0.09128907407407408</v>
      </c>
      <c r="EA410">
        <v>419.9774074074074</v>
      </c>
      <c r="EB410">
        <v>23.58514814814815</v>
      </c>
      <c r="EC410">
        <v>2.137568148148148</v>
      </c>
      <c r="ED410">
        <v>2.129326296296296</v>
      </c>
      <c r="EE410">
        <v>18.50191851851852</v>
      </c>
      <c r="EF410">
        <v>18.44027777777778</v>
      </c>
      <c r="EG410">
        <v>0.00500097</v>
      </c>
      <c r="EH410">
        <v>0</v>
      </c>
      <c r="EI410">
        <v>0</v>
      </c>
      <c r="EJ410">
        <v>0</v>
      </c>
      <c r="EK410">
        <v>240.3296296296296</v>
      </c>
      <c r="EL410">
        <v>0.00500097</v>
      </c>
      <c r="EM410">
        <v>-8.814814814814815</v>
      </c>
      <c r="EN410">
        <v>-1.8</v>
      </c>
      <c r="EO410">
        <v>35.09233333333334</v>
      </c>
      <c r="EP410">
        <v>38.36566666666667</v>
      </c>
      <c r="EQ410">
        <v>36.75455555555556</v>
      </c>
      <c r="ER410">
        <v>38.28211111111111</v>
      </c>
      <c r="ES410">
        <v>36.93933333333333</v>
      </c>
      <c r="ET410">
        <v>0</v>
      </c>
      <c r="EU410">
        <v>0</v>
      </c>
      <c r="EV410">
        <v>0</v>
      </c>
      <c r="EW410">
        <v>1758417153.8</v>
      </c>
      <c r="EX410">
        <v>0</v>
      </c>
      <c r="EY410">
        <v>240.84</v>
      </c>
      <c r="EZ410">
        <v>5.330769209772569</v>
      </c>
      <c r="FA410">
        <v>-50.77692299737966</v>
      </c>
      <c r="FB410">
        <v>-8.944000000000001</v>
      </c>
      <c r="FC410">
        <v>15</v>
      </c>
      <c r="FD410">
        <v>0</v>
      </c>
      <c r="FE410" t="s">
        <v>424</v>
      </c>
      <c r="FF410">
        <v>1747247426.5</v>
      </c>
      <c r="FG410">
        <v>1747247420.5</v>
      </c>
      <c r="FH410">
        <v>0</v>
      </c>
      <c r="FI410">
        <v>1.027</v>
      </c>
      <c r="FJ410">
        <v>0.031</v>
      </c>
      <c r="FK410">
        <v>0.02</v>
      </c>
      <c r="FL410">
        <v>0.05</v>
      </c>
      <c r="FM410">
        <v>420</v>
      </c>
      <c r="FN410">
        <v>16</v>
      </c>
      <c r="FO410">
        <v>0.01</v>
      </c>
      <c r="FP410">
        <v>0.1</v>
      </c>
      <c r="FQ410">
        <v>0.1642433975609756</v>
      </c>
      <c r="FR410">
        <v>0.1388527965156794</v>
      </c>
      <c r="FS410">
        <v>0.05602606799312258</v>
      </c>
      <c r="FT410">
        <v>0</v>
      </c>
      <c r="FU410">
        <v>239.7941176470588</v>
      </c>
      <c r="FV410">
        <v>18.91214660105393</v>
      </c>
      <c r="FW410">
        <v>7.018502487185551</v>
      </c>
      <c r="FX410">
        <v>-1</v>
      </c>
      <c r="FY410">
        <v>0.09399564878048781</v>
      </c>
      <c r="FZ410">
        <v>-0.11976868641115</v>
      </c>
      <c r="GA410">
        <v>0.01377898724010536</v>
      </c>
      <c r="GB410">
        <v>0</v>
      </c>
      <c r="GC410">
        <v>0</v>
      </c>
      <c r="GD410">
        <v>2</v>
      </c>
      <c r="GE410" t="s">
        <v>613</v>
      </c>
      <c r="GF410">
        <v>3.1364</v>
      </c>
      <c r="GG410">
        <v>2.71452</v>
      </c>
      <c r="GH410">
        <v>0.0936814</v>
      </c>
      <c r="GI410">
        <v>0.0928698</v>
      </c>
      <c r="GJ410">
        <v>0.105007</v>
      </c>
      <c r="GK410">
        <v>0.103534</v>
      </c>
      <c r="GL410">
        <v>28826.3</v>
      </c>
      <c r="GM410">
        <v>28886.5</v>
      </c>
      <c r="GN410">
        <v>29568.5</v>
      </c>
      <c r="GO410">
        <v>29428.9</v>
      </c>
      <c r="GP410">
        <v>34970.8</v>
      </c>
      <c r="GQ410">
        <v>34943.8</v>
      </c>
      <c r="GR410">
        <v>41617</v>
      </c>
      <c r="GS410">
        <v>41813.8</v>
      </c>
      <c r="GT410">
        <v>1.91995</v>
      </c>
      <c r="GU410">
        <v>1.87488</v>
      </c>
      <c r="GV410">
        <v>0.08717179999999999</v>
      </c>
      <c r="GW410">
        <v>0</v>
      </c>
      <c r="GX410">
        <v>28.5531</v>
      </c>
      <c r="GY410">
        <v>999.9</v>
      </c>
      <c r="GZ410">
        <v>57.8</v>
      </c>
      <c r="HA410">
        <v>31</v>
      </c>
      <c r="HB410">
        <v>28.8831</v>
      </c>
      <c r="HC410">
        <v>62.0644</v>
      </c>
      <c r="HD410">
        <v>27.8365</v>
      </c>
      <c r="HE410">
        <v>1</v>
      </c>
      <c r="HF410">
        <v>0.104253</v>
      </c>
      <c r="HG410">
        <v>-1.45585</v>
      </c>
      <c r="HH410">
        <v>20.3527</v>
      </c>
      <c r="HI410">
        <v>5.22493</v>
      </c>
      <c r="HJ410">
        <v>12.0156</v>
      </c>
      <c r="HK410">
        <v>4.9912</v>
      </c>
      <c r="HL410">
        <v>3.28908</v>
      </c>
      <c r="HM410">
        <v>9999</v>
      </c>
      <c r="HN410">
        <v>9999</v>
      </c>
      <c r="HO410">
        <v>9999</v>
      </c>
      <c r="HP410">
        <v>999.9</v>
      </c>
      <c r="HQ410">
        <v>1.86752</v>
      </c>
      <c r="HR410">
        <v>1.86665</v>
      </c>
      <c r="HS410">
        <v>1.866</v>
      </c>
      <c r="HT410">
        <v>1.86597</v>
      </c>
      <c r="HU410">
        <v>1.86783</v>
      </c>
      <c r="HV410">
        <v>1.87026</v>
      </c>
      <c r="HW410">
        <v>1.8689</v>
      </c>
      <c r="HX410">
        <v>1.87036</v>
      </c>
      <c r="HY410">
        <v>0</v>
      </c>
      <c r="HZ410">
        <v>0</v>
      </c>
      <c r="IA410">
        <v>0</v>
      </c>
      <c r="IB410">
        <v>0</v>
      </c>
      <c r="IC410" t="s">
        <v>426</v>
      </c>
      <c r="ID410" t="s">
        <v>427</v>
      </c>
      <c r="IE410" t="s">
        <v>428</v>
      </c>
      <c r="IF410" t="s">
        <v>428</v>
      </c>
      <c r="IG410" t="s">
        <v>428</v>
      </c>
      <c r="IH410" t="s">
        <v>428</v>
      </c>
      <c r="II410">
        <v>0</v>
      </c>
      <c r="IJ410">
        <v>100</v>
      </c>
      <c r="IK410">
        <v>100</v>
      </c>
      <c r="IL410">
        <v>0.54</v>
      </c>
      <c r="IM410">
        <v>0.171</v>
      </c>
      <c r="IN410">
        <v>0.2733293791174444</v>
      </c>
      <c r="IO410">
        <v>0.0008355358253796512</v>
      </c>
      <c r="IP410">
        <v>-4.886686190924696E-07</v>
      </c>
      <c r="IQ410">
        <v>2.414133949906871E-11</v>
      </c>
      <c r="IR410">
        <v>-0.06279029043895908</v>
      </c>
      <c r="IS410">
        <v>-0.001004982055389802</v>
      </c>
      <c r="IT410">
        <v>0.0007271071577586355</v>
      </c>
      <c r="IU410">
        <v>-1.113211564567604E-05</v>
      </c>
      <c r="IV410">
        <v>10</v>
      </c>
      <c r="IW410">
        <v>2306</v>
      </c>
      <c r="IX410">
        <v>1</v>
      </c>
      <c r="IY410">
        <v>28</v>
      </c>
      <c r="IZ410">
        <v>186162.1</v>
      </c>
      <c r="JA410">
        <v>186162.2</v>
      </c>
      <c r="JB410">
        <v>1.04004</v>
      </c>
      <c r="JC410">
        <v>2.27905</v>
      </c>
      <c r="JD410">
        <v>1.39648</v>
      </c>
      <c r="JE410">
        <v>2.34253</v>
      </c>
      <c r="JF410">
        <v>1.49536</v>
      </c>
      <c r="JG410">
        <v>2.60254</v>
      </c>
      <c r="JH410">
        <v>36.2694</v>
      </c>
      <c r="JI410">
        <v>24.14</v>
      </c>
      <c r="JJ410">
        <v>18</v>
      </c>
      <c r="JK410">
        <v>489.303</v>
      </c>
      <c r="JL410">
        <v>450.807</v>
      </c>
      <c r="JM410">
        <v>30.5587</v>
      </c>
      <c r="JN410">
        <v>28.9295</v>
      </c>
      <c r="JO410">
        <v>30.0001</v>
      </c>
      <c r="JP410">
        <v>28.7889</v>
      </c>
      <c r="JQ410">
        <v>28.7189</v>
      </c>
      <c r="JR410">
        <v>20.8185</v>
      </c>
      <c r="JS410">
        <v>25.6061</v>
      </c>
      <c r="JT410">
        <v>94.4693</v>
      </c>
      <c r="JU410">
        <v>30.5793</v>
      </c>
      <c r="JV410">
        <v>420</v>
      </c>
      <c r="JW410">
        <v>23.644</v>
      </c>
      <c r="JX410">
        <v>101.068</v>
      </c>
      <c r="JY410">
        <v>100.544</v>
      </c>
    </row>
    <row r="411" spans="1:285">
      <c r="A411">
        <v>395</v>
      </c>
      <c r="B411">
        <v>1758417156</v>
      </c>
      <c r="C411">
        <v>4280.900000095367</v>
      </c>
      <c r="D411" t="s">
        <v>1226</v>
      </c>
      <c r="E411" t="s">
        <v>1227</v>
      </c>
      <c r="F411">
        <v>5</v>
      </c>
      <c r="G411" t="s">
        <v>1159</v>
      </c>
      <c r="H411" t="s">
        <v>420</v>
      </c>
      <c r="I411" t="s">
        <v>421</v>
      </c>
      <c r="J411">
        <v>1758417147.826923</v>
      </c>
      <c r="K411">
        <f>(L411)/1000</f>
        <v>0</v>
      </c>
      <c r="L411">
        <f>1000*DL411*AJ411*(DH411-DI411)/(100*DA411*(1000-AJ411*DH411))</f>
        <v>0</v>
      </c>
      <c r="M411">
        <f>DL411*AJ411*(DG411-DF411*(1000-AJ411*DI411)/(1000-AJ411*DH411))/(100*DA411)</f>
        <v>0</v>
      </c>
      <c r="N411">
        <f>DF411 - IF(AJ411&gt;1, M411*DA411*100.0/(AL411), 0)</f>
        <v>0</v>
      </c>
      <c r="O411">
        <f>((U411-K411/2)*N411-M411)/(U411+K411/2)</f>
        <v>0</v>
      </c>
      <c r="P411">
        <f>O411*(DM411+DN411)/1000.0</f>
        <v>0</v>
      </c>
      <c r="Q411">
        <f>(DF411 - IF(AJ411&gt;1, M411*DA411*100.0/(AL411), 0))*(DM411+DN411)/1000.0</f>
        <v>0</v>
      </c>
      <c r="R411">
        <f>2.0/((1/T411-1/S411)+SIGN(T411)*SQRT((1/T411-1/S411)*(1/T411-1/S411) + 4*DB411/((DB411+1)*(DB411+1))*(2*1/T411*1/S411-1/S411*1/S411)))</f>
        <v>0</v>
      </c>
      <c r="S411">
        <f>IF(LEFT(DC411,1)&lt;&gt;"0",IF(LEFT(DC411,1)="1",3.0,DD411),$D$5+$E$5*(DT411*DM411/($K$5*1000))+$F$5*(DT411*DM411/($K$5*1000))*MAX(MIN(DA411,$J$5),$I$5)*MAX(MIN(DA411,$J$5),$I$5)+$G$5*MAX(MIN(DA411,$J$5),$I$5)*(DT411*DM411/($K$5*1000))+$H$5*(DT411*DM411/($K$5*1000))*(DT411*DM411/($K$5*1000)))</f>
        <v>0</v>
      </c>
      <c r="T411">
        <f>K411*(1000-(1000*0.61365*exp(17.502*X411/(240.97+X411))/(DM411+DN411)+DH411)/2)/(1000*0.61365*exp(17.502*X411/(240.97+X411))/(DM411+DN411)-DH411)</f>
        <v>0</v>
      </c>
      <c r="U411">
        <f>1/((DB411+1)/(R411/1.6)+1/(S411/1.37)) + DB411/((DB411+1)/(R411/1.6) + DB411/(S411/1.37))</f>
        <v>0</v>
      </c>
      <c r="V411">
        <f>(CW411*CZ411)</f>
        <v>0</v>
      </c>
      <c r="W411">
        <f>(DO411+(V411+2*0.95*5.67E-8*(((DO411+$B$7)+273)^4-(DO411+273)^4)-44100*K411)/(1.84*29.3*S411+8*0.95*5.67E-8*(DO411+273)^3))</f>
        <v>0</v>
      </c>
      <c r="X411">
        <f>($C$7*DP411+$D$7*DQ411+$E$7*W411)</f>
        <v>0</v>
      </c>
      <c r="Y411">
        <f>0.61365*exp(17.502*X411/(240.97+X411))</f>
        <v>0</v>
      </c>
      <c r="Z411">
        <f>(AA411/AB411*100)</f>
        <v>0</v>
      </c>
      <c r="AA411">
        <f>DH411*(DM411+DN411)/1000</f>
        <v>0</v>
      </c>
      <c r="AB411">
        <f>0.61365*exp(17.502*DO411/(240.97+DO411))</f>
        <v>0</v>
      </c>
      <c r="AC411">
        <f>(Y411-DH411*(DM411+DN411)/1000)</f>
        <v>0</v>
      </c>
      <c r="AD411">
        <f>(-K411*44100)</f>
        <v>0</v>
      </c>
      <c r="AE411">
        <f>2*29.3*S411*0.92*(DO411-X411)</f>
        <v>0</v>
      </c>
      <c r="AF411">
        <f>2*0.95*5.67E-8*(((DO411+$B$7)+273)^4-(X411+273)^4)</f>
        <v>0</v>
      </c>
      <c r="AG411">
        <f>V411+AF411+AD411+AE411</f>
        <v>0</v>
      </c>
      <c r="AH411">
        <v>0</v>
      </c>
      <c r="AI411">
        <v>0</v>
      </c>
      <c r="AJ411">
        <f>IF(AH411*$H$13&gt;=AL411,1.0,(AL411/(AL411-AH411*$H$13)))</f>
        <v>0</v>
      </c>
      <c r="AK411">
        <f>(AJ411-1)*100</f>
        <v>0</v>
      </c>
      <c r="AL411">
        <f>MAX(0,($B$13+$C$13*DT411)/(1+$D$13*DT411)*DM411/(DO411+273)*$E$13)</f>
        <v>0</v>
      </c>
      <c r="AM411" t="s">
        <v>422</v>
      </c>
      <c r="AN411" t="s">
        <v>422</v>
      </c>
      <c r="AO411">
        <v>0</v>
      </c>
      <c r="AP411">
        <v>0</v>
      </c>
      <c r="AQ411">
        <f>1-AO411/AP411</f>
        <v>0</v>
      </c>
      <c r="AR411">
        <v>0</v>
      </c>
      <c r="AS411" t="s">
        <v>422</v>
      </c>
      <c r="AT411" t="s">
        <v>422</v>
      </c>
      <c r="AU411">
        <v>0</v>
      </c>
      <c r="AV411">
        <v>0</v>
      </c>
      <c r="AW411">
        <f>1-AU411/AV411</f>
        <v>0</v>
      </c>
      <c r="AX411">
        <v>0.5</v>
      </c>
      <c r="AY411">
        <f>CX411</f>
        <v>0</v>
      </c>
      <c r="AZ411">
        <f>M411</f>
        <v>0</v>
      </c>
      <c r="BA411">
        <f>AW411*AX411*AY411</f>
        <v>0</v>
      </c>
      <c r="BB411">
        <f>(AZ411-AR411)/AY411</f>
        <v>0</v>
      </c>
      <c r="BC411">
        <f>(AP411-AV411)/AV411</f>
        <v>0</v>
      </c>
      <c r="BD411">
        <f>AO411/(AQ411+AO411/AV411)</f>
        <v>0</v>
      </c>
      <c r="BE411" t="s">
        <v>422</v>
      </c>
      <c r="BF411">
        <v>0</v>
      </c>
      <c r="BG411">
        <f>IF(BF411&lt;&gt;0, BF411, BD411)</f>
        <v>0</v>
      </c>
      <c r="BH411">
        <f>1-BG411/AV411</f>
        <v>0</v>
      </c>
      <c r="BI411">
        <f>(AV411-AU411)/(AV411-BG411)</f>
        <v>0</v>
      </c>
      <c r="BJ411">
        <f>(AP411-AV411)/(AP411-BG411)</f>
        <v>0</v>
      </c>
      <c r="BK411">
        <f>(AV411-AU411)/(AV411-AO411)</f>
        <v>0</v>
      </c>
      <c r="BL411">
        <f>(AP411-AV411)/(AP411-AO411)</f>
        <v>0</v>
      </c>
      <c r="BM411">
        <f>(BI411*BG411/AU411)</f>
        <v>0</v>
      </c>
      <c r="BN411">
        <f>(1-BM411)</f>
        <v>0</v>
      </c>
      <c r="CW411">
        <f>$B$11*DU411+$C$11*DV411+$F$11*EG411*(1-EJ411)</f>
        <v>0</v>
      </c>
      <c r="CX411">
        <f>CW411*CY411</f>
        <v>0</v>
      </c>
      <c r="CY411">
        <f>($B$11*$D$9+$C$11*$D$9+$F$11*((ET411+EL411)/MAX(ET411+EL411+EU411, 0.1)*$I$9+EU411/MAX(ET411+EL411+EU411, 0.1)*$J$9))/($B$11+$C$11+$F$11)</f>
        <v>0</v>
      </c>
      <c r="CZ411">
        <f>($B$11*$K$9+$C$11*$K$9+$F$11*((ET411+EL411)/MAX(ET411+EL411+EU411, 0.1)*$P$9+EU411/MAX(ET411+EL411+EU411, 0.1)*$Q$9))/($B$11+$C$11+$F$11)</f>
        <v>0</v>
      </c>
      <c r="DA411">
        <v>2.44</v>
      </c>
      <c r="DB411">
        <v>0.5</v>
      </c>
      <c r="DC411" t="s">
        <v>423</v>
      </c>
      <c r="DD411">
        <v>2</v>
      </c>
      <c r="DE411">
        <v>1758417147.826923</v>
      </c>
      <c r="DF411">
        <v>420.1601923076923</v>
      </c>
      <c r="DG411">
        <v>419.9738461538462</v>
      </c>
      <c r="DH411">
        <v>23.67951153846154</v>
      </c>
      <c r="DI411">
        <v>23.59119230769231</v>
      </c>
      <c r="DJ411">
        <v>419.6204615384614</v>
      </c>
      <c r="DK411">
        <v>23.50871538461539</v>
      </c>
      <c r="DL411">
        <v>499.9972692307692</v>
      </c>
      <c r="DM411">
        <v>90.2823576923077</v>
      </c>
      <c r="DN411">
        <v>0.05430806538461538</v>
      </c>
      <c r="DO411">
        <v>30.08410384615384</v>
      </c>
      <c r="DP411">
        <v>29.97943076923077</v>
      </c>
      <c r="DQ411">
        <v>999.9000000000001</v>
      </c>
      <c r="DR411">
        <v>0</v>
      </c>
      <c r="DS411">
        <v>0</v>
      </c>
      <c r="DT411">
        <v>9995.836153846154</v>
      </c>
      <c r="DU411">
        <v>0</v>
      </c>
      <c r="DV411">
        <v>0.618283</v>
      </c>
      <c r="DW411">
        <v>0.1863063153846154</v>
      </c>
      <c r="DX411">
        <v>430.3507307692308</v>
      </c>
      <c r="DY411">
        <v>430.1208461538462</v>
      </c>
      <c r="DZ411">
        <v>0.08831967692307693</v>
      </c>
      <c r="EA411">
        <v>419.9738461538462</v>
      </c>
      <c r="EB411">
        <v>23.59119230769231</v>
      </c>
      <c r="EC411">
        <v>2.137843076923077</v>
      </c>
      <c r="ED411">
        <v>2.129868461538462</v>
      </c>
      <c r="EE411">
        <v>18.50396923076923</v>
      </c>
      <c r="EF411">
        <v>18.44434230769231</v>
      </c>
      <c r="EG411">
        <v>0.00500097</v>
      </c>
      <c r="EH411">
        <v>0</v>
      </c>
      <c r="EI411">
        <v>0</v>
      </c>
      <c r="EJ411">
        <v>0</v>
      </c>
      <c r="EK411">
        <v>238.7615384615385</v>
      </c>
      <c r="EL411">
        <v>0.00500097</v>
      </c>
      <c r="EM411">
        <v>-9.773076923076921</v>
      </c>
      <c r="EN411">
        <v>-2.057692307692307</v>
      </c>
      <c r="EO411">
        <v>35.08380769230769</v>
      </c>
      <c r="EP411">
        <v>38.35803846153846</v>
      </c>
      <c r="EQ411">
        <v>36.74515384615385</v>
      </c>
      <c r="ER411">
        <v>38.26896153846154</v>
      </c>
      <c r="ES411">
        <v>36.937</v>
      </c>
      <c r="ET411">
        <v>0</v>
      </c>
      <c r="EU411">
        <v>0</v>
      </c>
      <c r="EV411">
        <v>0</v>
      </c>
      <c r="EW411">
        <v>1758417156.2</v>
      </c>
      <c r="EX411">
        <v>0</v>
      </c>
      <c r="EY411">
        <v>238.9</v>
      </c>
      <c r="EZ411">
        <v>13.36923074110944</v>
      </c>
      <c r="FA411">
        <v>-47.80769236576862</v>
      </c>
      <c r="FB411">
        <v>-10.236</v>
      </c>
      <c r="FC411">
        <v>15</v>
      </c>
      <c r="FD411">
        <v>0</v>
      </c>
      <c r="FE411" t="s">
        <v>424</v>
      </c>
      <c r="FF411">
        <v>1747247426.5</v>
      </c>
      <c r="FG411">
        <v>1747247420.5</v>
      </c>
      <c r="FH411">
        <v>0</v>
      </c>
      <c r="FI411">
        <v>1.027</v>
      </c>
      <c r="FJ411">
        <v>0.031</v>
      </c>
      <c r="FK411">
        <v>0.02</v>
      </c>
      <c r="FL411">
        <v>0.05</v>
      </c>
      <c r="FM411">
        <v>420</v>
      </c>
      <c r="FN411">
        <v>16</v>
      </c>
      <c r="FO411">
        <v>0.01</v>
      </c>
      <c r="FP411">
        <v>0.1</v>
      </c>
      <c r="FQ411">
        <v>0.1614051825</v>
      </c>
      <c r="FR411">
        <v>0.1125449954971853</v>
      </c>
      <c r="FS411">
        <v>0.05737639496790421</v>
      </c>
      <c r="FT411">
        <v>0</v>
      </c>
      <c r="FU411">
        <v>239.8735294117647</v>
      </c>
      <c r="FV411">
        <v>10.83728029639393</v>
      </c>
      <c r="FW411">
        <v>7.235423839104929</v>
      </c>
      <c r="FX411">
        <v>-1</v>
      </c>
      <c r="FY411">
        <v>0.092109755</v>
      </c>
      <c r="FZ411">
        <v>-0.1175134131332084</v>
      </c>
      <c r="GA411">
        <v>0.01356814589643607</v>
      </c>
      <c r="GB411">
        <v>0</v>
      </c>
      <c r="GC411">
        <v>0</v>
      </c>
      <c r="GD411">
        <v>2</v>
      </c>
      <c r="GE411" t="s">
        <v>613</v>
      </c>
      <c r="GF411">
        <v>3.13648</v>
      </c>
      <c r="GG411">
        <v>2.71461</v>
      </c>
      <c r="GH411">
        <v>0.0936815</v>
      </c>
      <c r="GI411">
        <v>0.09286179999999999</v>
      </c>
      <c r="GJ411">
        <v>0.105018</v>
      </c>
      <c r="GK411">
        <v>0.103533</v>
      </c>
      <c r="GL411">
        <v>28826.4</v>
      </c>
      <c r="GM411">
        <v>28886.7</v>
      </c>
      <c r="GN411">
        <v>29568.6</v>
      </c>
      <c r="GO411">
        <v>29428.8</v>
      </c>
      <c r="GP411">
        <v>34970.6</v>
      </c>
      <c r="GQ411">
        <v>34943.8</v>
      </c>
      <c r="GR411">
        <v>41617.2</v>
      </c>
      <c r="GS411">
        <v>41813.8</v>
      </c>
      <c r="GT411">
        <v>1.92</v>
      </c>
      <c r="GU411">
        <v>1.87488</v>
      </c>
      <c r="GV411">
        <v>0.0880659</v>
      </c>
      <c r="GW411">
        <v>0</v>
      </c>
      <c r="GX411">
        <v>28.5531</v>
      </c>
      <c r="GY411">
        <v>999.9</v>
      </c>
      <c r="GZ411">
        <v>57.8</v>
      </c>
      <c r="HA411">
        <v>30.9</v>
      </c>
      <c r="HB411">
        <v>28.717</v>
      </c>
      <c r="HC411">
        <v>62.1644</v>
      </c>
      <c r="HD411">
        <v>27.8526</v>
      </c>
      <c r="HE411">
        <v>1</v>
      </c>
      <c r="HF411">
        <v>0.104075</v>
      </c>
      <c r="HG411">
        <v>-1.47793</v>
      </c>
      <c r="HH411">
        <v>20.3525</v>
      </c>
      <c r="HI411">
        <v>5.22448</v>
      </c>
      <c r="HJ411">
        <v>12.0156</v>
      </c>
      <c r="HK411">
        <v>4.9913</v>
      </c>
      <c r="HL411">
        <v>3.28905</v>
      </c>
      <c r="HM411">
        <v>9999</v>
      </c>
      <c r="HN411">
        <v>9999</v>
      </c>
      <c r="HO411">
        <v>9999</v>
      </c>
      <c r="HP411">
        <v>999.9</v>
      </c>
      <c r="HQ411">
        <v>1.86752</v>
      </c>
      <c r="HR411">
        <v>1.86665</v>
      </c>
      <c r="HS411">
        <v>1.866</v>
      </c>
      <c r="HT411">
        <v>1.86597</v>
      </c>
      <c r="HU411">
        <v>1.86783</v>
      </c>
      <c r="HV411">
        <v>1.87027</v>
      </c>
      <c r="HW411">
        <v>1.8689</v>
      </c>
      <c r="HX411">
        <v>1.87036</v>
      </c>
      <c r="HY411">
        <v>0</v>
      </c>
      <c r="HZ411">
        <v>0</v>
      </c>
      <c r="IA411">
        <v>0</v>
      </c>
      <c r="IB411">
        <v>0</v>
      </c>
      <c r="IC411" t="s">
        <v>426</v>
      </c>
      <c r="ID411" t="s">
        <v>427</v>
      </c>
      <c r="IE411" t="s">
        <v>428</v>
      </c>
      <c r="IF411" t="s">
        <v>428</v>
      </c>
      <c r="IG411" t="s">
        <v>428</v>
      </c>
      <c r="IH411" t="s">
        <v>428</v>
      </c>
      <c r="II411">
        <v>0</v>
      </c>
      <c r="IJ411">
        <v>100</v>
      </c>
      <c r="IK411">
        <v>100</v>
      </c>
      <c r="IL411">
        <v>0.54</v>
      </c>
      <c r="IM411">
        <v>0.1711</v>
      </c>
      <c r="IN411">
        <v>0.2733293791174444</v>
      </c>
      <c r="IO411">
        <v>0.0008355358253796512</v>
      </c>
      <c r="IP411">
        <v>-4.886686190924696E-07</v>
      </c>
      <c r="IQ411">
        <v>2.414133949906871E-11</v>
      </c>
      <c r="IR411">
        <v>-0.06279029043895908</v>
      </c>
      <c r="IS411">
        <v>-0.001004982055389802</v>
      </c>
      <c r="IT411">
        <v>0.0007271071577586355</v>
      </c>
      <c r="IU411">
        <v>-1.113211564567604E-05</v>
      </c>
      <c r="IV411">
        <v>10</v>
      </c>
      <c r="IW411">
        <v>2306</v>
      </c>
      <c r="IX411">
        <v>1</v>
      </c>
      <c r="IY411">
        <v>28</v>
      </c>
      <c r="IZ411">
        <v>186162.2</v>
      </c>
      <c r="JA411">
        <v>186162.3</v>
      </c>
      <c r="JB411">
        <v>1.04004</v>
      </c>
      <c r="JC411">
        <v>2.26807</v>
      </c>
      <c r="JD411">
        <v>1.39648</v>
      </c>
      <c r="JE411">
        <v>2.34253</v>
      </c>
      <c r="JF411">
        <v>1.49536</v>
      </c>
      <c r="JG411">
        <v>2.59155</v>
      </c>
      <c r="JH411">
        <v>36.2694</v>
      </c>
      <c r="JI411">
        <v>24.1488</v>
      </c>
      <c r="JJ411">
        <v>18</v>
      </c>
      <c r="JK411">
        <v>489.334</v>
      </c>
      <c r="JL411">
        <v>450.801</v>
      </c>
      <c r="JM411">
        <v>30.5643</v>
      </c>
      <c r="JN411">
        <v>28.9295</v>
      </c>
      <c r="JO411">
        <v>30</v>
      </c>
      <c r="JP411">
        <v>28.7889</v>
      </c>
      <c r="JQ411">
        <v>28.7182</v>
      </c>
      <c r="JR411">
        <v>20.8211</v>
      </c>
      <c r="JS411">
        <v>25.6061</v>
      </c>
      <c r="JT411">
        <v>94.4693</v>
      </c>
      <c r="JU411">
        <v>30.5793</v>
      </c>
      <c r="JV411">
        <v>420</v>
      </c>
      <c r="JW411">
        <v>23.644</v>
      </c>
      <c r="JX411">
        <v>101.069</v>
      </c>
      <c r="JY411">
        <v>100.544</v>
      </c>
    </row>
    <row r="412" spans="1:285">
      <c r="A412">
        <v>396</v>
      </c>
      <c r="B412">
        <v>1758417158</v>
      </c>
      <c r="C412">
        <v>4282.900000095367</v>
      </c>
      <c r="D412" t="s">
        <v>1228</v>
      </c>
      <c r="E412" t="s">
        <v>1229</v>
      </c>
      <c r="F412">
        <v>5</v>
      </c>
      <c r="G412" t="s">
        <v>1159</v>
      </c>
      <c r="H412" t="s">
        <v>420</v>
      </c>
      <c r="I412" t="s">
        <v>421</v>
      </c>
      <c r="J412">
        <v>1758417149.9</v>
      </c>
      <c r="K412">
        <f>(L412)/1000</f>
        <v>0</v>
      </c>
      <c r="L412">
        <f>1000*DL412*AJ412*(DH412-DI412)/(100*DA412*(1000-AJ412*DH412))</f>
        <v>0</v>
      </c>
      <c r="M412">
        <f>DL412*AJ412*(DG412-DF412*(1000-AJ412*DI412)/(1000-AJ412*DH412))/(100*DA412)</f>
        <v>0</v>
      </c>
      <c r="N412">
        <f>DF412 - IF(AJ412&gt;1, M412*DA412*100.0/(AL412), 0)</f>
        <v>0</v>
      </c>
      <c r="O412">
        <f>((U412-K412/2)*N412-M412)/(U412+K412/2)</f>
        <v>0</v>
      </c>
      <c r="P412">
        <f>O412*(DM412+DN412)/1000.0</f>
        <v>0</v>
      </c>
      <c r="Q412">
        <f>(DF412 - IF(AJ412&gt;1, M412*DA412*100.0/(AL412), 0))*(DM412+DN412)/1000.0</f>
        <v>0</v>
      </c>
      <c r="R412">
        <f>2.0/((1/T412-1/S412)+SIGN(T412)*SQRT((1/T412-1/S412)*(1/T412-1/S412) + 4*DB412/((DB412+1)*(DB412+1))*(2*1/T412*1/S412-1/S412*1/S412)))</f>
        <v>0</v>
      </c>
      <c r="S412">
        <f>IF(LEFT(DC412,1)&lt;&gt;"0",IF(LEFT(DC412,1)="1",3.0,DD412),$D$5+$E$5*(DT412*DM412/($K$5*1000))+$F$5*(DT412*DM412/($K$5*1000))*MAX(MIN(DA412,$J$5),$I$5)*MAX(MIN(DA412,$J$5),$I$5)+$G$5*MAX(MIN(DA412,$J$5),$I$5)*(DT412*DM412/($K$5*1000))+$H$5*(DT412*DM412/($K$5*1000))*(DT412*DM412/($K$5*1000)))</f>
        <v>0</v>
      </c>
      <c r="T412">
        <f>K412*(1000-(1000*0.61365*exp(17.502*X412/(240.97+X412))/(DM412+DN412)+DH412)/2)/(1000*0.61365*exp(17.502*X412/(240.97+X412))/(DM412+DN412)-DH412)</f>
        <v>0</v>
      </c>
      <c r="U412">
        <f>1/((DB412+1)/(R412/1.6)+1/(S412/1.37)) + DB412/((DB412+1)/(R412/1.6) + DB412/(S412/1.37))</f>
        <v>0</v>
      </c>
      <c r="V412">
        <f>(CW412*CZ412)</f>
        <v>0</v>
      </c>
      <c r="W412">
        <f>(DO412+(V412+2*0.95*5.67E-8*(((DO412+$B$7)+273)^4-(DO412+273)^4)-44100*K412)/(1.84*29.3*S412+8*0.95*5.67E-8*(DO412+273)^3))</f>
        <v>0</v>
      </c>
      <c r="X412">
        <f>($C$7*DP412+$D$7*DQ412+$E$7*W412)</f>
        <v>0</v>
      </c>
      <c r="Y412">
        <f>0.61365*exp(17.502*X412/(240.97+X412))</f>
        <v>0</v>
      </c>
      <c r="Z412">
        <f>(AA412/AB412*100)</f>
        <v>0</v>
      </c>
      <c r="AA412">
        <f>DH412*(DM412+DN412)/1000</f>
        <v>0</v>
      </c>
      <c r="AB412">
        <f>0.61365*exp(17.502*DO412/(240.97+DO412))</f>
        <v>0</v>
      </c>
      <c r="AC412">
        <f>(Y412-DH412*(DM412+DN412)/1000)</f>
        <v>0</v>
      </c>
      <c r="AD412">
        <f>(-K412*44100)</f>
        <v>0</v>
      </c>
      <c r="AE412">
        <f>2*29.3*S412*0.92*(DO412-X412)</f>
        <v>0</v>
      </c>
      <c r="AF412">
        <f>2*0.95*5.67E-8*(((DO412+$B$7)+273)^4-(X412+273)^4)</f>
        <v>0</v>
      </c>
      <c r="AG412">
        <f>V412+AF412+AD412+AE412</f>
        <v>0</v>
      </c>
      <c r="AH412">
        <v>0</v>
      </c>
      <c r="AI412">
        <v>0</v>
      </c>
      <c r="AJ412">
        <f>IF(AH412*$H$13&gt;=AL412,1.0,(AL412/(AL412-AH412*$H$13)))</f>
        <v>0</v>
      </c>
      <c r="AK412">
        <f>(AJ412-1)*100</f>
        <v>0</v>
      </c>
      <c r="AL412">
        <f>MAX(0,($B$13+$C$13*DT412)/(1+$D$13*DT412)*DM412/(DO412+273)*$E$13)</f>
        <v>0</v>
      </c>
      <c r="AM412" t="s">
        <v>422</v>
      </c>
      <c r="AN412" t="s">
        <v>422</v>
      </c>
      <c r="AO412">
        <v>0</v>
      </c>
      <c r="AP412">
        <v>0</v>
      </c>
      <c r="AQ412">
        <f>1-AO412/AP412</f>
        <v>0</v>
      </c>
      <c r="AR412">
        <v>0</v>
      </c>
      <c r="AS412" t="s">
        <v>422</v>
      </c>
      <c r="AT412" t="s">
        <v>422</v>
      </c>
      <c r="AU412">
        <v>0</v>
      </c>
      <c r="AV412">
        <v>0</v>
      </c>
      <c r="AW412">
        <f>1-AU412/AV412</f>
        <v>0</v>
      </c>
      <c r="AX412">
        <v>0.5</v>
      </c>
      <c r="AY412">
        <f>CX412</f>
        <v>0</v>
      </c>
      <c r="AZ412">
        <f>M412</f>
        <v>0</v>
      </c>
      <c r="BA412">
        <f>AW412*AX412*AY412</f>
        <v>0</v>
      </c>
      <c r="BB412">
        <f>(AZ412-AR412)/AY412</f>
        <v>0</v>
      </c>
      <c r="BC412">
        <f>(AP412-AV412)/AV412</f>
        <v>0</v>
      </c>
      <c r="BD412">
        <f>AO412/(AQ412+AO412/AV412)</f>
        <v>0</v>
      </c>
      <c r="BE412" t="s">
        <v>422</v>
      </c>
      <c r="BF412">
        <v>0</v>
      </c>
      <c r="BG412">
        <f>IF(BF412&lt;&gt;0, BF412, BD412)</f>
        <v>0</v>
      </c>
      <c r="BH412">
        <f>1-BG412/AV412</f>
        <v>0</v>
      </c>
      <c r="BI412">
        <f>(AV412-AU412)/(AV412-BG412)</f>
        <v>0</v>
      </c>
      <c r="BJ412">
        <f>(AP412-AV412)/(AP412-BG412)</f>
        <v>0</v>
      </c>
      <c r="BK412">
        <f>(AV412-AU412)/(AV412-AO412)</f>
        <v>0</v>
      </c>
      <c r="BL412">
        <f>(AP412-AV412)/(AP412-AO412)</f>
        <v>0</v>
      </c>
      <c r="BM412">
        <f>(BI412*BG412/AU412)</f>
        <v>0</v>
      </c>
      <c r="BN412">
        <f>(1-BM412)</f>
        <v>0</v>
      </c>
      <c r="CW412">
        <f>$B$11*DU412+$C$11*DV412+$F$11*EG412*(1-EJ412)</f>
        <v>0</v>
      </c>
      <c r="CX412">
        <f>CW412*CY412</f>
        <v>0</v>
      </c>
      <c r="CY412">
        <f>($B$11*$D$9+$C$11*$D$9+$F$11*((ET412+EL412)/MAX(ET412+EL412+EU412, 0.1)*$I$9+EU412/MAX(ET412+EL412+EU412, 0.1)*$J$9))/($B$11+$C$11+$F$11)</f>
        <v>0</v>
      </c>
      <c r="CZ412">
        <f>($B$11*$K$9+$C$11*$K$9+$F$11*((ET412+EL412)/MAX(ET412+EL412+EU412, 0.1)*$P$9+EU412/MAX(ET412+EL412+EU412, 0.1)*$Q$9))/($B$11+$C$11+$F$11)</f>
        <v>0</v>
      </c>
      <c r="DA412">
        <v>2.44</v>
      </c>
      <c r="DB412">
        <v>0.5</v>
      </c>
      <c r="DC412" t="s">
        <v>423</v>
      </c>
      <c r="DD412">
        <v>2</v>
      </c>
      <c r="DE412">
        <v>1758417149.9</v>
      </c>
      <c r="DF412">
        <v>420.1621999999999</v>
      </c>
      <c r="DG412">
        <v>419.978</v>
      </c>
      <c r="DH412">
        <v>23.68302000000001</v>
      </c>
      <c r="DI412">
        <v>23.597552</v>
      </c>
      <c r="DJ412">
        <v>419.6224800000001</v>
      </c>
      <c r="DK412">
        <v>23.51218</v>
      </c>
      <c r="DL412">
        <v>499.99608</v>
      </c>
      <c r="DM412">
        <v>90.28238400000001</v>
      </c>
      <c r="DN412">
        <v>0.054278804</v>
      </c>
      <c r="DO412">
        <v>30.083184</v>
      </c>
      <c r="DP412">
        <v>29.980304</v>
      </c>
      <c r="DQ412">
        <v>999.9</v>
      </c>
      <c r="DR412">
        <v>0</v>
      </c>
      <c r="DS412">
        <v>0</v>
      </c>
      <c r="DT412">
        <v>9997.0664</v>
      </c>
      <c r="DU412">
        <v>0</v>
      </c>
      <c r="DV412">
        <v>0.618283</v>
      </c>
      <c r="DW412">
        <v>0.184190688</v>
      </c>
      <c r="DX412">
        <v>430.3543199999999</v>
      </c>
      <c r="DY412">
        <v>430.12788</v>
      </c>
      <c r="DZ412">
        <v>0.08547172399999999</v>
      </c>
      <c r="EA412">
        <v>419.978</v>
      </c>
      <c r="EB412">
        <v>23.597552</v>
      </c>
      <c r="EC412">
        <v>2.1381608</v>
      </c>
      <c r="ED412">
        <v>2.1304436</v>
      </c>
      <c r="EE412">
        <v>18.506344</v>
      </c>
      <c r="EF412">
        <v>18.448648</v>
      </c>
      <c r="EG412">
        <v>0.00500097</v>
      </c>
      <c r="EH412">
        <v>0</v>
      </c>
      <c r="EI412">
        <v>0</v>
      </c>
      <c r="EJ412">
        <v>0</v>
      </c>
      <c r="EK412">
        <v>238.976</v>
      </c>
      <c r="EL412">
        <v>0.00500097</v>
      </c>
      <c r="EM412">
        <v>-9.171999999999999</v>
      </c>
      <c r="EN412">
        <v>-2.232</v>
      </c>
      <c r="EO412">
        <v>35.0746</v>
      </c>
      <c r="EP412">
        <v>38.3498</v>
      </c>
      <c r="EQ412">
        <v>36.7374</v>
      </c>
      <c r="ER412">
        <v>38.25224</v>
      </c>
      <c r="ES412">
        <v>36.93452</v>
      </c>
      <c r="ET412">
        <v>0</v>
      </c>
      <c r="EU412">
        <v>0</v>
      </c>
      <c r="EV412">
        <v>0</v>
      </c>
      <c r="EW412">
        <v>1758417158</v>
      </c>
      <c r="EX412">
        <v>0</v>
      </c>
      <c r="EY412">
        <v>239.3730769230769</v>
      </c>
      <c r="EZ412">
        <v>7.524786396177304</v>
      </c>
      <c r="FA412">
        <v>-15.65470093497608</v>
      </c>
      <c r="FB412">
        <v>-9.596153846153847</v>
      </c>
      <c r="FC412">
        <v>15</v>
      </c>
      <c r="FD412">
        <v>0</v>
      </c>
      <c r="FE412" t="s">
        <v>424</v>
      </c>
      <c r="FF412">
        <v>1747247426.5</v>
      </c>
      <c r="FG412">
        <v>1747247420.5</v>
      </c>
      <c r="FH412">
        <v>0</v>
      </c>
      <c r="FI412">
        <v>1.027</v>
      </c>
      <c r="FJ412">
        <v>0.031</v>
      </c>
      <c r="FK412">
        <v>0.02</v>
      </c>
      <c r="FL412">
        <v>0.05</v>
      </c>
      <c r="FM412">
        <v>420</v>
      </c>
      <c r="FN412">
        <v>16</v>
      </c>
      <c r="FO412">
        <v>0.01</v>
      </c>
      <c r="FP412">
        <v>0.1</v>
      </c>
      <c r="FQ412">
        <v>0.1673450341463415</v>
      </c>
      <c r="FR412">
        <v>0.1283324027874567</v>
      </c>
      <c r="FS412">
        <v>0.0564670523666704</v>
      </c>
      <c r="FT412">
        <v>0</v>
      </c>
      <c r="FU412">
        <v>240.4617647058824</v>
      </c>
      <c r="FV412">
        <v>-11.25286475221854</v>
      </c>
      <c r="FW412">
        <v>6.791301300664063</v>
      </c>
      <c r="FX412">
        <v>-1</v>
      </c>
      <c r="FY412">
        <v>0.09034277073170731</v>
      </c>
      <c r="FZ412">
        <v>-0.09105540627177702</v>
      </c>
      <c r="GA412">
        <v>0.01270198833087481</v>
      </c>
      <c r="GB412">
        <v>1</v>
      </c>
      <c r="GC412">
        <v>1</v>
      </c>
      <c r="GD412">
        <v>2</v>
      </c>
      <c r="GE412" t="s">
        <v>433</v>
      </c>
      <c r="GF412">
        <v>3.13641</v>
      </c>
      <c r="GG412">
        <v>2.71469</v>
      </c>
      <c r="GH412">
        <v>0.093682</v>
      </c>
      <c r="GI412">
        <v>0.0928621</v>
      </c>
      <c r="GJ412">
        <v>0.105029</v>
      </c>
      <c r="GK412">
        <v>0.103531</v>
      </c>
      <c r="GL412">
        <v>28826.4</v>
      </c>
      <c r="GM412">
        <v>28886.6</v>
      </c>
      <c r="GN412">
        <v>29568.5</v>
      </c>
      <c r="GO412">
        <v>29428.7</v>
      </c>
      <c r="GP412">
        <v>34970.3</v>
      </c>
      <c r="GQ412">
        <v>34943.7</v>
      </c>
      <c r="GR412">
        <v>41617.4</v>
      </c>
      <c r="GS412">
        <v>41813.6</v>
      </c>
      <c r="GT412">
        <v>1.92003</v>
      </c>
      <c r="GU412">
        <v>1.87495</v>
      </c>
      <c r="GV412">
        <v>0.0884384</v>
      </c>
      <c r="GW412">
        <v>0</v>
      </c>
      <c r="GX412">
        <v>28.5531</v>
      </c>
      <c r="GY412">
        <v>999.9</v>
      </c>
      <c r="GZ412">
        <v>57.8</v>
      </c>
      <c r="HA412">
        <v>31</v>
      </c>
      <c r="HB412">
        <v>28.8839</v>
      </c>
      <c r="HC412">
        <v>62.0844</v>
      </c>
      <c r="HD412">
        <v>28.0128</v>
      </c>
      <c r="HE412">
        <v>1</v>
      </c>
      <c r="HF412">
        <v>0.103874</v>
      </c>
      <c r="HG412">
        <v>-1.49507</v>
      </c>
      <c r="HH412">
        <v>20.3522</v>
      </c>
      <c r="HI412">
        <v>5.22448</v>
      </c>
      <c r="HJ412">
        <v>12.0155</v>
      </c>
      <c r="HK412">
        <v>4.9911</v>
      </c>
      <c r="HL412">
        <v>3.28903</v>
      </c>
      <c r="HM412">
        <v>9999</v>
      </c>
      <c r="HN412">
        <v>9999</v>
      </c>
      <c r="HO412">
        <v>9999</v>
      </c>
      <c r="HP412">
        <v>999.9</v>
      </c>
      <c r="HQ412">
        <v>1.86752</v>
      </c>
      <c r="HR412">
        <v>1.86664</v>
      </c>
      <c r="HS412">
        <v>1.866</v>
      </c>
      <c r="HT412">
        <v>1.86596</v>
      </c>
      <c r="HU412">
        <v>1.86783</v>
      </c>
      <c r="HV412">
        <v>1.87027</v>
      </c>
      <c r="HW412">
        <v>1.8689</v>
      </c>
      <c r="HX412">
        <v>1.87038</v>
      </c>
      <c r="HY412">
        <v>0</v>
      </c>
      <c r="HZ412">
        <v>0</v>
      </c>
      <c r="IA412">
        <v>0</v>
      </c>
      <c r="IB412">
        <v>0</v>
      </c>
      <c r="IC412" t="s">
        <v>426</v>
      </c>
      <c r="ID412" t="s">
        <v>427</v>
      </c>
      <c r="IE412" t="s">
        <v>428</v>
      </c>
      <c r="IF412" t="s">
        <v>428</v>
      </c>
      <c r="IG412" t="s">
        <v>428</v>
      </c>
      <c r="IH412" t="s">
        <v>428</v>
      </c>
      <c r="II412">
        <v>0</v>
      </c>
      <c r="IJ412">
        <v>100</v>
      </c>
      <c r="IK412">
        <v>100</v>
      </c>
      <c r="IL412">
        <v>0.539</v>
      </c>
      <c r="IM412">
        <v>0.1711</v>
      </c>
      <c r="IN412">
        <v>0.2733293791174444</v>
      </c>
      <c r="IO412">
        <v>0.0008355358253796512</v>
      </c>
      <c r="IP412">
        <v>-4.886686190924696E-07</v>
      </c>
      <c r="IQ412">
        <v>2.414133949906871E-11</v>
      </c>
      <c r="IR412">
        <v>-0.06279029043895908</v>
      </c>
      <c r="IS412">
        <v>-0.001004982055389802</v>
      </c>
      <c r="IT412">
        <v>0.0007271071577586355</v>
      </c>
      <c r="IU412">
        <v>-1.113211564567604E-05</v>
      </c>
      <c r="IV412">
        <v>10</v>
      </c>
      <c r="IW412">
        <v>2306</v>
      </c>
      <c r="IX412">
        <v>1</v>
      </c>
      <c r="IY412">
        <v>28</v>
      </c>
      <c r="IZ412">
        <v>186162.2</v>
      </c>
      <c r="JA412">
        <v>186162.3</v>
      </c>
      <c r="JB412">
        <v>1.04004</v>
      </c>
      <c r="JC412">
        <v>2.26318</v>
      </c>
      <c r="JD412">
        <v>1.39648</v>
      </c>
      <c r="JE412">
        <v>2.34131</v>
      </c>
      <c r="JF412">
        <v>1.49536</v>
      </c>
      <c r="JG412">
        <v>2.70142</v>
      </c>
      <c r="JH412">
        <v>36.2694</v>
      </c>
      <c r="JI412">
        <v>24.1575</v>
      </c>
      <c r="JJ412">
        <v>18</v>
      </c>
      <c r="JK412">
        <v>489.35</v>
      </c>
      <c r="JL412">
        <v>450.848</v>
      </c>
      <c r="JM412">
        <v>30.5721</v>
      </c>
      <c r="JN412">
        <v>28.9288</v>
      </c>
      <c r="JO412">
        <v>30.0001</v>
      </c>
      <c r="JP412">
        <v>28.7889</v>
      </c>
      <c r="JQ412">
        <v>28.7182</v>
      </c>
      <c r="JR412">
        <v>20.8199</v>
      </c>
      <c r="JS412">
        <v>25.6061</v>
      </c>
      <c r="JT412">
        <v>94.4693</v>
      </c>
      <c r="JU412">
        <v>30.5793</v>
      </c>
      <c r="JV412">
        <v>420</v>
      </c>
      <c r="JW412">
        <v>23.644</v>
      </c>
      <c r="JX412">
        <v>101.069</v>
      </c>
      <c r="JY412">
        <v>100.544</v>
      </c>
    </row>
    <row r="413" spans="1:285">
      <c r="A413">
        <v>397</v>
      </c>
      <c r="B413">
        <v>1758417160</v>
      </c>
      <c r="C413">
        <v>4284.900000095367</v>
      </c>
      <c r="D413" t="s">
        <v>1230</v>
      </c>
      <c r="E413" t="s">
        <v>1231</v>
      </c>
      <c r="F413">
        <v>5</v>
      </c>
      <c r="G413" t="s">
        <v>1159</v>
      </c>
      <c r="H413" t="s">
        <v>420</v>
      </c>
      <c r="I413" t="s">
        <v>421</v>
      </c>
      <c r="J413">
        <v>1758417152.0625</v>
      </c>
      <c r="K413">
        <f>(L413)/1000</f>
        <v>0</v>
      </c>
      <c r="L413">
        <f>1000*DL413*AJ413*(DH413-DI413)/(100*DA413*(1000-AJ413*DH413))</f>
        <v>0</v>
      </c>
      <c r="M413">
        <f>DL413*AJ413*(DG413-DF413*(1000-AJ413*DI413)/(1000-AJ413*DH413))/(100*DA413)</f>
        <v>0</v>
      </c>
      <c r="N413">
        <f>DF413 - IF(AJ413&gt;1, M413*DA413*100.0/(AL413), 0)</f>
        <v>0</v>
      </c>
      <c r="O413">
        <f>((U413-K413/2)*N413-M413)/(U413+K413/2)</f>
        <v>0</v>
      </c>
      <c r="P413">
        <f>O413*(DM413+DN413)/1000.0</f>
        <v>0</v>
      </c>
      <c r="Q413">
        <f>(DF413 - IF(AJ413&gt;1, M413*DA413*100.0/(AL413), 0))*(DM413+DN413)/1000.0</f>
        <v>0</v>
      </c>
      <c r="R413">
        <f>2.0/((1/T413-1/S413)+SIGN(T413)*SQRT((1/T413-1/S413)*(1/T413-1/S413) + 4*DB413/((DB413+1)*(DB413+1))*(2*1/T413*1/S413-1/S413*1/S413)))</f>
        <v>0</v>
      </c>
      <c r="S413">
        <f>IF(LEFT(DC413,1)&lt;&gt;"0",IF(LEFT(DC413,1)="1",3.0,DD413),$D$5+$E$5*(DT413*DM413/($K$5*1000))+$F$5*(DT413*DM413/($K$5*1000))*MAX(MIN(DA413,$J$5),$I$5)*MAX(MIN(DA413,$J$5),$I$5)+$G$5*MAX(MIN(DA413,$J$5),$I$5)*(DT413*DM413/($K$5*1000))+$H$5*(DT413*DM413/($K$5*1000))*(DT413*DM413/($K$5*1000)))</f>
        <v>0</v>
      </c>
      <c r="T413">
        <f>K413*(1000-(1000*0.61365*exp(17.502*X413/(240.97+X413))/(DM413+DN413)+DH413)/2)/(1000*0.61365*exp(17.502*X413/(240.97+X413))/(DM413+DN413)-DH413)</f>
        <v>0</v>
      </c>
      <c r="U413">
        <f>1/((DB413+1)/(R413/1.6)+1/(S413/1.37)) + DB413/((DB413+1)/(R413/1.6) + DB413/(S413/1.37))</f>
        <v>0</v>
      </c>
      <c r="V413">
        <f>(CW413*CZ413)</f>
        <v>0</v>
      </c>
      <c r="W413">
        <f>(DO413+(V413+2*0.95*5.67E-8*(((DO413+$B$7)+273)^4-(DO413+273)^4)-44100*K413)/(1.84*29.3*S413+8*0.95*5.67E-8*(DO413+273)^3))</f>
        <v>0</v>
      </c>
      <c r="X413">
        <f>($C$7*DP413+$D$7*DQ413+$E$7*W413)</f>
        <v>0</v>
      </c>
      <c r="Y413">
        <f>0.61365*exp(17.502*X413/(240.97+X413))</f>
        <v>0</v>
      </c>
      <c r="Z413">
        <f>(AA413/AB413*100)</f>
        <v>0</v>
      </c>
      <c r="AA413">
        <f>DH413*(DM413+DN413)/1000</f>
        <v>0</v>
      </c>
      <c r="AB413">
        <f>0.61365*exp(17.502*DO413/(240.97+DO413))</f>
        <v>0</v>
      </c>
      <c r="AC413">
        <f>(Y413-DH413*(DM413+DN413)/1000)</f>
        <v>0</v>
      </c>
      <c r="AD413">
        <f>(-K413*44100)</f>
        <v>0</v>
      </c>
      <c r="AE413">
        <f>2*29.3*S413*0.92*(DO413-X413)</f>
        <v>0</v>
      </c>
      <c r="AF413">
        <f>2*0.95*5.67E-8*(((DO413+$B$7)+273)^4-(X413+273)^4)</f>
        <v>0</v>
      </c>
      <c r="AG413">
        <f>V413+AF413+AD413+AE413</f>
        <v>0</v>
      </c>
      <c r="AH413">
        <v>0</v>
      </c>
      <c r="AI413">
        <v>0</v>
      </c>
      <c r="AJ413">
        <f>IF(AH413*$H$13&gt;=AL413,1.0,(AL413/(AL413-AH413*$H$13)))</f>
        <v>0</v>
      </c>
      <c r="AK413">
        <f>(AJ413-1)*100</f>
        <v>0</v>
      </c>
      <c r="AL413">
        <f>MAX(0,($B$13+$C$13*DT413)/(1+$D$13*DT413)*DM413/(DO413+273)*$E$13)</f>
        <v>0</v>
      </c>
      <c r="AM413" t="s">
        <v>422</v>
      </c>
      <c r="AN413" t="s">
        <v>422</v>
      </c>
      <c r="AO413">
        <v>0</v>
      </c>
      <c r="AP413">
        <v>0</v>
      </c>
      <c r="AQ413">
        <f>1-AO413/AP413</f>
        <v>0</v>
      </c>
      <c r="AR413">
        <v>0</v>
      </c>
      <c r="AS413" t="s">
        <v>422</v>
      </c>
      <c r="AT413" t="s">
        <v>422</v>
      </c>
      <c r="AU413">
        <v>0</v>
      </c>
      <c r="AV413">
        <v>0</v>
      </c>
      <c r="AW413">
        <f>1-AU413/AV413</f>
        <v>0</v>
      </c>
      <c r="AX413">
        <v>0.5</v>
      </c>
      <c r="AY413">
        <f>CX413</f>
        <v>0</v>
      </c>
      <c r="AZ413">
        <f>M413</f>
        <v>0</v>
      </c>
      <c r="BA413">
        <f>AW413*AX413*AY413</f>
        <v>0</v>
      </c>
      <c r="BB413">
        <f>(AZ413-AR413)/AY413</f>
        <v>0</v>
      </c>
      <c r="BC413">
        <f>(AP413-AV413)/AV413</f>
        <v>0</v>
      </c>
      <c r="BD413">
        <f>AO413/(AQ413+AO413/AV413)</f>
        <v>0</v>
      </c>
      <c r="BE413" t="s">
        <v>422</v>
      </c>
      <c r="BF413">
        <v>0</v>
      </c>
      <c r="BG413">
        <f>IF(BF413&lt;&gt;0, BF413, BD413)</f>
        <v>0</v>
      </c>
      <c r="BH413">
        <f>1-BG413/AV413</f>
        <v>0</v>
      </c>
      <c r="BI413">
        <f>(AV413-AU413)/(AV413-BG413)</f>
        <v>0</v>
      </c>
      <c r="BJ413">
        <f>(AP413-AV413)/(AP413-BG413)</f>
        <v>0</v>
      </c>
      <c r="BK413">
        <f>(AV413-AU413)/(AV413-AO413)</f>
        <v>0</v>
      </c>
      <c r="BL413">
        <f>(AP413-AV413)/(AP413-AO413)</f>
        <v>0</v>
      </c>
      <c r="BM413">
        <f>(BI413*BG413/AU413)</f>
        <v>0</v>
      </c>
      <c r="BN413">
        <f>(1-BM413)</f>
        <v>0</v>
      </c>
      <c r="CW413">
        <f>$B$11*DU413+$C$11*DV413+$F$11*EG413*(1-EJ413)</f>
        <v>0</v>
      </c>
      <c r="CX413">
        <f>CW413*CY413</f>
        <v>0</v>
      </c>
      <c r="CY413">
        <f>($B$11*$D$9+$C$11*$D$9+$F$11*((ET413+EL413)/MAX(ET413+EL413+EU413, 0.1)*$I$9+EU413/MAX(ET413+EL413+EU413, 0.1)*$J$9))/($B$11+$C$11+$F$11)</f>
        <v>0</v>
      </c>
      <c r="CZ413">
        <f>($B$11*$K$9+$C$11*$K$9+$F$11*((ET413+EL413)/MAX(ET413+EL413+EU413, 0.1)*$P$9+EU413/MAX(ET413+EL413+EU413, 0.1)*$Q$9))/($B$11+$C$11+$F$11)</f>
        <v>0</v>
      </c>
      <c r="DA413">
        <v>2.44</v>
      </c>
      <c r="DB413">
        <v>0.5</v>
      </c>
      <c r="DC413" t="s">
        <v>423</v>
      </c>
      <c r="DD413">
        <v>2</v>
      </c>
      <c r="DE413">
        <v>1758417152.0625</v>
      </c>
      <c r="DF413">
        <v>420.16175</v>
      </c>
      <c r="DG413">
        <v>419.9868750000001</v>
      </c>
      <c r="DH413">
        <v>23.68702916666667</v>
      </c>
      <c r="DI413">
        <v>23.6038</v>
      </c>
      <c r="DJ413">
        <v>419.6220833333334</v>
      </c>
      <c r="DK413">
        <v>23.51613333333333</v>
      </c>
      <c r="DL413">
        <v>499.987875</v>
      </c>
      <c r="DM413">
        <v>90.28257499999999</v>
      </c>
      <c r="DN413">
        <v>0.05425070000000001</v>
      </c>
      <c r="DO413">
        <v>30.08243333333333</v>
      </c>
      <c r="DP413">
        <v>29.980925</v>
      </c>
      <c r="DQ413">
        <v>999.9</v>
      </c>
      <c r="DR413">
        <v>0</v>
      </c>
      <c r="DS413">
        <v>0</v>
      </c>
      <c r="DT413">
        <v>9998.770416666666</v>
      </c>
      <c r="DU413">
        <v>0</v>
      </c>
      <c r="DV413">
        <v>0.618283</v>
      </c>
      <c r="DW413">
        <v>0.1749318833333333</v>
      </c>
      <c r="DX413">
        <v>430.3556666666667</v>
      </c>
      <c r="DY413">
        <v>430.1397083333333</v>
      </c>
      <c r="DZ413">
        <v>0.08323391250000001</v>
      </c>
      <c r="EA413">
        <v>419.9868750000001</v>
      </c>
      <c r="EB413">
        <v>23.6038</v>
      </c>
      <c r="EC413">
        <v>2.1385275</v>
      </c>
      <c r="ED413">
        <v>2.1310125</v>
      </c>
      <c r="EE413">
        <v>18.5090875</v>
      </c>
      <c r="EF413">
        <v>18.4529125</v>
      </c>
      <c r="EG413">
        <v>0.00500097</v>
      </c>
      <c r="EH413">
        <v>0</v>
      </c>
      <c r="EI413">
        <v>0</v>
      </c>
      <c r="EJ413">
        <v>0</v>
      </c>
      <c r="EK413">
        <v>240.1875</v>
      </c>
      <c r="EL413">
        <v>0.00500097</v>
      </c>
      <c r="EM413">
        <v>-10.09166666666667</v>
      </c>
      <c r="EN413">
        <v>-2.5</v>
      </c>
      <c r="EO413">
        <v>35.064625</v>
      </c>
      <c r="EP413">
        <v>38.340875</v>
      </c>
      <c r="EQ413">
        <v>36.729</v>
      </c>
      <c r="ER413">
        <v>38.234125</v>
      </c>
      <c r="ES413">
        <v>36.92666666666667</v>
      </c>
      <c r="ET413">
        <v>0</v>
      </c>
      <c r="EU413">
        <v>0</v>
      </c>
      <c r="EV413">
        <v>0</v>
      </c>
      <c r="EW413">
        <v>1758417159.8</v>
      </c>
      <c r="EX413">
        <v>0</v>
      </c>
      <c r="EY413">
        <v>240.552</v>
      </c>
      <c r="EZ413">
        <v>-0.8230768656829985</v>
      </c>
      <c r="FA413">
        <v>-9.846153742980198</v>
      </c>
      <c r="FB413">
        <v>-10.496</v>
      </c>
      <c r="FC413">
        <v>15</v>
      </c>
      <c r="FD413">
        <v>0</v>
      </c>
      <c r="FE413" t="s">
        <v>424</v>
      </c>
      <c r="FF413">
        <v>1747247426.5</v>
      </c>
      <c r="FG413">
        <v>1747247420.5</v>
      </c>
      <c r="FH413">
        <v>0</v>
      </c>
      <c r="FI413">
        <v>1.027</v>
      </c>
      <c r="FJ413">
        <v>0.031</v>
      </c>
      <c r="FK413">
        <v>0.02</v>
      </c>
      <c r="FL413">
        <v>0.05</v>
      </c>
      <c r="FM413">
        <v>420</v>
      </c>
      <c r="FN413">
        <v>16</v>
      </c>
      <c r="FO413">
        <v>0.01</v>
      </c>
      <c r="FP413">
        <v>0.1</v>
      </c>
      <c r="FQ413">
        <v>0.178009065</v>
      </c>
      <c r="FR413">
        <v>-0.0794126161350848</v>
      </c>
      <c r="FS413">
        <v>0.04447212474502174</v>
      </c>
      <c r="FT413">
        <v>1</v>
      </c>
      <c r="FU413">
        <v>240.1323529411765</v>
      </c>
      <c r="FV413">
        <v>-5.721925097589676</v>
      </c>
      <c r="FW413">
        <v>6.66296703862367</v>
      </c>
      <c r="FX413">
        <v>-1</v>
      </c>
      <c r="FY413">
        <v>0.08888652</v>
      </c>
      <c r="FZ413">
        <v>-0.06637877673545982</v>
      </c>
      <c r="GA413">
        <v>0.01182510120360921</v>
      </c>
      <c r="GB413">
        <v>1</v>
      </c>
      <c r="GC413">
        <v>2</v>
      </c>
      <c r="GD413">
        <v>2</v>
      </c>
      <c r="GE413" t="s">
        <v>425</v>
      </c>
      <c r="GF413">
        <v>3.13642</v>
      </c>
      <c r="GG413">
        <v>2.71483</v>
      </c>
      <c r="GH413">
        <v>0.09369039999999999</v>
      </c>
      <c r="GI413">
        <v>0.092871</v>
      </c>
      <c r="GJ413">
        <v>0.105034</v>
      </c>
      <c r="GK413">
        <v>0.103533</v>
      </c>
      <c r="GL413">
        <v>28826.4</v>
      </c>
      <c r="GM413">
        <v>28886.2</v>
      </c>
      <c r="GN413">
        <v>29568.8</v>
      </c>
      <c r="GO413">
        <v>29428.6</v>
      </c>
      <c r="GP413">
        <v>34970.4</v>
      </c>
      <c r="GQ413">
        <v>34943.5</v>
      </c>
      <c r="GR413">
        <v>41617.8</v>
      </c>
      <c r="GS413">
        <v>41813.5</v>
      </c>
      <c r="GT413">
        <v>1.92015</v>
      </c>
      <c r="GU413">
        <v>1.87497</v>
      </c>
      <c r="GV413">
        <v>0.08773060000000001</v>
      </c>
      <c r="GW413">
        <v>0</v>
      </c>
      <c r="GX413">
        <v>28.5531</v>
      </c>
      <c r="GY413">
        <v>999.9</v>
      </c>
      <c r="GZ413">
        <v>57.8</v>
      </c>
      <c r="HA413">
        <v>31</v>
      </c>
      <c r="HB413">
        <v>28.882</v>
      </c>
      <c r="HC413">
        <v>62.1244</v>
      </c>
      <c r="HD413">
        <v>27.9808</v>
      </c>
      <c r="HE413">
        <v>1</v>
      </c>
      <c r="HF413">
        <v>0.10405</v>
      </c>
      <c r="HG413">
        <v>-1.4755</v>
      </c>
      <c r="HH413">
        <v>20.3523</v>
      </c>
      <c r="HI413">
        <v>5.22388</v>
      </c>
      <c r="HJ413">
        <v>12.0152</v>
      </c>
      <c r="HK413">
        <v>4.9909</v>
      </c>
      <c r="HL413">
        <v>3.28903</v>
      </c>
      <c r="HM413">
        <v>9999</v>
      </c>
      <c r="HN413">
        <v>9999</v>
      </c>
      <c r="HO413">
        <v>9999</v>
      </c>
      <c r="HP413">
        <v>999.9</v>
      </c>
      <c r="HQ413">
        <v>1.86752</v>
      </c>
      <c r="HR413">
        <v>1.86665</v>
      </c>
      <c r="HS413">
        <v>1.866</v>
      </c>
      <c r="HT413">
        <v>1.86596</v>
      </c>
      <c r="HU413">
        <v>1.86783</v>
      </c>
      <c r="HV413">
        <v>1.87026</v>
      </c>
      <c r="HW413">
        <v>1.8689</v>
      </c>
      <c r="HX413">
        <v>1.8704</v>
      </c>
      <c r="HY413">
        <v>0</v>
      </c>
      <c r="HZ413">
        <v>0</v>
      </c>
      <c r="IA413">
        <v>0</v>
      </c>
      <c r="IB413">
        <v>0</v>
      </c>
      <c r="IC413" t="s">
        <v>426</v>
      </c>
      <c r="ID413" t="s">
        <v>427</v>
      </c>
      <c r="IE413" t="s">
        <v>428</v>
      </c>
      <c r="IF413" t="s">
        <v>428</v>
      </c>
      <c r="IG413" t="s">
        <v>428</v>
      </c>
      <c r="IH413" t="s">
        <v>428</v>
      </c>
      <c r="II413">
        <v>0</v>
      </c>
      <c r="IJ413">
        <v>100</v>
      </c>
      <c r="IK413">
        <v>100</v>
      </c>
      <c r="IL413">
        <v>0.54</v>
      </c>
      <c r="IM413">
        <v>0.1711</v>
      </c>
      <c r="IN413">
        <v>0.2733293791174444</v>
      </c>
      <c r="IO413">
        <v>0.0008355358253796512</v>
      </c>
      <c r="IP413">
        <v>-4.886686190924696E-07</v>
      </c>
      <c r="IQ413">
        <v>2.414133949906871E-11</v>
      </c>
      <c r="IR413">
        <v>-0.06279029043895908</v>
      </c>
      <c r="IS413">
        <v>-0.001004982055389802</v>
      </c>
      <c r="IT413">
        <v>0.0007271071577586355</v>
      </c>
      <c r="IU413">
        <v>-1.113211564567604E-05</v>
      </c>
      <c r="IV413">
        <v>10</v>
      </c>
      <c r="IW413">
        <v>2306</v>
      </c>
      <c r="IX413">
        <v>1</v>
      </c>
      <c r="IY413">
        <v>28</v>
      </c>
      <c r="IZ413">
        <v>186162.2</v>
      </c>
      <c r="JA413">
        <v>186162.3</v>
      </c>
      <c r="JB413">
        <v>1.04004</v>
      </c>
      <c r="JC413">
        <v>2.27173</v>
      </c>
      <c r="JD413">
        <v>1.39771</v>
      </c>
      <c r="JE413">
        <v>2.34009</v>
      </c>
      <c r="JF413">
        <v>1.49536</v>
      </c>
      <c r="JG413">
        <v>2.69653</v>
      </c>
      <c r="JH413">
        <v>36.2694</v>
      </c>
      <c r="JI413">
        <v>24.1488</v>
      </c>
      <c r="JJ413">
        <v>18</v>
      </c>
      <c r="JK413">
        <v>489.429</v>
      </c>
      <c r="JL413">
        <v>450.863</v>
      </c>
      <c r="JM413">
        <v>30.5801</v>
      </c>
      <c r="JN413">
        <v>28.9276</v>
      </c>
      <c r="JO413">
        <v>30.0002</v>
      </c>
      <c r="JP413">
        <v>28.7889</v>
      </c>
      <c r="JQ413">
        <v>28.7182</v>
      </c>
      <c r="JR413">
        <v>20.8188</v>
      </c>
      <c r="JS413">
        <v>25.6061</v>
      </c>
      <c r="JT413">
        <v>94.4693</v>
      </c>
      <c r="JU413">
        <v>30.5885</v>
      </c>
      <c r="JV413">
        <v>420</v>
      </c>
      <c r="JW413">
        <v>23.644</v>
      </c>
      <c r="JX413">
        <v>101.07</v>
      </c>
      <c r="JY413">
        <v>100.544</v>
      </c>
    </row>
    <row r="414" spans="1:285">
      <c r="A414">
        <v>398</v>
      </c>
      <c r="B414">
        <v>1758417162</v>
      </c>
      <c r="C414">
        <v>4286.900000095367</v>
      </c>
      <c r="D414" t="s">
        <v>1232</v>
      </c>
      <c r="E414" t="s">
        <v>1233</v>
      </c>
      <c r="F414">
        <v>5</v>
      </c>
      <c r="G414" t="s">
        <v>1159</v>
      </c>
      <c r="H414" t="s">
        <v>420</v>
      </c>
      <c r="I414" t="s">
        <v>421</v>
      </c>
      <c r="J414">
        <v>1758417154.326087</v>
      </c>
      <c r="K414">
        <f>(L414)/1000</f>
        <v>0</v>
      </c>
      <c r="L414">
        <f>1000*DL414*AJ414*(DH414-DI414)/(100*DA414*(1000-AJ414*DH414))</f>
        <v>0</v>
      </c>
      <c r="M414">
        <f>DL414*AJ414*(DG414-DF414*(1000-AJ414*DI414)/(1000-AJ414*DH414))/(100*DA414)</f>
        <v>0</v>
      </c>
      <c r="N414">
        <f>DF414 - IF(AJ414&gt;1, M414*DA414*100.0/(AL414), 0)</f>
        <v>0</v>
      </c>
      <c r="O414">
        <f>((U414-K414/2)*N414-M414)/(U414+K414/2)</f>
        <v>0</v>
      </c>
      <c r="P414">
        <f>O414*(DM414+DN414)/1000.0</f>
        <v>0</v>
      </c>
      <c r="Q414">
        <f>(DF414 - IF(AJ414&gt;1, M414*DA414*100.0/(AL414), 0))*(DM414+DN414)/1000.0</f>
        <v>0</v>
      </c>
      <c r="R414">
        <f>2.0/((1/T414-1/S414)+SIGN(T414)*SQRT((1/T414-1/S414)*(1/T414-1/S414) + 4*DB414/((DB414+1)*(DB414+1))*(2*1/T414*1/S414-1/S414*1/S414)))</f>
        <v>0</v>
      </c>
      <c r="S414">
        <f>IF(LEFT(DC414,1)&lt;&gt;"0",IF(LEFT(DC414,1)="1",3.0,DD414),$D$5+$E$5*(DT414*DM414/($K$5*1000))+$F$5*(DT414*DM414/($K$5*1000))*MAX(MIN(DA414,$J$5),$I$5)*MAX(MIN(DA414,$J$5),$I$5)+$G$5*MAX(MIN(DA414,$J$5),$I$5)*(DT414*DM414/($K$5*1000))+$H$5*(DT414*DM414/($K$5*1000))*(DT414*DM414/($K$5*1000)))</f>
        <v>0</v>
      </c>
      <c r="T414">
        <f>K414*(1000-(1000*0.61365*exp(17.502*X414/(240.97+X414))/(DM414+DN414)+DH414)/2)/(1000*0.61365*exp(17.502*X414/(240.97+X414))/(DM414+DN414)-DH414)</f>
        <v>0</v>
      </c>
      <c r="U414">
        <f>1/((DB414+1)/(R414/1.6)+1/(S414/1.37)) + DB414/((DB414+1)/(R414/1.6) + DB414/(S414/1.37))</f>
        <v>0</v>
      </c>
      <c r="V414">
        <f>(CW414*CZ414)</f>
        <v>0</v>
      </c>
      <c r="W414">
        <f>(DO414+(V414+2*0.95*5.67E-8*(((DO414+$B$7)+273)^4-(DO414+273)^4)-44100*K414)/(1.84*29.3*S414+8*0.95*5.67E-8*(DO414+273)^3))</f>
        <v>0</v>
      </c>
      <c r="X414">
        <f>($C$7*DP414+$D$7*DQ414+$E$7*W414)</f>
        <v>0</v>
      </c>
      <c r="Y414">
        <f>0.61365*exp(17.502*X414/(240.97+X414))</f>
        <v>0</v>
      </c>
      <c r="Z414">
        <f>(AA414/AB414*100)</f>
        <v>0</v>
      </c>
      <c r="AA414">
        <f>DH414*(DM414+DN414)/1000</f>
        <v>0</v>
      </c>
      <c r="AB414">
        <f>0.61365*exp(17.502*DO414/(240.97+DO414))</f>
        <v>0</v>
      </c>
      <c r="AC414">
        <f>(Y414-DH414*(DM414+DN414)/1000)</f>
        <v>0</v>
      </c>
      <c r="AD414">
        <f>(-K414*44100)</f>
        <v>0</v>
      </c>
      <c r="AE414">
        <f>2*29.3*S414*0.92*(DO414-X414)</f>
        <v>0</v>
      </c>
      <c r="AF414">
        <f>2*0.95*5.67E-8*(((DO414+$B$7)+273)^4-(X414+273)^4)</f>
        <v>0</v>
      </c>
      <c r="AG414">
        <f>V414+AF414+AD414+AE414</f>
        <v>0</v>
      </c>
      <c r="AH414">
        <v>0</v>
      </c>
      <c r="AI414">
        <v>0</v>
      </c>
      <c r="AJ414">
        <f>IF(AH414*$H$13&gt;=AL414,1.0,(AL414/(AL414-AH414*$H$13)))</f>
        <v>0</v>
      </c>
      <c r="AK414">
        <f>(AJ414-1)*100</f>
        <v>0</v>
      </c>
      <c r="AL414">
        <f>MAX(0,($B$13+$C$13*DT414)/(1+$D$13*DT414)*DM414/(DO414+273)*$E$13)</f>
        <v>0</v>
      </c>
      <c r="AM414" t="s">
        <v>422</v>
      </c>
      <c r="AN414" t="s">
        <v>422</v>
      </c>
      <c r="AO414">
        <v>0</v>
      </c>
      <c r="AP414">
        <v>0</v>
      </c>
      <c r="AQ414">
        <f>1-AO414/AP414</f>
        <v>0</v>
      </c>
      <c r="AR414">
        <v>0</v>
      </c>
      <c r="AS414" t="s">
        <v>422</v>
      </c>
      <c r="AT414" t="s">
        <v>422</v>
      </c>
      <c r="AU414">
        <v>0</v>
      </c>
      <c r="AV414">
        <v>0</v>
      </c>
      <c r="AW414">
        <f>1-AU414/AV414</f>
        <v>0</v>
      </c>
      <c r="AX414">
        <v>0.5</v>
      </c>
      <c r="AY414">
        <f>CX414</f>
        <v>0</v>
      </c>
      <c r="AZ414">
        <f>M414</f>
        <v>0</v>
      </c>
      <c r="BA414">
        <f>AW414*AX414*AY414</f>
        <v>0</v>
      </c>
      <c r="BB414">
        <f>(AZ414-AR414)/AY414</f>
        <v>0</v>
      </c>
      <c r="BC414">
        <f>(AP414-AV414)/AV414</f>
        <v>0</v>
      </c>
      <c r="BD414">
        <f>AO414/(AQ414+AO414/AV414)</f>
        <v>0</v>
      </c>
      <c r="BE414" t="s">
        <v>422</v>
      </c>
      <c r="BF414">
        <v>0</v>
      </c>
      <c r="BG414">
        <f>IF(BF414&lt;&gt;0, BF414, BD414)</f>
        <v>0</v>
      </c>
      <c r="BH414">
        <f>1-BG414/AV414</f>
        <v>0</v>
      </c>
      <c r="BI414">
        <f>(AV414-AU414)/(AV414-BG414)</f>
        <v>0</v>
      </c>
      <c r="BJ414">
        <f>(AP414-AV414)/(AP414-BG414)</f>
        <v>0</v>
      </c>
      <c r="BK414">
        <f>(AV414-AU414)/(AV414-AO414)</f>
        <v>0</v>
      </c>
      <c r="BL414">
        <f>(AP414-AV414)/(AP414-AO414)</f>
        <v>0</v>
      </c>
      <c r="BM414">
        <f>(BI414*BG414/AU414)</f>
        <v>0</v>
      </c>
      <c r="BN414">
        <f>(1-BM414)</f>
        <v>0</v>
      </c>
      <c r="CW414">
        <f>$B$11*DU414+$C$11*DV414+$F$11*EG414*(1-EJ414)</f>
        <v>0</v>
      </c>
      <c r="CX414">
        <f>CW414*CY414</f>
        <v>0</v>
      </c>
      <c r="CY414">
        <f>($B$11*$D$9+$C$11*$D$9+$F$11*((ET414+EL414)/MAX(ET414+EL414+EU414, 0.1)*$I$9+EU414/MAX(ET414+EL414+EU414, 0.1)*$J$9))/($B$11+$C$11+$F$11)</f>
        <v>0</v>
      </c>
      <c r="CZ414">
        <f>($B$11*$K$9+$C$11*$K$9+$F$11*((ET414+EL414)/MAX(ET414+EL414+EU414, 0.1)*$P$9+EU414/MAX(ET414+EL414+EU414, 0.1)*$Q$9))/($B$11+$C$11+$F$11)</f>
        <v>0</v>
      </c>
      <c r="DA414">
        <v>2.44</v>
      </c>
      <c r="DB414">
        <v>0.5</v>
      </c>
      <c r="DC414" t="s">
        <v>423</v>
      </c>
      <c r="DD414">
        <v>2</v>
      </c>
      <c r="DE414">
        <v>1758417154.326087</v>
      </c>
      <c r="DF414">
        <v>420.1630434782609</v>
      </c>
      <c r="DG414">
        <v>419.990347826087</v>
      </c>
      <c r="DH414">
        <v>23.69186086956522</v>
      </c>
      <c r="DI414">
        <v>23.60814347826087</v>
      </c>
      <c r="DJ414">
        <v>419.6233913043479</v>
      </c>
      <c r="DK414">
        <v>23.52089565217392</v>
      </c>
      <c r="DL414">
        <v>499.9938260869565</v>
      </c>
      <c r="DM414">
        <v>90.28286956521741</v>
      </c>
      <c r="DN414">
        <v>0.05423068695652174</v>
      </c>
      <c r="DO414">
        <v>30.0818695652174</v>
      </c>
      <c r="DP414">
        <v>29.98118260869564</v>
      </c>
      <c r="DQ414">
        <v>999.9000000000003</v>
      </c>
      <c r="DR414">
        <v>0</v>
      </c>
      <c r="DS414">
        <v>0</v>
      </c>
      <c r="DT414">
        <v>10000.51347826087</v>
      </c>
      <c r="DU414">
        <v>0</v>
      </c>
      <c r="DV414">
        <v>0.618283</v>
      </c>
      <c r="DW414">
        <v>0.1727228782608696</v>
      </c>
      <c r="DX414">
        <v>430.3591304347826</v>
      </c>
      <c r="DY414">
        <v>430.1452173913043</v>
      </c>
      <c r="DZ414">
        <v>0.08372083043478261</v>
      </c>
      <c r="EA414">
        <v>419.990347826087</v>
      </c>
      <c r="EB414">
        <v>23.60814347826087</v>
      </c>
      <c r="EC414">
        <v>2.138970434782609</v>
      </c>
      <c r="ED414">
        <v>2.131412173913044</v>
      </c>
      <c r="EE414">
        <v>18.51239565217391</v>
      </c>
      <c r="EF414">
        <v>18.4559</v>
      </c>
      <c r="EG414">
        <v>0.005000969999999999</v>
      </c>
      <c r="EH414">
        <v>0</v>
      </c>
      <c r="EI414">
        <v>0</v>
      </c>
      <c r="EJ414">
        <v>0</v>
      </c>
      <c r="EK414">
        <v>240.9260869565217</v>
      </c>
      <c r="EL414">
        <v>0.005000969999999999</v>
      </c>
      <c r="EM414">
        <v>-10.91739130434783</v>
      </c>
      <c r="EN414">
        <v>-2.704347826086956</v>
      </c>
      <c r="EO414">
        <v>35.062</v>
      </c>
      <c r="EP414">
        <v>38.33117391304348</v>
      </c>
      <c r="EQ414">
        <v>36.71986956521739</v>
      </c>
      <c r="ER414">
        <v>38.21713043478262</v>
      </c>
      <c r="ES414">
        <v>36.9181304347826</v>
      </c>
      <c r="ET414">
        <v>0</v>
      </c>
      <c r="EU414">
        <v>0</v>
      </c>
      <c r="EV414">
        <v>0</v>
      </c>
      <c r="EW414">
        <v>1758417162.2</v>
      </c>
      <c r="EX414">
        <v>0</v>
      </c>
      <c r="EY414">
        <v>241.74</v>
      </c>
      <c r="EZ414">
        <v>-1.153845970447227</v>
      </c>
      <c r="FA414">
        <v>19.93076945879517</v>
      </c>
      <c r="FB414">
        <v>-11.104</v>
      </c>
      <c r="FC414">
        <v>15</v>
      </c>
      <c r="FD414">
        <v>0</v>
      </c>
      <c r="FE414" t="s">
        <v>424</v>
      </c>
      <c r="FF414">
        <v>1747247426.5</v>
      </c>
      <c r="FG414">
        <v>1747247420.5</v>
      </c>
      <c r="FH414">
        <v>0</v>
      </c>
      <c r="FI414">
        <v>1.027</v>
      </c>
      <c r="FJ414">
        <v>0.031</v>
      </c>
      <c r="FK414">
        <v>0.02</v>
      </c>
      <c r="FL414">
        <v>0.05</v>
      </c>
      <c r="FM414">
        <v>420</v>
      </c>
      <c r="FN414">
        <v>16</v>
      </c>
      <c r="FO414">
        <v>0.01</v>
      </c>
      <c r="FP414">
        <v>0.1</v>
      </c>
      <c r="FQ414">
        <v>0.183076443902439</v>
      </c>
      <c r="FR414">
        <v>-0.1940853783972122</v>
      </c>
      <c r="FS414">
        <v>0.03880414554907981</v>
      </c>
      <c r="FT414">
        <v>0</v>
      </c>
      <c r="FU414">
        <v>240.0441176470588</v>
      </c>
      <c r="FV414">
        <v>21.7677616597382</v>
      </c>
      <c r="FW414">
        <v>6.551344324392316</v>
      </c>
      <c r="FX414">
        <v>-1</v>
      </c>
      <c r="FY414">
        <v>0.08764629268292683</v>
      </c>
      <c r="FZ414">
        <v>-0.02081963623693376</v>
      </c>
      <c r="GA414">
        <v>0.01031251943471671</v>
      </c>
      <c r="GB414">
        <v>1</v>
      </c>
      <c r="GC414">
        <v>1</v>
      </c>
      <c r="GD414">
        <v>2</v>
      </c>
      <c r="GE414" t="s">
        <v>433</v>
      </c>
      <c r="GF414">
        <v>3.13651</v>
      </c>
      <c r="GG414">
        <v>2.71469</v>
      </c>
      <c r="GH414">
        <v>0.09368840000000001</v>
      </c>
      <c r="GI414">
        <v>0.0928655</v>
      </c>
      <c r="GJ414">
        <v>0.10504</v>
      </c>
      <c r="GK414">
        <v>0.103532</v>
      </c>
      <c r="GL414">
        <v>28826.3</v>
      </c>
      <c r="GM414">
        <v>28886.5</v>
      </c>
      <c r="GN414">
        <v>29568.7</v>
      </c>
      <c r="GO414">
        <v>29428.8</v>
      </c>
      <c r="GP414">
        <v>34969.9</v>
      </c>
      <c r="GQ414">
        <v>34943.8</v>
      </c>
      <c r="GR414">
        <v>41617.5</v>
      </c>
      <c r="GS414">
        <v>41813.8</v>
      </c>
      <c r="GT414">
        <v>1.92038</v>
      </c>
      <c r="GU414">
        <v>1.87482</v>
      </c>
      <c r="GV414">
        <v>0.0874326</v>
      </c>
      <c r="GW414">
        <v>0</v>
      </c>
      <c r="GX414">
        <v>28.5531</v>
      </c>
      <c r="GY414">
        <v>999.9</v>
      </c>
      <c r="GZ414">
        <v>57.8</v>
      </c>
      <c r="HA414">
        <v>31</v>
      </c>
      <c r="HB414">
        <v>28.8802</v>
      </c>
      <c r="HC414">
        <v>62.0144</v>
      </c>
      <c r="HD414">
        <v>27.8205</v>
      </c>
      <c r="HE414">
        <v>1</v>
      </c>
      <c r="HF414">
        <v>0.10424</v>
      </c>
      <c r="HG414">
        <v>-1.47804</v>
      </c>
      <c r="HH414">
        <v>20.3522</v>
      </c>
      <c r="HI414">
        <v>5.22388</v>
      </c>
      <c r="HJ414">
        <v>12.0153</v>
      </c>
      <c r="HK414">
        <v>4.99085</v>
      </c>
      <c r="HL414">
        <v>3.28903</v>
      </c>
      <c r="HM414">
        <v>9999</v>
      </c>
      <c r="HN414">
        <v>9999</v>
      </c>
      <c r="HO414">
        <v>9999</v>
      </c>
      <c r="HP414">
        <v>999.9</v>
      </c>
      <c r="HQ414">
        <v>1.86752</v>
      </c>
      <c r="HR414">
        <v>1.86665</v>
      </c>
      <c r="HS414">
        <v>1.866</v>
      </c>
      <c r="HT414">
        <v>1.86597</v>
      </c>
      <c r="HU414">
        <v>1.86783</v>
      </c>
      <c r="HV414">
        <v>1.87026</v>
      </c>
      <c r="HW414">
        <v>1.8689</v>
      </c>
      <c r="HX414">
        <v>1.8704</v>
      </c>
      <c r="HY414">
        <v>0</v>
      </c>
      <c r="HZ414">
        <v>0</v>
      </c>
      <c r="IA414">
        <v>0</v>
      </c>
      <c r="IB414">
        <v>0</v>
      </c>
      <c r="IC414" t="s">
        <v>426</v>
      </c>
      <c r="ID414" t="s">
        <v>427</v>
      </c>
      <c r="IE414" t="s">
        <v>428</v>
      </c>
      <c r="IF414" t="s">
        <v>428</v>
      </c>
      <c r="IG414" t="s">
        <v>428</v>
      </c>
      <c r="IH414" t="s">
        <v>428</v>
      </c>
      <c r="II414">
        <v>0</v>
      </c>
      <c r="IJ414">
        <v>100</v>
      </c>
      <c r="IK414">
        <v>100</v>
      </c>
      <c r="IL414">
        <v>0.54</v>
      </c>
      <c r="IM414">
        <v>0.1712</v>
      </c>
      <c r="IN414">
        <v>0.2733293791174444</v>
      </c>
      <c r="IO414">
        <v>0.0008355358253796512</v>
      </c>
      <c r="IP414">
        <v>-4.886686190924696E-07</v>
      </c>
      <c r="IQ414">
        <v>2.414133949906871E-11</v>
      </c>
      <c r="IR414">
        <v>-0.06279029043895908</v>
      </c>
      <c r="IS414">
        <v>-0.001004982055389802</v>
      </c>
      <c r="IT414">
        <v>0.0007271071577586355</v>
      </c>
      <c r="IU414">
        <v>-1.113211564567604E-05</v>
      </c>
      <c r="IV414">
        <v>10</v>
      </c>
      <c r="IW414">
        <v>2306</v>
      </c>
      <c r="IX414">
        <v>1</v>
      </c>
      <c r="IY414">
        <v>28</v>
      </c>
      <c r="IZ414">
        <v>186162.3</v>
      </c>
      <c r="JA414">
        <v>186162.4</v>
      </c>
      <c r="JB414">
        <v>1.04004</v>
      </c>
      <c r="JC414">
        <v>2.27783</v>
      </c>
      <c r="JD414">
        <v>1.39771</v>
      </c>
      <c r="JE414">
        <v>2.34009</v>
      </c>
      <c r="JF414">
        <v>1.49536</v>
      </c>
      <c r="JG414">
        <v>2.58789</v>
      </c>
      <c r="JH414">
        <v>36.2694</v>
      </c>
      <c r="JI414">
        <v>24.14</v>
      </c>
      <c r="JJ414">
        <v>18</v>
      </c>
      <c r="JK414">
        <v>489.566</v>
      </c>
      <c r="JL414">
        <v>450.77</v>
      </c>
      <c r="JM414">
        <v>30.5847</v>
      </c>
      <c r="JN414">
        <v>28.927</v>
      </c>
      <c r="JO414">
        <v>30.0001</v>
      </c>
      <c r="JP414">
        <v>28.7883</v>
      </c>
      <c r="JQ414">
        <v>28.7182</v>
      </c>
      <c r="JR414">
        <v>20.8201</v>
      </c>
      <c r="JS414">
        <v>25.6061</v>
      </c>
      <c r="JT414">
        <v>94.4693</v>
      </c>
      <c r="JU414">
        <v>30.5885</v>
      </c>
      <c r="JV414">
        <v>420</v>
      </c>
      <c r="JW414">
        <v>23.644</v>
      </c>
      <c r="JX414">
        <v>101.069</v>
      </c>
      <c r="JY414">
        <v>100.544</v>
      </c>
    </row>
    <row r="415" spans="1:285">
      <c r="A415">
        <v>399</v>
      </c>
      <c r="B415">
        <v>1758417164</v>
      </c>
      <c r="C415">
        <v>4288.900000095367</v>
      </c>
      <c r="D415" t="s">
        <v>1234</v>
      </c>
      <c r="E415" t="s">
        <v>1235</v>
      </c>
      <c r="F415">
        <v>5</v>
      </c>
      <c r="G415" t="s">
        <v>1159</v>
      </c>
      <c r="H415" t="s">
        <v>420</v>
      </c>
      <c r="I415" t="s">
        <v>421</v>
      </c>
      <c r="J415">
        <v>1758417156</v>
      </c>
      <c r="K415">
        <f>(L415)/1000</f>
        <v>0</v>
      </c>
      <c r="L415">
        <f>1000*DL415*AJ415*(DH415-DI415)/(100*DA415*(1000-AJ415*DH415))</f>
        <v>0</v>
      </c>
      <c r="M415">
        <f>DL415*AJ415*(DG415-DF415*(1000-AJ415*DI415)/(1000-AJ415*DH415))/(100*DA415)</f>
        <v>0</v>
      </c>
      <c r="N415">
        <f>DF415 - IF(AJ415&gt;1, M415*DA415*100.0/(AL415), 0)</f>
        <v>0</v>
      </c>
      <c r="O415">
        <f>((U415-K415/2)*N415-M415)/(U415+K415/2)</f>
        <v>0</v>
      </c>
      <c r="P415">
        <f>O415*(DM415+DN415)/1000.0</f>
        <v>0</v>
      </c>
      <c r="Q415">
        <f>(DF415 - IF(AJ415&gt;1, M415*DA415*100.0/(AL415), 0))*(DM415+DN415)/1000.0</f>
        <v>0</v>
      </c>
      <c r="R415">
        <f>2.0/((1/T415-1/S415)+SIGN(T415)*SQRT((1/T415-1/S415)*(1/T415-1/S415) + 4*DB415/((DB415+1)*(DB415+1))*(2*1/T415*1/S415-1/S415*1/S415)))</f>
        <v>0</v>
      </c>
      <c r="S415">
        <f>IF(LEFT(DC415,1)&lt;&gt;"0",IF(LEFT(DC415,1)="1",3.0,DD415),$D$5+$E$5*(DT415*DM415/($K$5*1000))+$F$5*(DT415*DM415/($K$5*1000))*MAX(MIN(DA415,$J$5),$I$5)*MAX(MIN(DA415,$J$5),$I$5)+$G$5*MAX(MIN(DA415,$J$5),$I$5)*(DT415*DM415/($K$5*1000))+$H$5*(DT415*DM415/($K$5*1000))*(DT415*DM415/($K$5*1000)))</f>
        <v>0</v>
      </c>
      <c r="T415">
        <f>K415*(1000-(1000*0.61365*exp(17.502*X415/(240.97+X415))/(DM415+DN415)+DH415)/2)/(1000*0.61365*exp(17.502*X415/(240.97+X415))/(DM415+DN415)-DH415)</f>
        <v>0</v>
      </c>
      <c r="U415">
        <f>1/((DB415+1)/(R415/1.6)+1/(S415/1.37)) + DB415/((DB415+1)/(R415/1.6) + DB415/(S415/1.37))</f>
        <v>0</v>
      </c>
      <c r="V415">
        <f>(CW415*CZ415)</f>
        <v>0</v>
      </c>
      <c r="W415">
        <f>(DO415+(V415+2*0.95*5.67E-8*(((DO415+$B$7)+273)^4-(DO415+273)^4)-44100*K415)/(1.84*29.3*S415+8*0.95*5.67E-8*(DO415+273)^3))</f>
        <v>0</v>
      </c>
      <c r="X415">
        <f>($C$7*DP415+$D$7*DQ415+$E$7*W415)</f>
        <v>0</v>
      </c>
      <c r="Y415">
        <f>0.61365*exp(17.502*X415/(240.97+X415))</f>
        <v>0</v>
      </c>
      <c r="Z415">
        <f>(AA415/AB415*100)</f>
        <v>0</v>
      </c>
      <c r="AA415">
        <f>DH415*(DM415+DN415)/1000</f>
        <v>0</v>
      </c>
      <c r="AB415">
        <f>0.61365*exp(17.502*DO415/(240.97+DO415))</f>
        <v>0</v>
      </c>
      <c r="AC415">
        <f>(Y415-DH415*(DM415+DN415)/1000)</f>
        <v>0</v>
      </c>
      <c r="AD415">
        <f>(-K415*44100)</f>
        <v>0</v>
      </c>
      <c r="AE415">
        <f>2*29.3*S415*0.92*(DO415-X415)</f>
        <v>0</v>
      </c>
      <c r="AF415">
        <f>2*0.95*5.67E-8*(((DO415+$B$7)+273)^4-(X415+273)^4)</f>
        <v>0</v>
      </c>
      <c r="AG415">
        <f>V415+AF415+AD415+AE415</f>
        <v>0</v>
      </c>
      <c r="AH415">
        <v>0</v>
      </c>
      <c r="AI415">
        <v>0</v>
      </c>
      <c r="AJ415">
        <f>IF(AH415*$H$13&gt;=AL415,1.0,(AL415/(AL415-AH415*$H$13)))</f>
        <v>0</v>
      </c>
      <c r="AK415">
        <f>(AJ415-1)*100</f>
        <v>0</v>
      </c>
      <c r="AL415">
        <f>MAX(0,($B$13+$C$13*DT415)/(1+$D$13*DT415)*DM415/(DO415+273)*$E$13)</f>
        <v>0</v>
      </c>
      <c r="AM415" t="s">
        <v>422</v>
      </c>
      <c r="AN415" t="s">
        <v>422</v>
      </c>
      <c r="AO415">
        <v>0</v>
      </c>
      <c r="AP415">
        <v>0</v>
      </c>
      <c r="AQ415">
        <f>1-AO415/AP415</f>
        <v>0</v>
      </c>
      <c r="AR415">
        <v>0</v>
      </c>
      <c r="AS415" t="s">
        <v>422</v>
      </c>
      <c r="AT415" t="s">
        <v>422</v>
      </c>
      <c r="AU415">
        <v>0</v>
      </c>
      <c r="AV415">
        <v>0</v>
      </c>
      <c r="AW415">
        <f>1-AU415/AV415</f>
        <v>0</v>
      </c>
      <c r="AX415">
        <v>0.5</v>
      </c>
      <c r="AY415">
        <f>CX415</f>
        <v>0</v>
      </c>
      <c r="AZ415">
        <f>M415</f>
        <v>0</v>
      </c>
      <c r="BA415">
        <f>AW415*AX415*AY415</f>
        <v>0</v>
      </c>
      <c r="BB415">
        <f>(AZ415-AR415)/AY415</f>
        <v>0</v>
      </c>
      <c r="BC415">
        <f>(AP415-AV415)/AV415</f>
        <v>0</v>
      </c>
      <c r="BD415">
        <f>AO415/(AQ415+AO415/AV415)</f>
        <v>0</v>
      </c>
      <c r="BE415" t="s">
        <v>422</v>
      </c>
      <c r="BF415">
        <v>0</v>
      </c>
      <c r="BG415">
        <f>IF(BF415&lt;&gt;0, BF415, BD415)</f>
        <v>0</v>
      </c>
      <c r="BH415">
        <f>1-BG415/AV415</f>
        <v>0</v>
      </c>
      <c r="BI415">
        <f>(AV415-AU415)/(AV415-BG415)</f>
        <v>0</v>
      </c>
      <c r="BJ415">
        <f>(AP415-AV415)/(AP415-BG415)</f>
        <v>0</v>
      </c>
      <c r="BK415">
        <f>(AV415-AU415)/(AV415-AO415)</f>
        <v>0</v>
      </c>
      <c r="BL415">
        <f>(AP415-AV415)/(AP415-AO415)</f>
        <v>0</v>
      </c>
      <c r="BM415">
        <f>(BI415*BG415/AU415)</f>
        <v>0</v>
      </c>
      <c r="BN415">
        <f>(1-BM415)</f>
        <v>0</v>
      </c>
      <c r="CW415">
        <f>$B$11*DU415+$C$11*DV415+$F$11*EG415*(1-EJ415)</f>
        <v>0</v>
      </c>
      <c r="CX415">
        <f>CW415*CY415</f>
        <v>0</v>
      </c>
      <c r="CY415">
        <f>($B$11*$D$9+$C$11*$D$9+$F$11*((ET415+EL415)/MAX(ET415+EL415+EU415, 0.1)*$I$9+EU415/MAX(ET415+EL415+EU415, 0.1)*$J$9))/($B$11+$C$11+$F$11)</f>
        <v>0</v>
      </c>
      <c r="CZ415">
        <f>($B$11*$K$9+$C$11*$K$9+$F$11*((ET415+EL415)/MAX(ET415+EL415+EU415, 0.1)*$P$9+EU415/MAX(ET415+EL415+EU415, 0.1)*$Q$9))/($B$11+$C$11+$F$11)</f>
        <v>0</v>
      </c>
      <c r="DA415">
        <v>2.44</v>
      </c>
      <c r="DB415">
        <v>0.5</v>
      </c>
      <c r="DC415" t="s">
        <v>423</v>
      </c>
      <c r="DD415">
        <v>2</v>
      </c>
      <c r="DE415">
        <v>1758417156</v>
      </c>
      <c r="DF415">
        <v>420.1623750000001</v>
      </c>
      <c r="DG415">
        <v>419.992625</v>
      </c>
      <c r="DH415">
        <v>23.69495</v>
      </c>
      <c r="DI415">
        <v>23.60920416666667</v>
      </c>
      <c r="DJ415">
        <v>419.6227083333333</v>
      </c>
      <c r="DK415">
        <v>23.5239375</v>
      </c>
      <c r="DL415">
        <v>500.00775</v>
      </c>
      <c r="DM415">
        <v>90.283075</v>
      </c>
      <c r="DN415">
        <v>0.05422957083333333</v>
      </c>
      <c r="DO415">
        <v>30.08182083333334</v>
      </c>
      <c r="DP415">
        <v>29.98105833333333</v>
      </c>
      <c r="DQ415">
        <v>999.9</v>
      </c>
      <c r="DR415">
        <v>0</v>
      </c>
      <c r="DS415">
        <v>0</v>
      </c>
      <c r="DT415">
        <v>10000.98625</v>
      </c>
      <c r="DU415">
        <v>0</v>
      </c>
      <c r="DV415">
        <v>0.618283</v>
      </c>
      <c r="DW415">
        <v>0.1697515083333333</v>
      </c>
      <c r="DX415">
        <v>430.3597916666666</v>
      </c>
      <c r="DY415">
        <v>430.1480416666666</v>
      </c>
      <c r="DZ415">
        <v>0.08575066250000001</v>
      </c>
      <c r="EA415">
        <v>419.992625</v>
      </c>
      <c r="EB415">
        <v>23.60920416666667</v>
      </c>
      <c r="EC415">
        <v>2.13925375</v>
      </c>
      <c r="ED415">
        <v>2.1315125</v>
      </c>
      <c r="EE415">
        <v>18.51450833333334</v>
      </c>
      <c r="EF415">
        <v>18.45665416666667</v>
      </c>
      <c r="EG415">
        <v>0.00500097</v>
      </c>
      <c r="EH415">
        <v>0</v>
      </c>
      <c r="EI415">
        <v>0</v>
      </c>
      <c r="EJ415">
        <v>0</v>
      </c>
      <c r="EK415">
        <v>241.8041666666667</v>
      </c>
      <c r="EL415">
        <v>0.00500097</v>
      </c>
      <c r="EM415">
        <v>-10.89166666666667</v>
      </c>
      <c r="EN415">
        <v>-2.6125</v>
      </c>
      <c r="EO415">
        <v>35.05425</v>
      </c>
      <c r="EP415">
        <v>38.325125</v>
      </c>
      <c r="EQ415">
        <v>36.71325</v>
      </c>
      <c r="ER415">
        <v>38.210625</v>
      </c>
      <c r="ES415">
        <v>36.91116666666667</v>
      </c>
      <c r="ET415">
        <v>0</v>
      </c>
      <c r="EU415">
        <v>0</v>
      </c>
      <c r="EV415">
        <v>0</v>
      </c>
      <c r="EW415">
        <v>1758417164</v>
      </c>
      <c r="EX415">
        <v>0</v>
      </c>
      <c r="EY415">
        <v>241.5269230769231</v>
      </c>
      <c r="EZ415">
        <v>6.560683740684317</v>
      </c>
      <c r="FA415">
        <v>42.27692314355271</v>
      </c>
      <c r="FB415">
        <v>-10.74615384615385</v>
      </c>
      <c r="FC415">
        <v>15</v>
      </c>
      <c r="FD415">
        <v>0</v>
      </c>
      <c r="FE415" t="s">
        <v>424</v>
      </c>
      <c r="FF415">
        <v>1747247426.5</v>
      </c>
      <c r="FG415">
        <v>1747247420.5</v>
      </c>
      <c r="FH415">
        <v>0</v>
      </c>
      <c r="FI415">
        <v>1.027</v>
      </c>
      <c r="FJ415">
        <v>0.031</v>
      </c>
      <c r="FK415">
        <v>0.02</v>
      </c>
      <c r="FL415">
        <v>0.05</v>
      </c>
      <c r="FM415">
        <v>420</v>
      </c>
      <c r="FN415">
        <v>16</v>
      </c>
      <c r="FO415">
        <v>0.01</v>
      </c>
      <c r="FP415">
        <v>0.1</v>
      </c>
      <c r="FQ415">
        <v>0.178625505</v>
      </c>
      <c r="FR415">
        <v>-0.12561231444653</v>
      </c>
      <c r="FS415">
        <v>0.03635914279924617</v>
      </c>
      <c r="FT415">
        <v>0</v>
      </c>
      <c r="FU415">
        <v>240.5676470588235</v>
      </c>
      <c r="FV415">
        <v>19.79984722335382</v>
      </c>
      <c r="FW415">
        <v>6.468644761609895</v>
      </c>
      <c r="FX415">
        <v>-1</v>
      </c>
      <c r="FY415">
        <v>0.0862282625</v>
      </c>
      <c r="FZ415">
        <v>0.02449473658536575</v>
      </c>
      <c r="GA415">
        <v>0.00855257830509863</v>
      </c>
      <c r="GB415">
        <v>1</v>
      </c>
      <c r="GC415">
        <v>1</v>
      </c>
      <c r="GD415">
        <v>2</v>
      </c>
      <c r="GE415" t="s">
        <v>433</v>
      </c>
      <c r="GF415">
        <v>3.13644</v>
      </c>
      <c r="GG415">
        <v>2.71446</v>
      </c>
      <c r="GH415">
        <v>0.09368029999999999</v>
      </c>
      <c r="GI415">
        <v>0.0928672</v>
      </c>
      <c r="GJ415">
        <v>0.105044</v>
      </c>
      <c r="GK415">
        <v>0.103528</v>
      </c>
      <c r="GL415">
        <v>28826.3</v>
      </c>
      <c r="GM415">
        <v>28886.8</v>
      </c>
      <c r="GN415">
        <v>29568.4</v>
      </c>
      <c r="GO415">
        <v>29429.1</v>
      </c>
      <c r="GP415">
        <v>34969.4</v>
      </c>
      <c r="GQ415">
        <v>34944.1</v>
      </c>
      <c r="GR415">
        <v>41617</v>
      </c>
      <c r="GS415">
        <v>41814</v>
      </c>
      <c r="GT415">
        <v>1.92027</v>
      </c>
      <c r="GU415">
        <v>1.87482</v>
      </c>
      <c r="GV415">
        <v>0.08754430000000001</v>
      </c>
      <c r="GW415">
        <v>0</v>
      </c>
      <c r="GX415">
        <v>28.5531</v>
      </c>
      <c r="GY415">
        <v>999.9</v>
      </c>
      <c r="GZ415">
        <v>57.8</v>
      </c>
      <c r="HA415">
        <v>31</v>
      </c>
      <c r="HB415">
        <v>28.8839</v>
      </c>
      <c r="HC415">
        <v>62.1444</v>
      </c>
      <c r="HD415">
        <v>27.8285</v>
      </c>
      <c r="HE415">
        <v>1</v>
      </c>
      <c r="HF415">
        <v>0.104103</v>
      </c>
      <c r="HG415">
        <v>-1.47129</v>
      </c>
      <c r="HH415">
        <v>20.3523</v>
      </c>
      <c r="HI415">
        <v>5.22418</v>
      </c>
      <c r="HJ415">
        <v>12.0155</v>
      </c>
      <c r="HK415">
        <v>4.99085</v>
      </c>
      <c r="HL415">
        <v>3.28903</v>
      </c>
      <c r="HM415">
        <v>9999</v>
      </c>
      <c r="HN415">
        <v>9999</v>
      </c>
      <c r="HO415">
        <v>9999</v>
      </c>
      <c r="HP415">
        <v>999.9</v>
      </c>
      <c r="HQ415">
        <v>1.86752</v>
      </c>
      <c r="HR415">
        <v>1.86665</v>
      </c>
      <c r="HS415">
        <v>1.866</v>
      </c>
      <c r="HT415">
        <v>1.86597</v>
      </c>
      <c r="HU415">
        <v>1.86783</v>
      </c>
      <c r="HV415">
        <v>1.87026</v>
      </c>
      <c r="HW415">
        <v>1.8689</v>
      </c>
      <c r="HX415">
        <v>1.87038</v>
      </c>
      <c r="HY415">
        <v>0</v>
      </c>
      <c r="HZ415">
        <v>0</v>
      </c>
      <c r="IA415">
        <v>0</v>
      </c>
      <c r="IB415">
        <v>0</v>
      </c>
      <c r="IC415" t="s">
        <v>426</v>
      </c>
      <c r="ID415" t="s">
        <v>427</v>
      </c>
      <c r="IE415" t="s">
        <v>428</v>
      </c>
      <c r="IF415" t="s">
        <v>428</v>
      </c>
      <c r="IG415" t="s">
        <v>428</v>
      </c>
      <c r="IH415" t="s">
        <v>428</v>
      </c>
      <c r="II415">
        <v>0</v>
      </c>
      <c r="IJ415">
        <v>100</v>
      </c>
      <c r="IK415">
        <v>100</v>
      </c>
      <c r="IL415">
        <v>0.54</v>
      </c>
      <c r="IM415">
        <v>0.1711</v>
      </c>
      <c r="IN415">
        <v>0.2733293791174444</v>
      </c>
      <c r="IO415">
        <v>0.0008355358253796512</v>
      </c>
      <c r="IP415">
        <v>-4.886686190924696E-07</v>
      </c>
      <c r="IQ415">
        <v>2.414133949906871E-11</v>
      </c>
      <c r="IR415">
        <v>-0.06279029043895908</v>
      </c>
      <c r="IS415">
        <v>-0.001004982055389802</v>
      </c>
      <c r="IT415">
        <v>0.0007271071577586355</v>
      </c>
      <c r="IU415">
        <v>-1.113211564567604E-05</v>
      </c>
      <c r="IV415">
        <v>10</v>
      </c>
      <c r="IW415">
        <v>2306</v>
      </c>
      <c r="IX415">
        <v>1</v>
      </c>
      <c r="IY415">
        <v>28</v>
      </c>
      <c r="IZ415">
        <v>186162.3</v>
      </c>
      <c r="JA415">
        <v>186162.4</v>
      </c>
      <c r="JB415">
        <v>1.04004</v>
      </c>
      <c r="JC415">
        <v>2.27783</v>
      </c>
      <c r="JD415">
        <v>1.39648</v>
      </c>
      <c r="JE415">
        <v>2.34009</v>
      </c>
      <c r="JF415">
        <v>1.49536</v>
      </c>
      <c r="JG415">
        <v>2.55981</v>
      </c>
      <c r="JH415">
        <v>36.2694</v>
      </c>
      <c r="JI415">
        <v>24.1488</v>
      </c>
      <c r="JJ415">
        <v>18</v>
      </c>
      <c r="JK415">
        <v>489.493</v>
      </c>
      <c r="JL415">
        <v>450.762</v>
      </c>
      <c r="JM415">
        <v>30.5889</v>
      </c>
      <c r="JN415">
        <v>28.927</v>
      </c>
      <c r="JO415">
        <v>30</v>
      </c>
      <c r="JP415">
        <v>28.7871</v>
      </c>
      <c r="JQ415">
        <v>28.7171</v>
      </c>
      <c r="JR415">
        <v>20.8192</v>
      </c>
      <c r="JS415">
        <v>25.6061</v>
      </c>
      <c r="JT415">
        <v>94.4693</v>
      </c>
      <c r="JU415">
        <v>30.6019</v>
      </c>
      <c r="JV415">
        <v>420</v>
      </c>
      <c r="JW415">
        <v>23.644</v>
      </c>
      <c r="JX415">
        <v>101.068</v>
      </c>
      <c r="JY415">
        <v>100.545</v>
      </c>
    </row>
    <row r="416" spans="1:285">
      <c r="A416">
        <v>400</v>
      </c>
      <c r="B416">
        <v>1758417166</v>
      </c>
      <c r="C416">
        <v>4290.900000095367</v>
      </c>
      <c r="D416" t="s">
        <v>1236</v>
      </c>
      <c r="E416" t="s">
        <v>1237</v>
      </c>
      <c r="F416">
        <v>5</v>
      </c>
      <c r="G416" t="s">
        <v>1159</v>
      </c>
      <c r="H416" t="s">
        <v>420</v>
      </c>
      <c r="I416" t="s">
        <v>421</v>
      </c>
      <c r="J416">
        <v>1758417158</v>
      </c>
      <c r="K416">
        <f>(L416)/1000</f>
        <v>0</v>
      </c>
      <c r="L416">
        <f>1000*DL416*AJ416*(DH416-DI416)/(100*DA416*(1000-AJ416*DH416))</f>
        <v>0</v>
      </c>
      <c r="M416">
        <f>DL416*AJ416*(DG416-DF416*(1000-AJ416*DI416)/(1000-AJ416*DH416))/(100*DA416)</f>
        <v>0</v>
      </c>
      <c r="N416">
        <f>DF416 - IF(AJ416&gt;1, M416*DA416*100.0/(AL416), 0)</f>
        <v>0</v>
      </c>
      <c r="O416">
        <f>((U416-K416/2)*N416-M416)/(U416+K416/2)</f>
        <v>0</v>
      </c>
      <c r="P416">
        <f>O416*(DM416+DN416)/1000.0</f>
        <v>0</v>
      </c>
      <c r="Q416">
        <f>(DF416 - IF(AJ416&gt;1, M416*DA416*100.0/(AL416), 0))*(DM416+DN416)/1000.0</f>
        <v>0</v>
      </c>
      <c r="R416">
        <f>2.0/((1/T416-1/S416)+SIGN(T416)*SQRT((1/T416-1/S416)*(1/T416-1/S416) + 4*DB416/((DB416+1)*(DB416+1))*(2*1/T416*1/S416-1/S416*1/S416)))</f>
        <v>0</v>
      </c>
      <c r="S416">
        <f>IF(LEFT(DC416,1)&lt;&gt;"0",IF(LEFT(DC416,1)="1",3.0,DD416),$D$5+$E$5*(DT416*DM416/($K$5*1000))+$F$5*(DT416*DM416/($K$5*1000))*MAX(MIN(DA416,$J$5),$I$5)*MAX(MIN(DA416,$J$5),$I$5)+$G$5*MAX(MIN(DA416,$J$5),$I$5)*(DT416*DM416/($K$5*1000))+$H$5*(DT416*DM416/($K$5*1000))*(DT416*DM416/($K$5*1000)))</f>
        <v>0</v>
      </c>
      <c r="T416">
        <f>K416*(1000-(1000*0.61365*exp(17.502*X416/(240.97+X416))/(DM416+DN416)+DH416)/2)/(1000*0.61365*exp(17.502*X416/(240.97+X416))/(DM416+DN416)-DH416)</f>
        <v>0</v>
      </c>
      <c r="U416">
        <f>1/((DB416+1)/(R416/1.6)+1/(S416/1.37)) + DB416/((DB416+1)/(R416/1.6) + DB416/(S416/1.37))</f>
        <v>0</v>
      </c>
      <c r="V416">
        <f>(CW416*CZ416)</f>
        <v>0</v>
      </c>
      <c r="W416">
        <f>(DO416+(V416+2*0.95*5.67E-8*(((DO416+$B$7)+273)^4-(DO416+273)^4)-44100*K416)/(1.84*29.3*S416+8*0.95*5.67E-8*(DO416+273)^3))</f>
        <v>0</v>
      </c>
      <c r="X416">
        <f>($C$7*DP416+$D$7*DQ416+$E$7*W416)</f>
        <v>0</v>
      </c>
      <c r="Y416">
        <f>0.61365*exp(17.502*X416/(240.97+X416))</f>
        <v>0</v>
      </c>
      <c r="Z416">
        <f>(AA416/AB416*100)</f>
        <v>0</v>
      </c>
      <c r="AA416">
        <f>DH416*(DM416+DN416)/1000</f>
        <v>0</v>
      </c>
      <c r="AB416">
        <f>0.61365*exp(17.502*DO416/(240.97+DO416))</f>
        <v>0</v>
      </c>
      <c r="AC416">
        <f>(Y416-DH416*(DM416+DN416)/1000)</f>
        <v>0</v>
      </c>
      <c r="AD416">
        <f>(-K416*44100)</f>
        <v>0</v>
      </c>
      <c r="AE416">
        <f>2*29.3*S416*0.92*(DO416-X416)</f>
        <v>0</v>
      </c>
      <c r="AF416">
        <f>2*0.95*5.67E-8*(((DO416+$B$7)+273)^4-(X416+273)^4)</f>
        <v>0</v>
      </c>
      <c r="AG416">
        <f>V416+AF416+AD416+AE416</f>
        <v>0</v>
      </c>
      <c r="AH416">
        <v>0</v>
      </c>
      <c r="AI416">
        <v>0</v>
      </c>
      <c r="AJ416">
        <f>IF(AH416*$H$13&gt;=AL416,1.0,(AL416/(AL416-AH416*$H$13)))</f>
        <v>0</v>
      </c>
      <c r="AK416">
        <f>(AJ416-1)*100</f>
        <v>0</v>
      </c>
      <c r="AL416">
        <f>MAX(0,($B$13+$C$13*DT416)/(1+$D$13*DT416)*DM416/(DO416+273)*$E$13)</f>
        <v>0</v>
      </c>
      <c r="AM416" t="s">
        <v>422</v>
      </c>
      <c r="AN416" t="s">
        <v>422</v>
      </c>
      <c r="AO416">
        <v>0</v>
      </c>
      <c r="AP416">
        <v>0</v>
      </c>
      <c r="AQ416">
        <f>1-AO416/AP416</f>
        <v>0</v>
      </c>
      <c r="AR416">
        <v>0</v>
      </c>
      <c r="AS416" t="s">
        <v>422</v>
      </c>
      <c r="AT416" t="s">
        <v>422</v>
      </c>
      <c r="AU416">
        <v>0</v>
      </c>
      <c r="AV416">
        <v>0</v>
      </c>
      <c r="AW416">
        <f>1-AU416/AV416</f>
        <v>0</v>
      </c>
      <c r="AX416">
        <v>0.5</v>
      </c>
      <c r="AY416">
        <f>CX416</f>
        <v>0</v>
      </c>
      <c r="AZ416">
        <f>M416</f>
        <v>0</v>
      </c>
      <c r="BA416">
        <f>AW416*AX416*AY416</f>
        <v>0</v>
      </c>
      <c r="BB416">
        <f>(AZ416-AR416)/AY416</f>
        <v>0</v>
      </c>
      <c r="BC416">
        <f>(AP416-AV416)/AV416</f>
        <v>0</v>
      </c>
      <c r="BD416">
        <f>AO416/(AQ416+AO416/AV416)</f>
        <v>0</v>
      </c>
      <c r="BE416" t="s">
        <v>422</v>
      </c>
      <c r="BF416">
        <v>0</v>
      </c>
      <c r="BG416">
        <f>IF(BF416&lt;&gt;0, BF416, BD416)</f>
        <v>0</v>
      </c>
      <c r="BH416">
        <f>1-BG416/AV416</f>
        <v>0</v>
      </c>
      <c r="BI416">
        <f>(AV416-AU416)/(AV416-BG416)</f>
        <v>0</v>
      </c>
      <c r="BJ416">
        <f>(AP416-AV416)/(AP416-BG416)</f>
        <v>0</v>
      </c>
      <c r="BK416">
        <f>(AV416-AU416)/(AV416-AO416)</f>
        <v>0</v>
      </c>
      <c r="BL416">
        <f>(AP416-AV416)/(AP416-AO416)</f>
        <v>0</v>
      </c>
      <c r="BM416">
        <f>(BI416*BG416/AU416)</f>
        <v>0</v>
      </c>
      <c r="BN416">
        <f>(1-BM416)</f>
        <v>0</v>
      </c>
      <c r="CW416">
        <f>$B$11*DU416+$C$11*DV416+$F$11*EG416*(1-EJ416)</f>
        <v>0</v>
      </c>
      <c r="CX416">
        <f>CW416*CY416</f>
        <v>0</v>
      </c>
      <c r="CY416">
        <f>($B$11*$D$9+$C$11*$D$9+$F$11*((ET416+EL416)/MAX(ET416+EL416+EU416, 0.1)*$I$9+EU416/MAX(ET416+EL416+EU416, 0.1)*$J$9))/($B$11+$C$11+$F$11)</f>
        <v>0</v>
      </c>
      <c r="CZ416">
        <f>($B$11*$K$9+$C$11*$K$9+$F$11*((ET416+EL416)/MAX(ET416+EL416+EU416, 0.1)*$P$9+EU416/MAX(ET416+EL416+EU416, 0.1)*$Q$9))/($B$11+$C$11+$F$11)</f>
        <v>0</v>
      </c>
      <c r="DA416">
        <v>2.44</v>
      </c>
      <c r="DB416">
        <v>0.5</v>
      </c>
      <c r="DC416" t="s">
        <v>423</v>
      </c>
      <c r="DD416">
        <v>2</v>
      </c>
      <c r="DE416">
        <v>1758417158</v>
      </c>
      <c r="DF416">
        <v>420.1572916666667</v>
      </c>
      <c r="DG416">
        <v>420.0016666666667</v>
      </c>
      <c r="DH416">
        <v>23.69837916666667</v>
      </c>
      <c r="DI416">
        <v>23.60959166666667</v>
      </c>
      <c r="DJ416">
        <v>419.617625</v>
      </c>
      <c r="DK416">
        <v>23.5273125</v>
      </c>
      <c r="DL416">
        <v>500.0034583333334</v>
      </c>
      <c r="DM416">
        <v>90.28317500000001</v>
      </c>
      <c r="DN416">
        <v>0.05425542083333334</v>
      </c>
      <c r="DO416">
        <v>30.0818625</v>
      </c>
      <c r="DP416">
        <v>29.9804875</v>
      </c>
      <c r="DQ416">
        <v>999.9</v>
      </c>
      <c r="DR416">
        <v>0</v>
      </c>
      <c r="DS416">
        <v>0</v>
      </c>
      <c r="DT416">
        <v>10001.53125</v>
      </c>
      <c r="DU416">
        <v>0</v>
      </c>
      <c r="DV416">
        <v>0.618283</v>
      </c>
      <c r="DW416">
        <v>0.1555977166666667</v>
      </c>
      <c r="DX416">
        <v>430.3560416666667</v>
      </c>
      <c r="DY416">
        <v>430.1574583333333</v>
      </c>
      <c r="DZ416">
        <v>0.08879287916666667</v>
      </c>
      <c r="EA416">
        <v>420.0016666666667</v>
      </c>
      <c r="EB416">
        <v>23.60959166666667</v>
      </c>
      <c r="EC416">
        <v>2.139565416666667</v>
      </c>
      <c r="ED416">
        <v>2.131549583333333</v>
      </c>
      <c r="EE416">
        <v>18.5168375</v>
      </c>
      <c r="EF416">
        <v>18.45692916666667</v>
      </c>
      <c r="EG416">
        <v>0.00500097</v>
      </c>
      <c r="EH416">
        <v>0</v>
      </c>
      <c r="EI416">
        <v>0</v>
      </c>
      <c r="EJ416">
        <v>0</v>
      </c>
      <c r="EK416">
        <v>240.7125</v>
      </c>
      <c r="EL416">
        <v>0.00500097</v>
      </c>
      <c r="EM416">
        <v>-7.783333333333332</v>
      </c>
      <c r="EN416">
        <v>-2.208333333333333</v>
      </c>
      <c r="EO416">
        <v>35.0465</v>
      </c>
      <c r="EP416">
        <v>38.312125</v>
      </c>
      <c r="EQ416">
        <v>36.705375</v>
      </c>
      <c r="ER416">
        <v>38.195</v>
      </c>
      <c r="ES416">
        <v>36.90341666666666</v>
      </c>
      <c r="ET416">
        <v>0</v>
      </c>
      <c r="EU416">
        <v>0</v>
      </c>
      <c r="EV416">
        <v>0</v>
      </c>
      <c r="EW416">
        <v>1758417165.8</v>
      </c>
      <c r="EX416">
        <v>0</v>
      </c>
      <c r="EY416">
        <v>240.628</v>
      </c>
      <c r="EZ416">
        <v>4.176922933801058</v>
      </c>
      <c r="FA416">
        <v>75.91538478018495</v>
      </c>
      <c r="FB416">
        <v>-7.196000000000001</v>
      </c>
      <c r="FC416">
        <v>15</v>
      </c>
      <c r="FD416">
        <v>0</v>
      </c>
      <c r="FE416" t="s">
        <v>424</v>
      </c>
      <c r="FF416">
        <v>1747247426.5</v>
      </c>
      <c r="FG416">
        <v>1747247420.5</v>
      </c>
      <c r="FH416">
        <v>0</v>
      </c>
      <c r="FI416">
        <v>1.027</v>
      </c>
      <c r="FJ416">
        <v>0.031</v>
      </c>
      <c r="FK416">
        <v>0.02</v>
      </c>
      <c r="FL416">
        <v>0.05</v>
      </c>
      <c r="FM416">
        <v>420</v>
      </c>
      <c r="FN416">
        <v>16</v>
      </c>
      <c r="FO416">
        <v>0.01</v>
      </c>
      <c r="FP416">
        <v>0.1</v>
      </c>
      <c r="FQ416">
        <v>0.1687905170731707</v>
      </c>
      <c r="FR416">
        <v>-0.1585261087108011</v>
      </c>
      <c r="FS416">
        <v>0.03874330380351758</v>
      </c>
      <c r="FT416">
        <v>0</v>
      </c>
      <c r="FU416">
        <v>240.9</v>
      </c>
      <c r="FV416">
        <v>0.3055767883072233</v>
      </c>
      <c r="FW416">
        <v>6.031339720454272</v>
      </c>
      <c r="FX416">
        <v>-1</v>
      </c>
      <c r="FY416">
        <v>0.08611413658536586</v>
      </c>
      <c r="FZ416">
        <v>0.06991633588850193</v>
      </c>
      <c r="GA416">
        <v>0.007950124264460828</v>
      </c>
      <c r="GB416">
        <v>1</v>
      </c>
      <c r="GC416">
        <v>1</v>
      </c>
      <c r="GD416">
        <v>2</v>
      </c>
      <c r="GE416" t="s">
        <v>433</v>
      </c>
      <c r="GF416">
        <v>3.13639</v>
      </c>
      <c r="GG416">
        <v>2.71451</v>
      </c>
      <c r="GH416">
        <v>0.0936823</v>
      </c>
      <c r="GI416">
        <v>0.0928755</v>
      </c>
      <c r="GJ416">
        <v>0.105044</v>
      </c>
      <c r="GK416">
        <v>0.103526</v>
      </c>
      <c r="GL416">
        <v>28826.2</v>
      </c>
      <c r="GM416">
        <v>28886.7</v>
      </c>
      <c r="GN416">
        <v>29568.3</v>
      </c>
      <c r="GO416">
        <v>29429.3</v>
      </c>
      <c r="GP416">
        <v>34969.2</v>
      </c>
      <c r="GQ416">
        <v>34944.3</v>
      </c>
      <c r="GR416">
        <v>41616.8</v>
      </c>
      <c r="GS416">
        <v>41814.1</v>
      </c>
      <c r="GT416">
        <v>1.9202</v>
      </c>
      <c r="GU416">
        <v>1.8749</v>
      </c>
      <c r="GV416">
        <v>0.08773060000000001</v>
      </c>
      <c r="GW416">
        <v>0</v>
      </c>
      <c r="GX416">
        <v>28.5531</v>
      </c>
      <c r="GY416">
        <v>999.9</v>
      </c>
      <c r="GZ416">
        <v>57.7</v>
      </c>
      <c r="HA416">
        <v>31</v>
      </c>
      <c r="HB416">
        <v>28.8288</v>
      </c>
      <c r="HC416">
        <v>62.1544</v>
      </c>
      <c r="HD416">
        <v>27.9808</v>
      </c>
      <c r="HE416">
        <v>1</v>
      </c>
      <c r="HF416">
        <v>0.103768</v>
      </c>
      <c r="HG416">
        <v>-1.48407</v>
      </c>
      <c r="HH416">
        <v>20.3521</v>
      </c>
      <c r="HI416">
        <v>5.22388</v>
      </c>
      <c r="HJ416">
        <v>12.0156</v>
      </c>
      <c r="HK416">
        <v>4.99095</v>
      </c>
      <c r="HL416">
        <v>3.28903</v>
      </c>
      <c r="HM416">
        <v>9999</v>
      </c>
      <c r="HN416">
        <v>9999</v>
      </c>
      <c r="HO416">
        <v>9999</v>
      </c>
      <c r="HP416">
        <v>999.9</v>
      </c>
      <c r="HQ416">
        <v>1.86752</v>
      </c>
      <c r="HR416">
        <v>1.86663</v>
      </c>
      <c r="HS416">
        <v>1.866</v>
      </c>
      <c r="HT416">
        <v>1.86598</v>
      </c>
      <c r="HU416">
        <v>1.86783</v>
      </c>
      <c r="HV416">
        <v>1.87024</v>
      </c>
      <c r="HW416">
        <v>1.8689</v>
      </c>
      <c r="HX416">
        <v>1.87037</v>
      </c>
      <c r="HY416">
        <v>0</v>
      </c>
      <c r="HZ416">
        <v>0</v>
      </c>
      <c r="IA416">
        <v>0</v>
      </c>
      <c r="IB416">
        <v>0</v>
      </c>
      <c r="IC416" t="s">
        <v>426</v>
      </c>
      <c r="ID416" t="s">
        <v>427</v>
      </c>
      <c r="IE416" t="s">
        <v>428</v>
      </c>
      <c r="IF416" t="s">
        <v>428</v>
      </c>
      <c r="IG416" t="s">
        <v>428</v>
      </c>
      <c r="IH416" t="s">
        <v>428</v>
      </c>
      <c r="II416">
        <v>0</v>
      </c>
      <c r="IJ416">
        <v>100</v>
      </c>
      <c r="IK416">
        <v>100</v>
      </c>
      <c r="IL416">
        <v>0.539</v>
      </c>
      <c r="IM416">
        <v>0.1712</v>
      </c>
      <c r="IN416">
        <v>0.2733293791174444</v>
      </c>
      <c r="IO416">
        <v>0.0008355358253796512</v>
      </c>
      <c r="IP416">
        <v>-4.886686190924696E-07</v>
      </c>
      <c r="IQ416">
        <v>2.414133949906871E-11</v>
      </c>
      <c r="IR416">
        <v>-0.06279029043895908</v>
      </c>
      <c r="IS416">
        <v>-0.001004982055389802</v>
      </c>
      <c r="IT416">
        <v>0.0007271071577586355</v>
      </c>
      <c r="IU416">
        <v>-1.113211564567604E-05</v>
      </c>
      <c r="IV416">
        <v>10</v>
      </c>
      <c r="IW416">
        <v>2306</v>
      </c>
      <c r="IX416">
        <v>1</v>
      </c>
      <c r="IY416">
        <v>28</v>
      </c>
      <c r="IZ416">
        <v>186162.3</v>
      </c>
      <c r="JA416">
        <v>186162.4</v>
      </c>
      <c r="JB416">
        <v>1.04004</v>
      </c>
      <c r="JC416">
        <v>2.2644</v>
      </c>
      <c r="JD416">
        <v>1.39771</v>
      </c>
      <c r="JE416">
        <v>2.34497</v>
      </c>
      <c r="JF416">
        <v>1.49536</v>
      </c>
      <c r="JG416">
        <v>2.69653</v>
      </c>
      <c r="JH416">
        <v>36.2694</v>
      </c>
      <c r="JI416">
        <v>24.1488</v>
      </c>
      <c r="JJ416">
        <v>18</v>
      </c>
      <c r="JK416">
        <v>489.44</v>
      </c>
      <c r="JL416">
        <v>450.799</v>
      </c>
      <c r="JM416">
        <v>30.5931</v>
      </c>
      <c r="JN416">
        <v>28.9264</v>
      </c>
      <c r="JO416">
        <v>29.9999</v>
      </c>
      <c r="JP416">
        <v>28.7864</v>
      </c>
      <c r="JQ416">
        <v>28.7159</v>
      </c>
      <c r="JR416">
        <v>20.8182</v>
      </c>
      <c r="JS416">
        <v>25.6061</v>
      </c>
      <c r="JT416">
        <v>94.4693</v>
      </c>
      <c r="JU416">
        <v>30.6019</v>
      </c>
      <c r="JV416">
        <v>420</v>
      </c>
      <c r="JW416">
        <v>23.644</v>
      </c>
      <c r="JX416">
        <v>101.068</v>
      </c>
      <c r="JY416">
        <v>100.545</v>
      </c>
    </row>
    <row r="417" spans="1:285">
      <c r="A417">
        <v>401</v>
      </c>
      <c r="B417">
        <v>1758417168</v>
      </c>
      <c r="C417">
        <v>4292.900000095367</v>
      </c>
      <c r="D417" t="s">
        <v>1238</v>
      </c>
      <c r="E417" t="s">
        <v>1239</v>
      </c>
      <c r="F417">
        <v>5</v>
      </c>
      <c r="G417" t="s">
        <v>1159</v>
      </c>
      <c r="H417" t="s">
        <v>420</v>
      </c>
      <c r="I417" t="s">
        <v>421</v>
      </c>
      <c r="J417">
        <v>1758417160</v>
      </c>
      <c r="K417">
        <f>(L417)/1000</f>
        <v>0</v>
      </c>
      <c r="L417">
        <f>1000*DL417*AJ417*(DH417-DI417)/(100*DA417*(1000-AJ417*DH417))</f>
        <v>0</v>
      </c>
      <c r="M417">
        <f>DL417*AJ417*(DG417-DF417*(1000-AJ417*DI417)/(1000-AJ417*DH417))/(100*DA417)</f>
        <v>0</v>
      </c>
      <c r="N417">
        <f>DF417 - IF(AJ417&gt;1, M417*DA417*100.0/(AL417), 0)</f>
        <v>0</v>
      </c>
      <c r="O417">
        <f>((U417-K417/2)*N417-M417)/(U417+K417/2)</f>
        <v>0</v>
      </c>
      <c r="P417">
        <f>O417*(DM417+DN417)/1000.0</f>
        <v>0</v>
      </c>
      <c r="Q417">
        <f>(DF417 - IF(AJ417&gt;1, M417*DA417*100.0/(AL417), 0))*(DM417+DN417)/1000.0</f>
        <v>0</v>
      </c>
      <c r="R417">
        <f>2.0/((1/T417-1/S417)+SIGN(T417)*SQRT((1/T417-1/S417)*(1/T417-1/S417) + 4*DB417/((DB417+1)*(DB417+1))*(2*1/T417*1/S417-1/S417*1/S417)))</f>
        <v>0</v>
      </c>
      <c r="S417">
        <f>IF(LEFT(DC417,1)&lt;&gt;"0",IF(LEFT(DC417,1)="1",3.0,DD417),$D$5+$E$5*(DT417*DM417/($K$5*1000))+$F$5*(DT417*DM417/($K$5*1000))*MAX(MIN(DA417,$J$5),$I$5)*MAX(MIN(DA417,$J$5),$I$5)+$G$5*MAX(MIN(DA417,$J$5),$I$5)*(DT417*DM417/($K$5*1000))+$H$5*(DT417*DM417/($K$5*1000))*(DT417*DM417/($K$5*1000)))</f>
        <v>0</v>
      </c>
      <c r="T417">
        <f>K417*(1000-(1000*0.61365*exp(17.502*X417/(240.97+X417))/(DM417+DN417)+DH417)/2)/(1000*0.61365*exp(17.502*X417/(240.97+X417))/(DM417+DN417)-DH417)</f>
        <v>0</v>
      </c>
      <c r="U417">
        <f>1/((DB417+1)/(R417/1.6)+1/(S417/1.37)) + DB417/((DB417+1)/(R417/1.6) + DB417/(S417/1.37))</f>
        <v>0</v>
      </c>
      <c r="V417">
        <f>(CW417*CZ417)</f>
        <v>0</v>
      </c>
      <c r="W417">
        <f>(DO417+(V417+2*0.95*5.67E-8*(((DO417+$B$7)+273)^4-(DO417+273)^4)-44100*K417)/(1.84*29.3*S417+8*0.95*5.67E-8*(DO417+273)^3))</f>
        <v>0</v>
      </c>
      <c r="X417">
        <f>($C$7*DP417+$D$7*DQ417+$E$7*W417)</f>
        <v>0</v>
      </c>
      <c r="Y417">
        <f>0.61365*exp(17.502*X417/(240.97+X417))</f>
        <v>0</v>
      </c>
      <c r="Z417">
        <f>(AA417/AB417*100)</f>
        <v>0</v>
      </c>
      <c r="AA417">
        <f>DH417*(DM417+DN417)/1000</f>
        <v>0</v>
      </c>
      <c r="AB417">
        <f>0.61365*exp(17.502*DO417/(240.97+DO417))</f>
        <v>0</v>
      </c>
      <c r="AC417">
        <f>(Y417-DH417*(DM417+DN417)/1000)</f>
        <v>0</v>
      </c>
      <c r="AD417">
        <f>(-K417*44100)</f>
        <v>0</v>
      </c>
      <c r="AE417">
        <f>2*29.3*S417*0.92*(DO417-X417)</f>
        <v>0</v>
      </c>
      <c r="AF417">
        <f>2*0.95*5.67E-8*(((DO417+$B$7)+273)^4-(X417+273)^4)</f>
        <v>0</v>
      </c>
      <c r="AG417">
        <f>V417+AF417+AD417+AE417</f>
        <v>0</v>
      </c>
      <c r="AH417">
        <v>0</v>
      </c>
      <c r="AI417">
        <v>0</v>
      </c>
      <c r="AJ417">
        <f>IF(AH417*$H$13&gt;=AL417,1.0,(AL417/(AL417-AH417*$H$13)))</f>
        <v>0</v>
      </c>
      <c r="AK417">
        <f>(AJ417-1)*100</f>
        <v>0</v>
      </c>
      <c r="AL417">
        <f>MAX(0,($B$13+$C$13*DT417)/(1+$D$13*DT417)*DM417/(DO417+273)*$E$13)</f>
        <v>0</v>
      </c>
      <c r="AM417" t="s">
        <v>422</v>
      </c>
      <c r="AN417" t="s">
        <v>422</v>
      </c>
      <c r="AO417">
        <v>0</v>
      </c>
      <c r="AP417">
        <v>0</v>
      </c>
      <c r="AQ417">
        <f>1-AO417/AP417</f>
        <v>0</v>
      </c>
      <c r="AR417">
        <v>0</v>
      </c>
      <c r="AS417" t="s">
        <v>422</v>
      </c>
      <c r="AT417" t="s">
        <v>422</v>
      </c>
      <c r="AU417">
        <v>0</v>
      </c>
      <c r="AV417">
        <v>0</v>
      </c>
      <c r="AW417">
        <f>1-AU417/AV417</f>
        <v>0</v>
      </c>
      <c r="AX417">
        <v>0.5</v>
      </c>
      <c r="AY417">
        <f>CX417</f>
        <v>0</v>
      </c>
      <c r="AZ417">
        <f>M417</f>
        <v>0</v>
      </c>
      <c r="BA417">
        <f>AW417*AX417*AY417</f>
        <v>0</v>
      </c>
      <c r="BB417">
        <f>(AZ417-AR417)/AY417</f>
        <v>0</v>
      </c>
      <c r="BC417">
        <f>(AP417-AV417)/AV417</f>
        <v>0</v>
      </c>
      <c r="BD417">
        <f>AO417/(AQ417+AO417/AV417)</f>
        <v>0</v>
      </c>
      <c r="BE417" t="s">
        <v>422</v>
      </c>
      <c r="BF417">
        <v>0</v>
      </c>
      <c r="BG417">
        <f>IF(BF417&lt;&gt;0, BF417, BD417)</f>
        <v>0</v>
      </c>
      <c r="BH417">
        <f>1-BG417/AV417</f>
        <v>0</v>
      </c>
      <c r="BI417">
        <f>(AV417-AU417)/(AV417-BG417)</f>
        <v>0</v>
      </c>
      <c r="BJ417">
        <f>(AP417-AV417)/(AP417-BG417)</f>
        <v>0</v>
      </c>
      <c r="BK417">
        <f>(AV417-AU417)/(AV417-AO417)</f>
        <v>0</v>
      </c>
      <c r="BL417">
        <f>(AP417-AV417)/(AP417-AO417)</f>
        <v>0</v>
      </c>
      <c r="BM417">
        <f>(BI417*BG417/AU417)</f>
        <v>0</v>
      </c>
      <c r="BN417">
        <f>(1-BM417)</f>
        <v>0</v>
      </c>
      <c r="CW417">
        <f>$B$11*DU417+$C$11*DV417+$F$11*EG417*(1-EJ417)</f>
        <v>0</v>
      </c>
      <c r="CX417">
        <f>CW417*CY417</f>
        <v>0</v>
      </c>
      <c r="CY417">
        <f>($B$11*$D$9+$C$11*$D$9+$F$11*((ET417+EL417)/MAX(ET417+EL417+EU417, 0.1)*$I$9+EU417/MAX(ET417+EL417+EU417, 0.1)*$J$9))/($B$11+$C$11+$F$11)</f>
        <v>0</v>
      </c>
      <c r="CZ417">
        <f>($B$11*$K$9+$C$11*$K$9+$F$11*((ET417+EL417)/MAX(ET417+EL417+EU417, 0.1)*$P$9+EU417/MAX(ET417+EL417+EU417, 0.1)*$Q$9))/($B$11+$C$11+$F$11)</f>
        <v>0</v>
      </c>
      <c r="DA417">
        <v>2.44</v>
      </c>
      <c r="DB417">
        <v>0.5</v>
      </c>
      <c r="DC417" t="s">
        <v>423</v>
      </c>
      <c r="DD417">
        <v>2</v>
      </c>
      <c r="DE417">
        <v>1758417160</v>
      </c>
      <c r="DF417">
        <v>420.1554583333333</v>
      </c>
      <c r="DG417">
        <v>420.0104583333334</v>
      </c>
      <c r="DH417">
        <v>23.7008875</v>
      </c>
      <c r="DI417">
        <v>23.60955</v>
      </c>
      <c r="DJ417">
        <v>419.615875</v>
      </c>
      <c r="DK417">
        <v>23.52978333333333</v>
      </c>
      <c r="DL417">
        <v>499.9900833333333</v>
      </c>
      <c r="DM417">
        <v>90.2833</v>
      </c>
      <c r="DN417">
        <v>0.05429605416666666</v>
      </c>
      <c r="DO417">
        <v>30.08170416666667</v>
      </c>
      <c r="DP417">
        <v>29.9817125</v>
      </c>
      <c r="DQ417">
        <v>999.9</v>
      </c>
      <c r="DR417">
        <v>0</v>
      </c>
      <c r="DS417">
        <v>0</v>
      </c>
      <c r="DT417">
        <v>10002.88666666667</v>
      </c>
      <c r="DU417">
        <v>0</v>
      </c>
      <c r="DV417">
        <v>0.618283</v>
      </c>
      <c r="DW417">
        <v>0.1449852458333333</v>
      </c>
      <c r="DX417">
        <v>430.3553333333332</v>
      </c>
      <c r="DY417">
        <v>430.1664583333333</v>
      </c>
      <c r="DZ417">
        <v>0.09134022083333333</v>
      </c>
      <c r="EA417">
        <v>420.0104583333334</v>
      </c>
      <c r="EB417">
        <v>23.60955</v>
      </c>
      <c r="EC417">
        <v>2.139794583333333</v>
      </c>
      <c r="ED417">
        <v>2.13154875</v>
      </c>
      <c r="EE417">
        <v>18.51855416666667</v>
      </c>
      <c r="EF417">
        <v>18.45692083333333</v>
      </c>
      <c r="EG417">
        <v>0.00500097</v>
      </c>
      <c r="EH417">
        <v>0</v>
      </c>
      <c r="EI417">
        <v>0</v>
      </c>
      <c r="EJ417">
        <v>0</v>
      </c>
      <c r="EK417">
        <v>241.3375</v>
      </c>
      <c r="EL417">
        <v>0.00500097</v>
      </c>
      <c r="EM417">
        <v>-6.162499999999999</v>
      </c>
      <c r="EN417">
        <v>-1.7625</v>
      </c>
      <c r="EO417">
        <v>35.03875</v>
      </c>
      <c r="EP417">
        <v>38.2965</v>
      </c>
      <c r="EQ417">
        <v>36.69491666666666</v>
      </c>
      <c r="ER417">
        <v>38.179375</v>
      </c>
      <c r="ES417">
        <v>36.89566666666666</v>
      </c>
      <c r="ET417">
        <v>0</v>
      </c>
      <c r="EU417">
        <v>0</v>
      </c>
      <c r="EV417">
        <v>0</v>
      </c>
      <c r="EW417">
        <v>1758417168.2</v>
      </c>
      <c r="EX417">
        <v>0</v>
      </c>
      <c r="EY417">
        <v>240.316</v>
      </c>
      <c r="EZ417">
        <v>5.199999827605028</v>
      </c>
      <c r="FA417">
        <v>59.54615362790911</v>
      </c>
      <c r="FB417">
        <v>-5.44</v>
      </c>
      <c r="FC417">
        <v>15</v>
      </c>
      <c r="FD417">
        <v>0</v>
      </c>
      <c r="FE417" t="s">
        <v>424</v>
      </c>
      <c r="FF417">
        <v>1747247426.5</v>
      </c>
      <c r="FG417">
        <v>1747247420.5</v>
      </c>
      <c r="FH417">
        <v>0</v>
      </c>
      <c r="FI417">
        <v>1.027</v>
      </c>
      <c r="FJ417">
        <v>0.031</v>
      </c>
      <c r="FK417">
        <v>0.02</v>
      </c>
      <c r="FL417">
        <v>0.05</v>
      </c>
      <c r="FM417">
        <v>420</v>
      </c>
      <c r="FN417">
        <v>16</v>
      </c>
      <c r="FO417">
        <v>0.01</v>
      </c>
      <c r="FP417">
        <v>0.1</v>
      </c>
      <c r="FQ417">
        <v>0.1606529425</v>
      </c>
      <c r="FR417">
        <v>-0.2282165347091929</v>
      </c>
      <c r="FS417">
        <v>0.04369458186976325</v>
      </c>
      <c r="FT417">
        <v>0</v>
      </c>
      <c r="FU417">
        <v>241.1147058823529</v>
      </c>
      <c r="FV417">
        <v>-2.467532484602653</v>
      </c>
      <c r="FW417">
        <v>6.230056762697752</v>
      </c>
      <c r="FX417">
        <v>-1</v>
      </c>
      <c r="FY417">
        <v>0.0871666425</v>
      </c>
      <c r="FZ417">
        <v>0.08524325966228882</v>
      </c>
      <c r="GA417">
        <v>0.008399165753331918</v>
      </c>
      <c r="GB417">
        <v>1</v>
      </c>
      <c r="GC417">
        <v>1</v>
      </c>
      <c r="GD417">
        <v>2</v>
      </c>
      <c r="GE417" t="s">
        <v>433</v>
      </c>
      <c r="GF417">
        <v>3.13646</v>
      </c>
      <c r="GG417">
        <v>2.71461</v>
      </c>
      <c r="GH417">
        <v>0.09368410000000001</v>
      </c>
      <c r="GI417">
        <v>0.0928736</v>
      </c>
      <c r="GJ417">
        <v>0.105046</v>
      </c>
      <c r="GK417">
        <v>0.103525</v>
      </c>
      <c r="GL417">
        <v>28826.3</v>
      </c>
      <c r="GM417">
        <v>28886.8</v>
      </c>
      <c r="GN417">
        <v>29568.5</v>
      </c>
      <c r="GO417">
        <v>29429.3</v>
      </c>
      <c r="GP417">
        <v>34969.4</v>
      </c>
      <c r="GQ417">
        <v>34944.2</v>
      </c>
      <c r="GR417">
        <v>41617.2</v>
      </c>
      <c r="GS417">
        <v>41813.9</v>
      </c>
      <c r="GT417">
        <v>1.92032</v>
      </c>
      <c r="GU417">
        <v>1.87485</v>
      </c>
      <c r="GV417">
        <v>0.0880286</v>
      </c>
      <c r="GW417">
        <v>0</v>
      </c>
      <c r="GX417">
        <v>28.5531</v>
      </c>
      <c r="GY417">
        <v>999.9</v>
      </c>
      <c r="GZ417">
        <v>57.7</v>
      </c>
      <c r="HA417">
        <v>31</v>
      </c>
      <c r="HB417">
        <v>28.8313</v>
      </c>
      <c r="HC417">
        <v>62.1644</v>
      </c>
      <c r="HD417">
        <v>27.8365</v>
      </c>
      <c r="HE417">
        <v>1</v>
      </c>
      <c r="HF417">
        <v>0.103758</v>
      </c>
      <c r="HG417">
        <v>-1.493</v>
      </c>
      <c r="HH417">
        <v>20.3521</v>
      </c>
      <c r="HI417">
        <v>5.22343</v>
      </c>
      <c r="HJ417">
        <v>12.0159</v>
      </c>
      <c r="HK417">
        <v>4.9912</v>
      </c>
      <c r="HL417">
        <v>3.289</v>
      </c>
      <c r="HM417">
        <v>9999</v>
      </c>
      <c r="HN417">
        <v>9999</v>
      </c>
      <c r="HO417">
        <v>9999</v>
      </c>
      <c r="HP417">
        <v>999.9</v>
      </c>
      <c r="HQ417">
        <v>1.86752</v>
      </c>
      <c r="HR417">
        <v>1.86662</v>
      </c>
      <c r="HS417">
        <v>1.866</v>
      </c>
      <c r="HT417">
        <v>1.86597</v>
      </c>
      <c r="HU417">
        <v>1.86782</v>
      </c>
      <c r="HV417">
        <v>1.87024</v>
      </c>
      <c r="HW417">
        <v>1.8689</v>
      </c>
      <c r="HX417">
        <v>1.87037</v>
      </c>
      <c r="HY417">
        <v>0</v>
      </c>
      <c r="HZ417">
        <v>0</v>
      </c>
      <c r="IA417">
        <v>0</v>
      </c>
      <c r="IB417">
        <v>0</v>
      </c>
      <c r="IC417" t="s">
        <v>426</v>
      </c>
      <c r="ID417" t="s">
        <v>427</v>
      </c>
      <c r="IE417" t="s">
        <v>428</v>
      </c>
      <c r="IF417" t="s">
        <v>428</v>
      </c>
      <c r="IG417" t="s">
        <v>428</v>
      </c>
      <c r="IH417" t="s">
        <v>428</v>
      </c>
      <c r="II417">
        <v>0</v>
      </c>
      <c r="IJ417">
        <v>100</v>
      </c>
      <c r="IK417">
        <v>100</v>
      </c>
      <c r="IL417">
        <v>0.54</v>
      </c>
      <c r="IM417">
        <v>0.1711</v>
      </c>
      <c r="IN417">
        <v>0.2733293791174444</v>
      </c>
      <c r="IO417">
        <v>0.0008355358253796512</v>
      </c>
      <c r="IP417">
        <v>-4.886686190924696E-07</v>
      </c>
      <c r="IQ417">
        <v>2.414133949906871E-11</v>
      </c>
      <c r="IR417">
        <v>-0.06279029043895908</v>
      </c>
      <c r="IS417">
        <v>-0.001004982055389802</v>
      </c>
      <c r="IT417">
        <v>0.0007271071577586355</v>
      </c>
      <c r="IU417">
        <v>-1.113211564567604E-05</v>
      </c>
      <c r="IV417">
        <v>10</v>
      </c>
      <c r="IW417">
        <v>2306</v>
      </c>
      <c r="IX417">
        <v>1</v>
      </c>
      <c r="IY417">
        <v>28</v>
      </c>
      <c r="IZ417">
        <v>186162.4</v>
      </c>
      <c r="JA417">
        <v>186162.5</v>
      </c>
      <c r="JB417">
        <v>1.04004</v>
      </c>
      <c r="JC417">
        <v>2.28027</v>
      </c>
      <c r="JD417">
        <v>1.39648</v>
      </c>
      <c r="JE417">
        <v>2.34009</v>
      </c>
      <c r="JF417">
        <v>1.49536</v>
      </c>
      <c r="JG417">
        <v>2.57812</v>
      </c>
      <c r="JH417">
        <v>36.2694</v>
      </c>
      <c r="JI417">
        <v>24.1488</v>
      </c>
      <c r="JJ417">
        <v>18</v>
      </c>
      <c r="JK417">
        <v>489.519</v>
      </c>
      <c r="JL417">
        <v>450.767</v>
      </c>
      <c r="JM417">
        <v>30.5989</v>
      </c>
      <c r="JN417">
        <v>28.9251</v>
      </c>
      <c r="JO417">
        <v>30</v>
      </c>
      <c r="JP417">
        <v>28.7864</v>
      </c>
      <c r="JQ417">
        <v>28.7157</v>
      </c>
      <c r="JR417">
        <v>20.8189</v>
      </c>
      <c r="JS417">
        <v>25.6061</v>
      </c>
      <c r="JT417">
        <v>94.4693</v>
      </c>
      <c r="JU417">
        <v>30.6019</v>
      </c>
      <c r="JV417">
        <v>420</v>
      </c>
      <c r="JW417">
        <v>23.644</v>
      </c>
      <c r="JX417">
        <v>101.069</v>
      </c>
      <c r="JY417">
        <v>100.545</v>
      </c>
    </row>
    <row r="418" spans="1:285">
      <c r="A418">
        <v>402</v>
      </c>
      <c r="B418">
        <v>1758417170</v>
      </c>
      <c r="C418">
        <v>4294.900000095367</v>
      </c>
      <c r="D418" t="s">
        <v>1240</v>
      </c>
      <c r="E418" t="s">
        <v>1241</v>
      </c>
      <c r="F418">
        <v>5</v>
      </c>
      <c r="G418" t="s">
        <v>1159</v>
      </c>
      <c r="H418" t="s">
        <v>420</v>
      </c>
      <c r="I418" t="s">
        <v>421</v>
      </c>
      <c r="J418">
        <v>1758417162</v>
      </c>
      <c r="K418">
        <f>(L418)/1000</f>
        <v>0</v>
      </c>
      <c r="L418">
        <f>1000*DL418*AJ418*(DH418-DI418)/(100*DA418*(1000-AJ418*DH418))</f>
        <v>0</v>
      </c>
      <c r="M418">
        <f>DL418*AJ418*(DG418-DF418*(1000-AJ418*DI418)/(1000-AJ418*DH418))/(100*DA418)</f>
        <v>0</v>
      </c>
      <c r="N418">
        <f>DF418 - IF(AJ418&gt;1, M418*DA418*100.0/(AL418), 0)</f>
        <v>0</v>
      </c>
      <c r="O418">
        <f>((U418-K418/2)*N418-M418)/(U418+K418/2)</f>
        <v>0</v>
      </c>
      <c r="P418">
        <f>O418*(DM418+DN418)/1000.0</f>
        <v>0</v>
      </c>
      <c r="Q418">
        <f>(DF418 - IF(AJ418&gt;1, M418*DA418*100.0/(AL418), 0))*(DM418+DN418)/1000.0</f>
        <v>0</v>
      </c>
      <c r="R418">
        <f>2.0/((1/T418-1/S418)+SIGN(T418)*SQRT((1/T418-1/S418)*(1/T418-1/S418) + 4*DB418/((DB418+1)*(DB418+1))*(2*1/T418*1/S418-1/S418*1/S418)))</f>
        <v>0</v>
      </c>
      <c r="S418">
        <f>IF(LEFT(DC418,1)&lt;&gt;"0",IF(LEFT(DC418,1)="1",3.0,DD418),$D$5+$E$5*(DT418*DM418/($K$5*1000))+$F$5*(DT418*DM418/($K$5*1000))*MAX(MIN(DA418,$J$5),$I$5)*MAX(MIN(DA418,$J$5),$I$5)+$G$5*MAX(MIN(DA418,$J$5),$I$5)*(DT418*DM418/($K$5*1000))+$H$5*(DT418*DM418/($K$5*1000))*(DT418*DM418/($K$5*1000)))</f>
        <v>0</v>
      </c>
      <c r="T418">
        <f>K418*(1000-(1000*0.61365*exp(17.502*X418/(240.97+X418))/(DM418+DN418)+DH418)/2)/(1000*0.61365*exp(17.502*X418/(240.97+X418))/(DM418+DN418)-DH418)</f>
        <v>0</v>
      </c>
      <c r="U418">
        <f>1/((DB418+1)/(R418/1.6)+1/(S418/1.37)) + DB418/((DB418+1)/(R418/1.6) + DB418/(S418/1.37))</f>
        <v>0</v>
      </c>
      <c r="V418">
        <f>(CW418*CZ418)</f>
        <v>0</v>
      </c>
      <c r="W418">
        <f>(DO418+(V418+2*0.95*5.67E-8*(((DO418+$B$7)+273)^4-(DO418+273)^4)-44100*K418)/(1.84*29.3*S418+8*0.95*5.67E-8*(DO418+273)^3))</f>
        <v>0</v>
      </c>
      <c r="X418">
        <f>($C$7*DP418+$D$7*DQ418+$E$7*W418)</f>
        <v>0</v>
      </c>
      <c r="Y418">
        <f>0.61365*exp(17.502*X418/(240.97+X418))</f>
        <v>0</v>
      </c>
      <c r="Z418">
        <f>(AA418/AB418*100)</f>
        <v>0</v>
      </c>
      <c r="AA418">
        <f>DH418*(DM418+DN418)/1000</f>
        <v>0</v>
      </c>
      <c r="AB418">
        <f>0.61365*exp(17.502*DO418/(240.97+DO418))</f>
        <v>0</v>
      </c>
      <c r="AC418">
        <f>(Y418-DH418*(DM418+DN418)/1000)</f>
        <v>0</v>
      </c>
      <c r="AD418">
        <f>(-K418*44100)</f>
        <v>0</v>
      </c>
      <c r="AE418">
        <f>2*29.3*S418*0.92*(DO418-X418)</f>
        <v>0</v>
      </c>
      <c r="AF418">
        <f>2*0.95*5.67E-8*(((DO418+$B$7)+273)^4-(X418+273)^4)</f>
        <v>0</v>
      </c>
      <c r="AG418">
        <f>V418+AF418+AD418+AE418</f>
        <v>0</v>
      </c>
      <c r="AH418">
        <v>0</v>
      </c>
      <c r="AI418">
        <v>0</v>
      </c>
      <c r="AJ418">
        <f>IF(AH418*$H$13&gt;=AL418,1.0,(AL418/(AL418-AH418*$H$13)))</f>
        <v>0</v>
      </c>
      <c r="AK418">
        <f>(AJ418-1)*100</f>
        <v>0</v>
      </c>
      <c r="AL418">
        <f>MAX(0,($B$13+$C$13*DT418)/(1+$D$13*DT418)*DM418/(DO418+273)*$E$13)</f>
        <v>0</v>
      </c>
      <c r="AM418" t="s">
        <v>422</v>
      </c>
      <c r="AN418" t="s">
        <v>422</v>
      </c>
      <c r="AO418">
        <v>0</v>
      </c>
      <c r="AP418">
        <v>0</v>
      </c>
      <c r="AQ418">
        <f>1-AO418/AP418</f>
        <v>0</v>
      </c>
      <c r="AR418">
        <v>0</v>
      </c>
      <c r="AS418" t="s">
        <v>422</v>
      </c>
      <c r="AT418" t="s">
        <v>422</v>
      </c>
      <c r="AU418">
        <v>0</v>
      </c>
      <c r="AV418">
        <v>0</v>
      </c>
      <c r="AW418">
        <f>1-AU418/AV418</f>
        <v>0</v>
      </c>
      <c r="AX418">
        <v>0.5</v>
      </c>
      <c r="AY418">
        <f>CX418</f>
        <v>0</v>
      </c>
      <c r="AZ418">
        <f>M418</f>
        <v>0</v>
      </c>
      <c r="BA418">
        <f>AW418*AX418*AY418</f>
        <v>0</v>
      </c>
      <c r="BB418">
        <f>(AZ418-AR418)/AY418</f>
        <v>0</v>
      </c>
      <c r="BC418">
        <f>(AP418-AV418)/AV418</f>
        <v>0</v>
      </c>
      <c r="BD418">
        <f>AO418/(AQ418+AO418/AV418)</f>
        <v>0</v>
      </c>
      <c r="BE418" t="s">
        <v>422</v>
      </c>
      <c r="BF418">
        <v>0</v>
      </c>
      <c r="BG418">
        <f>IF(BF418&lt;&gt;0, BF418, BD418)</f>
        <v>0</v>
      </c>
      <c r="BH418">
        <f>1-BG418/AV418</f>
        <v>0</v>
      </c>
      <c r="BI418">
        <f>(AV418-AU418)/(AV418-BG418)</f>
        <v>0</v>
      </c>
      <c r="BJ418">
        <f>(AP418-AV418)/(AP418-BG418)</f>
        <v>0</v>
      </c>
      <c r="BK418">
        <f>(AV418-AU418)/(AV418-AO418)</f>
        <v>0</v>
      </c>
      <c r="BL418">
        <f>(AP418-AV418)/(AP418-AO418)</f>
        <v>0</v>
      </c>
      <c r="BM418">
        <f>(BI418*BG418/AU418)</f>
        <v>0</v>
      </c>
      <c r="BN418">
        <f>(1-BM418)</f>
        <v>0</v>
      </c>
      <c r="CW418">
        <f>$B$11*DU418+$C$11*DV418+$F$11*EG418*(1-EJ418)</f>
        <v>0</v>
      </c>
      <c r="CX418">
        <f>CW418*CY418</f>
        <v>0</v>
      </c>
      <c r="CY418">
        <f>($B$11*$D$9+$C$11*$D$9+$F$11*((ET418+EL418)/MAX(ET418+EL418+EU418, 0.1)*$I$9+EU418/MAX(ET418+EL418+EU418, 0.1)*$J$9))/($B$11+$C$11+$F$11)</f>
        <v>0</v>
      </c>
      <c r="CZ418">
        <f>($B$11*$K$9+$C$11*$K$9+$F$11*((ET418+EL418)/MAX(ET418+EL418+EU418, 0.1)*$P$9+EU418/MAX(ET418+EL418+EU418, 0.1)*$Q$9))/($B$11+$C$11+$F$11)</f>
        <v>0</v>
      </c>
      <c r="DA418">
        <v>2.44</v>
      </c>
      <c r="DB418">
        <v>0.5</v>
      </c>
      <c r="DC418" t="s">
        <v>423</v>
      </c>
      <c r="DD418">
        <v>2</v>
      </c>
      <c r="DE418">
        <v>1758417162</v>
      </c>
      <c r="DF418">
        <v>420.1590416666666</v>
      </c>
      <c r="DG418">
        <v>420.0073333333333</v>
      </c>
      <c r="DH418">
        <v>23.7027</v>
      </c>
      <c r="DI418">
        <v>23.609275</v>
      </c>
      <c r="DJ418">
        <v>419.619375</v>
      </c>
      <c r="DK418">
        <v>23.53156666666667</v>
      </c>
      <c r="DL418">
        <v>499.9997916666666</v>
      </c>
      <c r="DM418">
        <v>90.28335833333334</v>
      </c>
      <c r="DN418">
        <v>0.05431325416666666</v>
      </c>
      <c r="DO418">
        <v>30.08152083333333</v>
      </c>
      <c r="DP418">
        <v>29.98412916666667</v>
      </c>
      <c r="DQ418">
        <v>999.9</v>
      </c>
      <c r="DR418">
        <v>0</v>
      </c>
      <c r="DS418">
        <v>0</v>
      </c>
      <c r="DT418">
        <v>10004.395</v>
      </c>
      <c r="DU418">
        <v>0</v>
      </c>
      <c r="DV418">
        <v>0.618283</v>
      </c>
      <c r="DW418">
        <v>0.1516596958333333</v>
      </c>
      <c r="DX418">
        <v>430.35975</v>
      </c>
      <c r="DY418">
        <v>430.1631666666667</v>
      </c>
      <c r="DZ418">
        <v>0.09342399583333334</v>
      </c>
      <c r="EA418">
        <v>420.0073333333333</v>
      </c>
      <c r="EB418">
        <v>23.609275</v>
      </c>
      <c r="EC418">
        <v>2.139959583333333</v>
      </c>
      <c r="ED418">
        <v>2.131525</v>
      </c>
      <c r="EE418">
        <v>18.5197875</v>
      </c>
      <c r="EF418">
        <v>18.45674166666667</v>
      </c>
      <c r="EG418">
        <v>0.00500097</v>
      </c>
      <c r="EH418">
        <v>0</v>
      </c>
      <c r="EI418">
        <v>0</v>
      </c>
      <c r="EJ418">
        <v>0</v>
      </c>
      <c r="EK418">
        <v>242.5541666666666</v>
      </c>
      <c r="EL418">
        <v>0.00500097</v>
      </c>
      <c r="EM418">
        <v>-5.170833333333333</v>
      </c>
      <c r="EN418">
        <v>-1.720833333333333</v>
      </c>
      <c r="EO418">
        <v>35.031</v>
      </c>
      <c r="EP418">
        <v>38.28875</v>
      </c>
      <c r="EQ418">
        <v>36.68191666666667</v>
      </c>
      <c r="ER418">
        <v>38.166375</v>
      </c>
      <c r="ES418">
        <v>36.88791666666666</v>
      </c>
      <c r="ET418">
        <v>0</v>
      </c>
      <c r="EU418">
        <v>0</v>
      </c>
      <c r="EV418">
        <v>0</v>
      </c>
      <c r="EW418">
        <v>1758417170</v>
      </c>
      <c r="EX418">
        <v>0</v>
      </c>
      <c r="EY418">
        <v>240.9153846153846</v>
      </c>
      <c r="EZ418">
        <v>24.93675186033184</v>
      </c>
      <c r="FA418">
        <v>30.20854675747102</v>
      </c>
      <c r="FB418">
        <v>-5.26923076923077</v>
      </c>
      <c r="FC418">
        <v>15</v>
      </c>
      <c r="FD418">
        <v>0</v>
      </c>
      <c r="FE418" t="s">
        <v>424</v>
      </c>
      <c r="FF418">
        <v>1747247426.5</v>
      </c>
      <c r="FG418">
        <v>1747247420.5</v>
      </c>
      <c r="FH418">
        <v>0</v>
      </c>
      <c r="FI418">
        <v>1.027</v>
      </c>
      <c r="FJ418">
        <v>0.031</v>
      </c>
      <c r="FK418">
        <v>0.02</v>
      </c>
      <c r="FL418">
        <v>0.05</v>
      </c>
      <c r="FM418">
        <v>420</v>
      </c>
      <c r="FN418">
        <v>16</v>
      </c>
      <c r="FO418">
        <v>0.01</v>
      </c>
      <c r="FP418">
        <v>0.1</v>
      </c>
      <c r="FQ418">
        <v>0.1507524195121951</v>
      </c>
      <c r="FR418">
        <v>-0.1230040432055747</v>
      </c>
      <c r="FS418">
        <v>0.03768427577770801</v>
      </c>
      <c r="FT418">
        <v>0</v>
      </c>
      <c r="FU418">
        <v>241.314705882353</v>
      </c>
      <c r="FV418">
        <v>5.071046470656666</v>
      </c>
      <c r="FW418">
        <v>6.442557601054613</v>
      </c>
      <c r="FX418">
        <v>-1</v>
      </c>
      <c r="FY418">
        <v>0.08987482195121951</v>
      </c>
      <c r="FZ418">
        <v>0.07288810243902437</v>
      </c>
      <c r="GA418">
        <v>0.007480695608829245</v>
      </c>
      <c r="GB418">
        <v>1</v>
      </c>
      <c r="GC418">
        <v>1</v>
      </c>
      <c r="GD418">
        <v>2</v>
      </c>
      <c r="GE418" t="s">
        <v>433</v>
      </c>
      <c r="GF418">
        <v>3.1365</v>
      </c>
      <c r="GG418">
        <v>2.71466</v>
      </c>
      <c r="GH418">
        <v>0.09368269999999999</v>
      </c>
      <c r="GI418">
        <v>0.09286320000000001</v>
      </c>
      <c r="GJ418">
        <v>0.105046</v>
      </c>
      <c r="GK418">
        <v>0.103525</v>
      </c>
      <c r="GL418">
        <v>28826.3</v>
      </c>
      <c r="GM418">
        <v>28887.1</v>
      </c>
      <c r="GN418">
        <v>29568.4</v>
      </c>
      <c r="GO418">
        <v>29429.3</v>
      </c>
      <c r="GP418">
        <v>34969.3</v>
      </c>
      <c r="GQ418">
        <v>34944.1</v>
      </c>
      <c r="GR418">
        <v>41617</v>
      </c>
      <c r="GS418">
        <v>41813.9</v>
      </c>
      <c r="GT418">
        <v>1.92035</v>
      </c>
      <c r="GU418">
        <v>1.87495</v>
      </c>
      <c r="GV418">
        <v>0.08814039999999999</v>
      </c>
      <c r="GW418">
        <v>0</v>
      </c>
      <c r="GX418">
        <v>28.5536</v>
      </c>
      <c r="GY418">
        <v>999.9</v>
      </c>
      <c r="GZ418">
        <v>57.7</v>
      </c>
      <c r="HA418">
        <v>31</v>
      </c>
      <c r="HB418">
        <v>28.8319</v>
      </c>
      <c r="HC418">
        <v>61.9944</v>
      </c>
      <c r="HD418">
        <v>27.8486</v>
      </c>
      <c r="HE418">
        <v>1</v>
      </c>
      <c r="HF418">
        <v>0.103819</v>
      </c>
      <c r="HG418">
        <v>-1.48118</v>
      </c>
      <c r="HH418">
        <v>20.3523</v>
      </c>
      <c r="HI418">
        <v>5.22328</v>
      </c>
      <c r="HJ418">
        <v>12.0159</v>
      </c>
      <c r="HK418">
        <v>4.99125</v>
      </c>
      <c r="HL418">
        <v>3.289</v>
      </c>
      <c r="HM418">
        <v>9999</v>
      </c>
      <c r="HN418">
        <v>9999</v>
      </c>
      <c r="HO418">
        <v>9999</v>
      </c>
      <c r="HP418">
        <v>999.9</v>
      </c>
      <c r="HQ418">
        <v>1.86752</v>
      </c>
      <c r="HR418">
        <v>1.86663</v>
      </c>
      <c r="HS418">
        <v>1.866</v>
      </c>
      <c r="HT418">
        <v>1.86596</v>
      </c>
      <c r="HU418">
        <v>1.86782</v>
      </c>
      <c r="HV418">
        <v>1.87026</v>
      </c>
      <c r="HW418">
        <v>1.8689</v>
      </c>
      <c r="HX418">
        <v>1.87037</v>
      </c>
      <c r="HY418">
        <v>0</v>
      </c>
      <c r="HZ418">
        <v>0</v>
      </c>
      <c r="IA418">
        <v>0</v>
      </c>
      <c r="IB418">
        <v>0</v>
      </c>
      <c r="IC418" t="s">
        <v>426</v>
      </c>
      <c r="ID418" t="s">
        <v>427</v>
      </c>
      <c r="IE418" t="s">
        <v>428</v>
      </c>
      <c r="IF418" t="s">
        <v>428</v>
      </c>
      <c r="IG418" t="s">
        <v>428</v>
      </c>
      <c r="IH418" t="s">
        <v>428</v>
      </c>
      <c r="II418">
        <v>0</v>
      </c>
      <c r="IJ418">
        <v>100</v>
      </c>
      <c r="IK418">
        <v>100</v>
      </c>
      <c r="IL418">
        <v>0.54</v>
      </c>
      <c r="IM418">
        <v>0.1711</v>
      </c>
      <c r="IN418">
        <v>0.2733293791174444</v>
      </c>
      <c r="IO418">
        <v>0.0008355358253796512</v>
      </c>
      <c r="IP418">
        <v>-4.886686190924696E-07</v>
      </c>
      <c r="IQ418">
        <v>2.414133949906871E-11</v>
      </c>
      <c r="IR418">
        <v>-0.06279029043895908</v>
      </c>
      <c r="IS418">
        <v>-0.001004982055389802</v>
      </c>
      <c r="IT418">
        <v>0.0007271071577586355</v>
      </c>
      <c r="IU418">
        <v>-1.113211564567604E-05</v>
      </c>
      <c r="IV418">
        <v>10</v>
      </c>
      <c r="IW418">
        <v>2306</v>
      </c>
      <c r="IX418">
        <v>1</v>
      </c>
      <c r="IY418">
        <v>28</v>
      </c>
      <c r="IZ418">
        <v>186162.4</v>
      </c>
      <c r="JA418">
        <v>186162.5</v>
      </c>
      <c r="JB418">
        <v>1.04004</v>
      </c>
      <c r="JC418">
        <v>2.26807</v>
      </c>
      <c r="JD418">
        <v>1.39648</v>
      </c>
      <c r="JE418">
        <v>2.34253</v>
      </c>
      <c r="JF418">
        <v>1.49536</v>
      </c>
      <c r="JG418">
        <v>2.61353</v>
      </c>
      <c r="JH418">
        <v>36.2694</v>
      </c>
      <c r="JI418">
        <v>24.1488</v>
      </c>
      <c r="JJ418">
        <v>18</v>
      </c>
      <c r="JK418">
        <v>489.535</v>
      </c>
      <c r="JL418">
        <v>450.829</v>
      </c>
      <c r="JM418">
        <v>30.6045</v>
      </c>
      <c r="JN418">
        <v>28.9245</v>
      </c>
      <c r="JO418">
        <v>30</v>
      </c>
      <c r="JP418">
        <v>28.7864</v>
      </c>
      <c r="JQ418">
        <v>28.7157</v>
      </c>
      <c r="JR418">
        <v>20.8196</v>
      </c>
      <c r="JS418">
        <v>25.6061</v>
      </c>
      <c r="JT418">
        <v>94.4693</v>
      </c>
      <c r="JU418">
        <v>30.6128</v>
      </c>
      <c r="JV418">
        <v>420</v>
      </c>
      <c r="JW418">
        <v>23.644</v>
      </c>
      <c r="JX418">
        <v>101.068</v>
      </c>
      <c r="JY418">
        <v>100.545</v>
      </c>
    </row>
    <row r="419" spans="1:285">
      <c r="A419">
        <v>403</v>
      </c>
      <c r="B419">
        <v>1758417172</v>
      </c>
      <c r="C419">
        <v>4296.900000095367</v>
      </c>
      <c r="D419" t="s">
        <v>1242</v>
      </c>
      <c r="E419" t="s">
        <v>1243</v>
      </c>
      <c r="F419">
        <v>5</v>
      </c>
      <c r="G419" t="s">
        <v>1159</v>
      </c>
      <c r="H419" t="s">
        <v>420</v>
      </c>
      <c r="I419" t="s">
        <v>421</v>
      </c>
      <c r="J419">
        <v>1758417164</v>
      </c>
      <c r="K419">
        <f>(L419)/1000</f>
        <v>0</v>
      </c>
      <c r="L419">
        <f>1000*DL419*AJ419*(DH419-DI419)/(100*DA419*(1000-AJ419*DH419))</f>
        <v>0</v>
      </c>
      <c r="M419">
        <f>DL419*AJ419*(DG419-DF419*(1000-AJ419*DI419)/(1000-AJ419*DH419))/(100*DA419)</f>
        <v>0</v>
      </c>
      <c r="N419">
        <f>DF419 - IF(AJ419&gt;1, M419*DA419*100.0/(AL419), 0)</f>
        <v>0</v>
      </c>
      <c r="O419">
        <f>((U419-K419/2)*N419-M419)/(U419+K419/2)</f>
        <v>0</v>
      </c>
      <c r="P419">
        <f>O419*(DM419+DN419)/1000.0</f>
        <v>0</v>
      </c>
      <c r="Q419">
        <f>(DF419 - IF(AJ419&gt;1, M419*DA419*100.0/(AL419), 0))*(DM419+DN419)/1000.0</f>
        <v>0</v>
      </c>
      <c r="R419">
        <f>2.0/((1/T419-1/S419)+SIGN(T419)*SQRT((1/T419-1/S419)*(1/T419-1/S419) + 4*DB419/((DB419+1)*(DB419+1))*(2*1/T419*1/S419-1/S419*1/S419)))</f>
        <v>0</v>
      </c>
      <c r="S419">
        <f>IF(LEFT(DC419,1)&lt;&gt;"0",IF(LEFT(DC419,1)="1",3.0,DD419),$D$5+$E$5*(DT419*DM419/($K$5*1000))+$F$5*(DT419*DM419/($K$5*1000))*MAX(MIN(DA419,$J$5),$I$5)*MAX(MIN(DA419,$J$5),$I$5)+$G$5*MAX(MIN(DA419,$J$5),$I$5)*(DT419*DM419/($K$5*1000))+$H$5*(DT419*DM419/($K$5*1000))*(DT419*DM419/($K$5*1000)))</f>
        <v>0</v>
      </c>
      <c r="T419">
        <f>K419*(1000-(1000*0.61365*exp(17.502*X419/(240.97+X419))/(DM419+DN419)+DH419)/2)/(1000*0.61365*exp(17.502*X419/(240.97+X419))/(DM419+DN419)-DH419)</f>
        <v>0</v>
      </c>
      <c r="U419">
        <f>1/((DB419+1)/(R419/1.6)+1/(S419/1.37)) + DB419/((DB419+1)/(R419/1.6) + DB419/(S419/1.37))</f>
        <v>0</v>
      </c>
      <c r="V419">
        <f>(CW419*CZ419)</f>
        <v>0</v>
      </c>
      <c r="W419">
        <f>(DO419+(V419+2*0.95*5.67E-8*(((DO419+$B$7)+273)^4-(DO419+273)^4)-44100*K419)/(1.84*29.3*S419+8*0.95*5.67E-8*(DO419+273)^3))</f>
        <v>0</v>
      </c>
      <c r="X419">
        <f>($C$7*DP419+$D$7*DQ419+$E$7*W419)</f>
        <v>0</v>
      </c>
      <c r="Y419">
        <f>0.61365*exp(17.502*X419/(240.97+X419))</f>
        <v>0</v>
      </c>
      <c r="Z419">
        <f>(AA419/AB419*100)</f>
        <v>0</v>
      </c>
      <c r="AA419">
        <f>DH419*(DM419+DN419)/1000</f>
        <v>0</v>
      </c>
      <c r="AB419">
        <f>0.61365*exp(17.502*DO419/(240.97+DO419))</f>
        <v>0</v>
      </c>
      <c r="AC419">
        <f>(Y419-DH419*(DM419+DN419)/1000)</f>
        <v>0</v>
      </c>
      <c r="AD419">
        <f>(-K419*44100)</f>
        <v>0</v>
      </c>
      <c r="AE419">
        <f>2*29.3*S419*0.92*(DO419-X419)</f>
        <v>0</v>
      </c>
      <c r="AF419">
        <f>2*0.95*5.67E-8*(((DO419+$B$7)+273)^4-(X419+273)^4)</f>
        <v>0</v>
      </c>
      <c r="AG419">
        <f>V419+AF419+AD419+AE419</f>
        <v>0</v>
      </c>
      <c r="AH419">
        <v>0</v>
      </c>
      <c r="AI419">
        <v>0</v>
      </c>
      <c r="AJ419">
        <f>IF(AH419*$H$13&gt;=AL419,1.0,(AL419/(AL419-AH419*$H$13)))</f>
        <v>0</v>
      </c>
      <c r="AK419">
        <f>(AJ419-1)*100</f>
        <v>0</v>
      </c>
      <c r="AL419">
        <f>MAX(0,($B$13+$C$13*DT419)/(1+$D$13*DT419)*DM419/(DO419+273)*$E$13)</f>
        <v>0</v>
      </c>
      <c r="AM419" t="s">
        <v>422</v>
      </c>
      <c r="AN419" t="s">
        <v>422</v>
      </c>
      <c r="AO419">
        <v>0</v>
      </c>
      <c r="AP419">
        <v>0</v>
      </c>
      <c r="AQ419">
        <f>1-AO419/AP419</f>
        <v>0</v>
      </c>
      <c r="AR419">
        <v>0</v>
      </c>
      <c r="AS419" t="s">
        <v>422</v>
      </c>
      <c r="AT419" t="s">
        <v>422</v>
      </c>
      <c r="AU419">
        <v>0</v>
      </c>
      <c r="AV419">
        <v>0</v>
      </c>
      <c r="AW419">
        <f>1-AU419/AV419</f>
        <v>0</v>
      </c>
      <c r="AX419">
        <v>0.5</v>
      </c>
      <c r="AY419">
        <f>CX419</f>
        <v>0</v>
      </c>
      <c r="AZ419">
        <f>M419</f>
        <v>0</v>
      </c>
      <c r="BA419">
        <f>AW419*AX419*AY419</f>
        <v>0</v>
      </c>
      <c r="BB419">
        <f>(AZ419-AR419)/AY419</f>
        <v>0</v>
      </c>
      <c r="BC419">
        <f>(AP419-AV419)/AV419</f>
        <v>0</v>
      </c>
      <c r="BD419">
        <f>AO419/(AQ419+AO419/AV419)</f>
        <v>0</v>
      </c>
      <c r="BE419" t="s">
        <v>422</v>
      </c>
      <c r="BF419">
        <v>0</v>
      </c>
      <c r="BG419">
        <f>IF(BF419&lt;&gt;0, BF419, BD419)</f>
        <v>0</v>
      </c>
      <c r="BH419">
        <f>1-BG419/AV419</f>
        <v>0</v>
      </c>
      <c r="BI419">
        <f>(AV419-AU419)/(AV419-BG419)</f>
        <v>0</v>
      </c>
      <c r="BJ419">
        <f>(AP419-AV419)/(AP419-BG419)</f>
        <v>0</v>
      </c>
      <c r="BK419">
        <f>(AV419-AU419)/(AV419-AO419)</f>
        <v>0</v>
      </c>
      <c r="BL419">
        <f>(AP419-AV419)/(AP419-AO419)</f>
        <v>0</v>
      </c>
      <c r="BM419">
        <f>(BI419*BG419/AU419)</f>
        <v>0</v>
      </c>
      <c r="BN419">
        <f>(1-BM419)</f>
        <v>0</v>
      </c>
      <c r="CW419">
        <f>$B$11*DU419+$C$11*DV419+$F$11*EG419*(1-EJ419)</f>
        <v>0</v>
      </c>
      <c r="CX419">
        <f>CW419*CY419</f>
        <v>0</v>
      </c>
      <c r="CY419">
        <f>($B$11*$D$9+$C$11*$D$9+$F$11*((ET419+EL419)/MAX(ET419+EL419+EU419, 0.1)*$I$9+EU419/MAX(ET419+EL419+EU419, 0.1)*$J$9))/($B$11+$C$11+$F$11)</f>
        <v>0</v>
      </c>
      <c r="CZ419">
        <f>($B$11*$K$9+$C$11*$K$9+$F$11*((ET419+EL419)/MAX(ET419+EL419+EU419, 0.1)*$P$9+EU419/MAX(ET419+EL419+EU419, 0.1)*$Q$9))/($B$11+$C$11+$F$11)</f>
        <v>0</v>
      </c>
      <c r="DA419">
        <v>2.44</v>
      </c>
      <c r="DB419">
        <v>0.5</v>
      </c>
      <c r="DC419" t="s">
        <v>423</v>
      </c>
      <c r="DD419">
        <v>2</v>
      </c>
      <c r="DE419">
        <v>1758417164</v>
      </c>
      <c r="DF419">
        <v>420.159</v>
      </c>
      <c r="DG419">
        <v>420.0015416666667</v>
      </c>
      <c r="DH419">
        <v>23.70407916666667</v>
      </c>
      <c r="DI419">
        <v>23.60883333333333</v>
      </c>
      <c r="DJ419">
        <v>419.619375</v>
      </c>
      <c r="DK419">
        <v>23.53292083333333</v>
      </c>
      <c r="DL419">
        <v>500.003</v>
      </c>
      <c r="DM419">
        <v>90.28347916666667</v>
      </c>
      <c r="DN419">
        <v>0.05430587083333333</v>
      </c>
      <c r="DO419">
        <v>30.08128333333334</v>
      </c>
      <c r="DP419">
        <v>29.98507083333334</v>
      </c>
      <c r="DQ419">
        <v>999.9</v>
      </c>
      <c r="DR419">
        <v>0</v>
      </c>
      <c r="DS419">
        <v>0</v>
      </c>
      <c r="DT419">
        <v>10005.64583333333</v>
      </c>
      <c r="DU419">
        <v>0</v>
      </c>
      <c r="DV419">
        <v>0.618283</v>
      </c>
      <c r="DW419">
        <v>0.1574681958333334</v>
      </c>
      <c r="DX419">
        <v>430.360375</v>
      </c>
      <c r="DY419">
        <v>430.1570416666667</v>
      </c>
      <c r="DZ419">
        <v>0.0952447375</v>
      </c>
      <c r="EA419">
        <v>420.0015416666667</v>
      </c>
      <c r="EB419">
        <v>23.60883333333333</v>
      </c>
      <c r="EC419">
        <v>2.140086666666666</v>
      </c>
      <c r="ED419">
        <v>2.131487916666666</v>
      </c>
      <c r="EE419">
        <v>18.5207375</v>
      </c>
      <c r="EF419">
        <v>18.45646666666667</v>
      </c>
      <c r="EG419">
        <v>0.00500097</v>
      </c>
      <c r="EH419">
        <v>0</v>
      </c>
      <c r="EI419">
        <v>0</v>
      </c>
      <c r="EJ419">
        <v>0</v>
      </c>
      <c r="EK419">
        <v>243.0791666666667</v>
      </c>
      <c r="EL419">
        <v>0.00500097</v>
      </c>
      <c r="EM419">
        <v>-4.337499999999999</v>
      </c>
      <c r="EN419">
        <v>-1.541666666666667</v>
      </c>
      <c r="EO419">
        <v>35.02325</v>
      </c>
      <c r="EP419">
        <v>38.281</v>
      </c>
      <c r="EQ419">
        <v>36.66891666666667</v>
      </c>
      <c r="ER419">
        <v>38.156</v>
      </c>
      <c r="ES419">
        <v>36.88016666666667</v>
      </c>
      <c r="ET419">
        <v>0</v>
      </c>
      <c r="EU419">
        <v>0</v>
      </c>
      <c r="EV419">
        <v>0</v>
      </c>
      <c r="EW419">
        <v>1758417171.8</v>
      </c>
      <c r="EX419">
        <v>0</v>
      </c>
      <c r="EY419">
        <v>241.936</v>
      </c>
      <c r="EZ419">
        <v>-10.84615432435455</v>
      </c>
      <c r="FA419">
        <v>11.57692301021758</v>
      </c>
      <c r="FB419">
        <v>-5.256</v>
      </c>
      <c r="FC419">
        <v>15</v>
      </c>
      <c r="FD419">
        <v>0</v>
      </c>
      <c r="FE419" t="s">
        <v>424</v>
      </c>
      <c r="FF419">
        <v>1747247426.5</v>
      </c>
      <c r="FG419">
        <v>1747247420.5</v>
      </c>
      <c r="FH419">
        <v>0</v>
      </c>
      <c r="FI419">
        <v>1.027</v>
      </c>
      <c r="FJ419">
        <v>0.031</v>
      </c>
      <c r="FK419">
        <v>0.02</v>
      </c>
      <c r="FL419">
        <v>0.05</v>
      </c>
      <c r="FM419">
        <v>420</v>
      </c>
      <c r="FN419">
        <v>16</v>
      </c>
      <c r="FO419">
        <v>0.01</v>
      </c>
      <c r="FP419">
        <v>0.1</v>
      </c>
      <c r="FQ419">
        <v>0.14922033</v>
      </c>
      <c r="FR419">
        <v>0.004892744465290861</v>
      </c>
      <c r="FS419">
        <v>0.03701713928579706</v>
      </c>
      <c r="FT419">
        <v>1</v>
      </c>
      <c r="FU419">
        <v>241.0529411764706</v>
      </c>
      <c r="FV419">
        <v>7.122994442195242</v>
      </c>
      <c r="FW419">
        <v>6.513751755917342</v>
      </c>
      <c r="FX419">
        <v>-1</v>
      </c>
      <c r="FY419">
        <v>0.0920379625</v>
      </c>
      <c r="FZ419">
        <v>0.06124067729831112</v>
      </c>
      <c r="GA419">
        <v>0.006157187301426175</v>
      </c>
      <c r="GB419">
        <v>1</v>
      </c>
      <c r="GC419">
        <v>2</v>
      </c>
      <c r="GD419">
        <v>2</v>
      </c>
      <c r="GE419" t="s">
        <v>425</v>
      </c>
      <c r="GF419">
        <v>3.13648</v>
      </c>
      <c r="GG419">
        <v>2.71447</v>
      </c>
      <c r="GH419">
        <v>0.0936825</v>
      </c>
      <c r="GI419">
        <v>0.09286270000000001</v>
      </c>
      <c r="GJ419">
        <v>0.105053</v>
      </c>
      <c r="GK419">
        <v>0.103527</v>
      </c>
      <c r="GL419">
        <v>28826.1</v>
      </c>
      <c r="GM419">
        <v>28887</v>
      </c>
      <c r="GN419">
        <v>29568.2</v>
      </c>
      <c r="GO419">
        <v>29429.1</v>
      </c>
      <c r="GP419">
        <v>34969</v>
      </c>
      <c r="GQ419">
        <v>34944.1</v>
      </c>
      <c r="GR419">
        <v>41617</v>
      </c>
      <c r="GS419">
        <v>41813.9</v>
      </c>
      <c r="GT419">
        <v>1.92033</v>
      </c>
      <c r="GU419">
        <v>1.87493</v>
      </c>
      <c r="GV419">
        <v>0.0879914</v>
      </c>
      <c r="GW419">
        <v>0</v>
      </c>
      <c r="GX419">
        <v>28.5548</v>
      </c>
      <c r="GY419">
        <v>999.9</v>
      </c>
      <c r="GZ419">
        <v>57.7</v>
      </c>
      <c r="HA419">
        <v>31</v>
      </c>
      <c r="HB419">
        <v>28.8308</v>
      </c>
      <c r="HC419">
        <v>62.1544</v>
      </c>
      <c r="HD419">
        <v>27.9848</v>
      </c>
      <c r="HE419">
        <v>1</v>
      </c>
      <c r="HF419">
        <v>0.103803</v>
      </c>
      <c r="HG419">
        <v>-1.4883</v>
      </c>
      <c r="HH419">
        <v>20.3522</v>
      </c>
      <c r="HI419">
        <v>5.22358</v>
      </c>
      <c r="HJ419">
        <v>12.0159</v>
      </c>
      <c r="HK419">
        <v>4.99115</v>
      </c>
      <c r="HL419">
        <v>3.289</v>
      </c>
      <c r="HM419">
        <v>9999</v>
      </c>
      <c r="HN419">
        <v>9999</v>
      </c>
      <c r="HO419">
        <v>9999</v>
      </c>
      <c r="HP419">
        <v>999.9</v>
      </c>
      <c r="HQ419">
        <v>1.86753</v>
      </c>
      <c r="HR419">
        <v>1.86664</v>
      </c>
      <c r="HS419">
        <v>1.866</v>
      </c>
      <c r="HT419">
        <v>1.86596</v>
      </c>
      <c r="HU419">
        <v>1.86783</v>
      </c>
      <c r="HV419">
        <v>1.87026</v>
      </c>
      <c r="HW419">
        <v>1.8689</v>
      </c>
      <c r="HX419">
        <v>1.87038</v>
      </c>
      <c r="HY419">
        <v>0</v>
      </c>
      <c r="HZ419">
        <v>0</v>
      </c>
      <c r="IA419">
        <v>0</v>
      </c>
      <c r="IB419">
        <v>0</v>
      </c>
      <c r="IC419" t="s">
        <v>426</v>
      </c>
      <c r="ID419" t="s">
        <v>427</v>
      </c>
      <c r="IE419" t="s">
        <v>428</v>
      </c>
      <c r="IF419" t="s">
        <v>428</v>
      </c>
      <c r="IG419" t="s">
        <v>428</v>
      </c>
      <c r="IH419" t="s">
        <v>428</v>
      </c>
      <c r="II419">
        <v>0</v>
      </c>
      <c r="IJ419">
        <v>100</v>
      </c>
      <c r="IK419">
        <v>100</v>
      </c>
      <c r="IL419">
        <v>0.539</v>
      </c>
      <c r="IM419">
        <v>0.1712</v>
      </c>
      <c r="IN419">
        <v>0.2733293791174444</v>
      </c>
      <c r="IO419">
        <v>0.0008355358253796512</v>
      </c>
      <c r="IP419">
        <v>-4.886686190924696E-07</v>
      </c>
      <c r="IQ419">
        <v>2.414133949906871E-11</v>
      </c>
      <c r="IR419">
        <v>-0.06279029043895908</v>
      </c>
      <c r="IS419">
        <v>-0.001004982055389802</v>
      </c>
      <c r="IT419">
        <v>0.0007271071577586355</v>
      </c>
      <c r="IU419">
        <v>-1.113211564567604E-05</v>
      </c>
      <c r="IV419">
        <v>10</v>
      </c>
      <c r="IW419">
        <v>2306</v>
      </c>
      <c r="IX419">
        <v>1</v>
      </c>
      <c r="IY419">
        <v>28</v>
      </c>
      <c r="IZ419">
        <v>186162.4</v>
      </c>
      <c r="JA419">
        <v>186162.5</v>
      </c>
      <c r="JB419">
        <v>1.03882</v>
      </c>
      <c r="JC419">
        <v>2.26318</v>
      </c>
      <c r="JD419">
        <v>1.39648</v>
      </c>
      <c r="JE419">
        <v>2.34131</v>
      </c>
      <c r="JF419">
        <v>1.49536</v>
      </c>
      <c r="JG419">
        <v>2.70996</v>
      </c>
      <c r="JH419">
        <v>36.2459</v>
      </c>
      <c r="JI419">
        <v>24.1575</v>
      </c>
      <c r="JJ419">
        <v>18</v>
      </c>
      <c r="JK419">
        <v>489.515</v>
      </c>
      <c r="JL419">
        <v>450.81</v>
      </c>
      <c r="JM419">
        <v>30.6087</v>
      </c>
      <c r="JN419">
        <v>28.9245</v>
      </c>
      <c r="JO419">
        <v>30</v>
      </c>
      <c r="JP419">
        <v>28.7858</v>
      </c>
      <c r="JQ419">
        <v>28.7152</v>
      </c>
      <c r="JR419">
        <v>20.8192</v>
      </c>
      <c r="JS419">
        <v>25.6061</v>
      </c>
      <c r="JT419">
        <v>94.4693</v>
      </c>
      <c r="JU419">
        <v>30.6128</v>
      </c>
      <c r="JV419">
        <v>420</v>
      </c>
      <c r="JW419">
        <v>23.644</v>
      </c>
      <c r="JX419">
        <v>101.068</v>
      </c>
      <c r="JY419">
        <v>100.545</v>
      </c>
    </row>
    <row r="420" spans="1:285">
      <c r="A420">
        <v>404</v>
      </c>
      <c r="B420">
        <v>1758417174</v>
      </c>
      <c r="C420">
        <v>4298.900000095367</v>
      </c>
      <c r="D420" t="s">
        <v>1244</v>
      </c>
      <c r="E420" t="s">
        <v>1245</v>
      </c>
      <c r="F420">
        <v>5</v>
      </c>
      <c r="G420" t="s">
        <v>1159</v>
      </c>
      <c r="H420" t="s">
        <v>420</v>
      </c>
      <c r="I420" t="s">
        <v>421</v>
      </c>
      <c r="J420">
        <v>1758417166</v>
      </c>
      <c r="K420">
        <f>(L420)/1000</f>
        <v>0</v>
      </c>
      <c r="L420">
        <f>1000*DL420*AJ420*(DH420-DI420)/(100*DA420*(1000-AJ420*DH420))</f>
        <v>0</v>
      </c>
      <c r="M420">
        <f>DL420*AJ420*(DG420-DF420*(1000-AJ420*DI420)/(1000-AJ420*DH420))/(100*DA420)</f>
        <v>0</v>
      </c>
      <c r="N420">
        <f>DF420 - IF(AJ420&gt;1, M420*DA420*100.0/(AL420), 0)</f>
        <v>0</v>
      </c>
      <c r="O420">
        <f>((U420-K420/2)*N420-M420)/(U420+K420/2)</f>
        <v>0</v>
      </c>
      <c r="P420">
        <f>O420*(DM420+DN420)/1000.0</f>
        <v>0</v>
      </c>
      <c r="Q420">
        <f>(DF420 - IF(AJ420&gt;1, M420*DA420*100.0/(AL420), 0))*(DM420+DN420)/1000.0</f>
        <v>0</v>
      </c>
      <c r="R420">
        <f>2.0/((1/T420-1/S420)+SIGN(T420)*SQRT((1/T420-1/S420)*(1/T420-1/S420) + 4*DB420/((DB420+1)*(DB420+1))*(2*1/T420*1/S420-1/S420*1/S420)))</f>
        <v>0</v>
      </c>
      <c r="S420">
        <f>IF(LEFT(DC420,1)&lt;&gt;"0",IF(LEFT(DC420,1)="1",3.0,DD420),$D$5+$E$5*(DT420*DM420/($K$5*1000))+$F$5*(DT420*DM420/($K$5*1000))*MAX(MIN(DA420,$J$5),$I$5)*MAX(MIN(DA420,$J$5),$I$5)+$G$5*MAX(MIN(DA420,$J$5),$I$5)*(DT420*DM420/($K$5*1000))+$H$5*(DT420*DM420/($K$5*1000))*(DT420*DM420/($K$5*1000)))</f>
        <v>0</v>
      </c>
      <c r="T420">
        <f>K420*(1000-(1000*0.61365*exp(17.502*X420/(240.97+X420))/(DM420+DN420)+DH420)/2)/(1000*0.61365*exp(17.502*X420/(240.97+X420))/(DM420+DN420)-DH420)</f>
        <v>0</v>
      </c>
      <c r="U420">
        <f>1/((DB420+1)/(R420/1.6)+1/(S420/1.37)) + DB420/((DB420+1)/(R420/1.6) + DB420/(S420/1.37))</f>
        <v>0</v>
      </c>
      <c r="V420">
        <f>(CW420*CZ420)</f>
        <v>0</v>
      </c>
      <c r="W420">
        <f>(DO420+(V420+2*0.95*5.67E-8*(((DO420+$B$7)+273)^4-(DO420+273)^4)-44100*K420)/(1.84*29.3*S420+8*0.95*5.67E-8*(DO420+273)^3))</f>
        <v>0</v>
      </c>
      <c r="X420">
        <f>($C$7*DP420+$D$7*DQ420+$E$7*W420)</f>
        <v>0</v>
      </c>
      <c r="Y420">
        <f>0.61365*exp(17.502*X420/(240.97+X420))</f>
        <v>0</v>
      </c>
      <c r="Z420">
        <f>(AA420/AB420*100)</f>
        <v>0</v>
      </c>
      <c r="AA420">
        <f>DH420*(DM420+DN420)/1000</f>
        <v>0</v>
      </c>
      <c r="AB420">
        <f>0.61365*exp(17.502*DO420/(240.97+DO420))</f>
        <v>0</v>
      </c>
      <c r="AC420">
        <f>(Y420-DH420*(DM420+DN420)/1000)</f>
        <v>0</v>
      </c>
      <c r="AD420">
        <f>(-K420*44100)</f>
        <v>0</v>
      </c>
      <c r="AE420">
        <f>2*29.3*S420*0.92*(DO420-X420)</f>
        <v>0</v>
      </c>
      <c r="AF420">
        <f>2*0.95*5.67E-8*(((DO420+$B$7)+273)^4-(X420+273)^4)</f>
        <v>0</v>
      </c>
      <c r="AG420">
        <f>V420+AF420+AD420+AE420</f>
        <v>0</v>
      </c>
      <c r="AH420">
        <v>0</v>
      </c>
      <c r="AI420">
        <v>0</v>
      </c>
      <c r="AJ420">
        <f>IF(AH420*$H$13&gt;=AL420,1.0,(AL420/(AL420-AH420*$H$13)))</f>
        <v>0</v>
      </c>
      <c r="AK420">
        <f>(AJ420-1)*100</f>
        <v>0</v>
      </c>
      <c r="AL420">
        <f>MAX(0,($B$13+$C$13*DT420)/(1+$D$13*DT420)*DM420/(DO420+273)*$E$13)</f>
        <v>0</v>
      </c>
      <c r="AM420" t="s">
        <v>422</v>
      </c>
      <c r="AN420" t="s">
        <v>422</v>
      </c>
      <c r="AO420">
        <v>0</v>
      </c>
      <c r="AP420">
        <v>0</v>
      </c>
      <c r="AQ420">
        <f>1-AO420/AP420</f>
        <v>0</v>
      </c>
      <c r="AR420">
        <v>0</v>
      </c>
      <c r="AS420" t="s">
        <v>422</v>
      </c>
      <c r="AT420" t="s">
        <v>422</v>
      </c>
      <c r="AU420">
        <v>0</v>
      </c>
      <c r="AV420">
        <v>0</v>
      </c>
      <c r="AW420">
        <f>1-AU420/AV420</f>
        <v>0</v>
      </c>
      <c r="AX420">
        <v>0.5</v>
      </c>
      <c r="AY420">
        <f>CX420</f>
        <v>0</v>
      </c>
      <c r="AZ420">
        <f>M420</f>
        <v>0</v>
      </c>
      <c r="BA420">
        <f>AW420*AX420*AY420</f>
        <v>0</v>
      </c>
      <c r="BB420">
        <f>(AZ420-AR420)/AY420</f>
        <v>0</v>
      </c>
      <c r="BC420">
        <f>(AP420-AV420)/AV420</f>
        <v>0</v>
      </c>
      <c r="BD420">
        <f>AO420/(AQ420+AO420/AV420)</f>
        <v>0</v>
      </c>
      <c r="BE420" t="s">
        <v>422</v>
      </c>
      <c r="BF420">
        <v>0</v>
      </c>
      <c r="BG420">
        <f>IF(BF420&lt;&gt;0, BF420, BD420)</f>
        <v>0</v>
      </c>
      <c r="BH420">
        <f>1-BG420/AV420</f>
        <v>0</v>
      </c>
      <c r="BI420">
        <f>(AV420-AU420)/(AV420-BG420)</f>
        <v>0</v>
      </c>
      <c r="BJ420">
        <f>(AP420-AV420)/(AP420-BG420)</f>
        <v>0</v>
      </c>
      <c r="BK420">
        <f>(AV420-AU420)/(AV420-AO420)</f>
        <v>0</v>
      </c>
      <c r="BL420">
        <f>(AP420-AV420)/(AP420-AO420)</f>
        <v>0</v>
      </c>
      <c r="BM420">
        <f>(BI420*BG420/AU420)</f>
        <v>0</v>
      </c>
      <c r="BN420">
        <f>(1-BM420)</f>
        <v>0</v>
      </c>
      <c r="CW420">
        <f>$B$11*DU420+$C$11*DV420+$F$11*EG420*(1-EJ420)</f>
        <v>0</v>
      </c>
      <c r="CX420">
        <f>CW420*CY420</f>
        <v>0</v>
      </c>
      <c r="CY420">
        <f>($B$11*$D$9+$C$11*$D$9+$F$11*((ET420+EL420)/MAX(ET420+EL420+EU420, 0.1)*$I$9+EU420/MAX(ET420+EL420+EU420, 0.1)*$J$9))/($B$11+$C$11+$F$11)</f>
        <v>0</v>
      </c>
      <c r="CZ420">
        <f>($B$11*$K$9+$C$11*$K$9+$F$11*((ET420+EL420)/MAX(ET420+EL420+EU420, 0.1)*$P$9+EU420/MAX(ET420+EL420+EU420, 0.1)*$Q$9))/($B$11+$C$11+$F$11)</f>
        <v>0</v>
      </c>
      <c r="DA420">
        <v>2.44</v>
      </c>
      <c r="DB420">
        <v>0.5</v>
      </c>
      <c r="DC420" t="s">
        <v>423</v>
      </c>
      <c r="DD420">
        <v>2</v>
      </c>
      <c r="DE420">
        <v>1758417166</v>
      </c>
      <c r="DF420">
        <v>420.1557083333333</v>
      </c>
      <c r="DG420">
        <v>420.0035416666666</v>
      </c>
      <c r="DH420">
        <v>23.70524583333333</v>
      </c>
      <c r="DI420">
        <v>23.60842916666667</v>
      </c>
      <c r="DJ420">
        <v>419.6160833333333</v>
      </c>
      <c r="DK420">
        <v>23.53406666666666</v>
      </c>
      <c r="DL420">
        <v>499.999875</v>
      </c>
      <c r="DM420">
        <v>90.28372083333333</v>
      </c>
      <c r="DN420">
        <v>0.05427897916666666</v>
      </c>
      <c r="DO420">
        <v>30.08136666666667</v>
      </c>
      <c r="DP420">
        <v>29.98513333333333</v>
      </c>
      <c r="DQ420">
        <v>999.9</v>
      </c>
      <c r="DR420">
        <v>0</v>
      </c>
      <c r="DS420">
        <v>0</v>
      </c>
      <c r="DT420">
        <v>10007</v>
      </c>
      <c r="DU420">
        <v>0</v>
      </c>
      <c r="DV420">
        <v>0.618283</v>
      </c>
      <c r="DW420">
        <v>0.1521657375</v>
      </c>
      <c r="DX420">
        <v>430.3574999999999</v>
      </c>
      <c r="DY420">
        <v>430.158875</v>
      </c>
      <c r="DZ420">
        <v>0.09681259166666667</v>
      </c>
      <c r="EA420">
        <v>420.0035416666666</v>
      </c>
      <c r="EB420">
        <v>23.60842916666667</v>
      </c>
      <c r="EC420">
        <v>2.1401975</v>
      </c>
      <c r="ED420">
        <v>2.131457083333333</v>
      </c>
      <c r="EE420">
        <v>18.52155833333333</v>
      </c>
      <c r="EF420">
        <v>18.4562375</v>
      </c>
      <c r="EG420">
        <v>0.00500097</v>
      </c>
      <c r="EH420">
        <v>0</v>
      </c>
      <c r="EI420">
        <v>0</v>
      </c>
      <c r="EJ420">
        <v>0</v>
      </c>
      <c r="EK420">
        <v>242.6958333333333</v>
      </c>
      <c r="EL420">
        <v>0.00500097</v>
      </c>
      <c r="EM420">
        <v>-4.2625</v>
      </c>
      <c r="EN420">
        <v>-1.320833333333334</v>
      </c>
      <c r="EO420">
        <v>35.0155</v>
      </c>
      <c r="EP420">
        <v>38.27325</v>
      </c>
      <c r="EQ420">
        <v>36.66116666666667</v>
      </c>
      <c r="ER420">
        <v>38.14825</v>
      </c>
      <c r="ES420">
        <v>36.867125</v>
      </c>
      <c r="ET420">
        <v>0</v>
      </c>
      <c r="EU420">
        <v>0</v>
      </c>
      <c r="EV420">
        <v>0</v>
      </c>
      <c r="EW420">
        <v>1758417174.2</v>
      </c>
      <c r="EX420">
        <v>0</v>
      </c>
      <c r="EY420">
        <v>241.552</v>
      </c>
      <c r="EZ420">
        <v>-22.95384658911311</v>
      </c>
      <c r="FA420">
        <v>21.93846137095723</v>
      </c>
      <c r="FB420">
        <v>-4.104</v>
      </c>
      <c r="FC420">
        <v>15</v>
      </c>
      <c r="FD420">
        <v>0</v>
      </c>
      <c r="FE420" t="s">
        <v>424</v>
      </c>
      <c r="FF420">
        <v>1747247426.5</v>
      </c>
      <c r="FG420">
        <v>1747247420.5</v>
      </c>
      <c r="FH420">
        <v>0</v>
      </c>
      <c r="FI420">
        <v>1.027</v>
      </c>
      <c r="FJ420">
        <v>0.031</v>
      </c>
      <c r="FK420">
        <v>0.02</v>
      </c>
      <c r="FL420">
        <v>0.05</v>
      </c>
      <c r="FM420">
        <v>420</v>
      </c>
      <c r="FN420">
        <v>16</v>
      </c>
      <c r="FO420">
        <v>0.01</v>
      </c>
      <c r="FP420">
        <v>0.1</v>
      </c>
      <c r="FQ420">
        <v>0.1549898780487805</v>
      </c>
      <c r="FR420">
        <v>-0.02188082090592317</v>
      </c>
      <c r="FS420">
        <v>0.03506558156768204</v>
      </c>
      <c r="FT420">
        <v>1</v>
      </c>
      <c r="FU420">
        <v>240.6</v>
      </c>
      <c r="FV420">
        <v>2.392666034094697</v>
      </c>
      <c r="FW420">
        <v>6.248293884780727</v>
      </c>
      <c r="FX420">
        <v>-1</v>
      </c>
      <c r="FY420">
        <v>0.0943652</v>
      </c>
      <c r="FZ420">
        <v>0.05174518536585386</v>
      </c>
      <c r="GA420">
        <v>0.005284199216393774</v>
      </c>
      <c r="GB420">
        <v>1</v>
      </c>
      <c r="GC420">
        <v>2</v>
      </c>
      <c r="GD420">
        <v>2</v>
      </c>
      <c r="GE420" t="s">
        <v>425</v>
      </c>
      <c r="GF420">
        <v>3.13641</v>
      </c>
      <c r="GG420">
        <v>2.71446</v>
      </c>
      <c r="GH420">
        <v>0.0936804</v>
      </c>
      <c r="GI420">
        <v>0.0928611</v>
      </c>
      <c r="GJ420">
        <v>0.10506</v>
      </c>
      <c r="GK420">
        <v>0.103524</v>
      </c>
      <c r="GL420">
        <v>28826.1</v>
      </c>
      <c r="GM420">
        <v>28887</v>
      </c>
      <c r="GN420">
        <v>29568.1</v>
      </c>
      <c r="GO420">
        <v>29429.1</v>
      </c>
      <c r="GP420">
        <v>34968.7</v>
      </c>
      <c r="GQ420">
        <v>34944.1</v>
      </c>
      <c r="GR420">
        <v>41617</v>
      </c>
      <c r="GS420">
        <v>41813.9</v>
      </c>
      <c r="GT420">
        <v>1.92015</v>
      </c>
      <c r="GU420">
        <v>1.87497</v>
      </c>
      <c r="GV420">
        <v>0.08817759999999999</v>
      </c>
      <c r="GW420">
        <v>0</v>
      </c>
      <c r="GX420">
        <v>28.5555</v>
      </c>
      <c r="GY420">
        <v>999.9</v>
      </c>
      <c r="GZ420">
        <v>57.7</v>
      </c>
      <c r="HA420">
        <v>31</v>
      </c>
      <c r="HB420">
        <v>28.8344</v>
      </c>
      <c r="HC420">
        <v>61.9544</v>
      </c>
      <c r="HD420">
        <v>27.8205</v>
      </c>
      <c r="HE420">
        <v>1</v>
      </c>
      <c r="HF420">
        <v>0.10375</v>
      </c>
      <c r="HG420">
        <v>-1.48019</v>
      </c>
      <c r="HH420">
        <v>20.3524</v>
      </c>
      <c r="HI420">
        <v>5.22358</v>
      </c>
      <c r="HJ420">
        <v>12.0159</v>
      </c>
      <c r="HK420">
        <v>4.99115</v>
      </c>
      <c r="HL420">
        <v>3.28905</v>
      </c>
      <c r="HM420">
        <v>9999</v>
      </c>
      <c r="HN420">
        <v>9999</v>
      </c>
      <c r="HO420">
        <v>9999</v>
      </c>
      <c r="HP420">
        <v>999.9</v>
      </c>
      <c r="HQ420">
        <v>1.86753</v>
      </c>
      <c r="HR420">
        <v>1.86663</v>
      </c>
      <c r="HS420">
        <v>1.86599</v>
      </c>
      <c r="HT420">
        <v>1.86596</v>
      </c>
      <c r="HU420">
        <v>1.86783</v>
      </c>
      <c r="HV420">
        <v>1.87024</v>
      </c>
      <c r="HW420">
        <v>1.8689</v>
      </c>
      <c r="HX420">
        <v>1.87036</v>
      </c>
      <c r="HY420">
        <v>0</v>
      </c>
      <c r="HZ420">
        <v>0</v>
      </c>
      <c r="IA420">
        <v>0</v>
      </c>
      <c r="IB420">
        <v>0</v>
      </c>
      <c r="IC420" t="s">
        <v>426</v>
      </c>
      <c r="ID420" t="s">
        <v>427</v>
      </c>
      <c r="IE420" t="s">
        <v>428</v>
      </c>
      <c r="IF420" t="s">
        <v>428</v>
      </c>
      <c r="IG420" t="s">
        <v>428</v>
      </c>
      <c r="IH420" t="s">
        <v>428</v>
      </c>
      <c r="II420">
        <v>0</v>
      </c>
      <c r="IJ420">
        <v>100</v>
      </c>
      <c r="IK420">
        <v>100</v>
      </c>
      <c r="IL420">
        <v>0.539</v>
      </c>
      <c r="IM420">
        <v>0.1712</v>
      </c>
      <c r="IN420">
        <v>0.2733293791174444</v>
      </c>
      <c r="IO420">
        <v>0.0008355358253796512</v>
      </c>
      <c r="IP420">
        <v>-4.886686190924696E-07</v>
      </c>
      <c r="IQ420">
        <v>2.414133949906871E-11</v>
      </c>
      <c r="IR420">
        <v>-0.06279029043895908</v>
      </c>
      <c r="IS420">
        <v>-0.001004982055389802</v>
      </c>
      <c r="IT420">
        <v>0.0007271071577586355</v>
      </c>
      <c r="IU420">
        <v>-1.113211564567604E-05</v>
      </c>
      <c r="IV420">
        <v>10</v>
      </c>
      <c r="IW420">
        <v>2306</v>
      </c>
      <c r="IX420">
        <v>1</v>
      </c>
      <c r="IY420">
        <v>28</v>
      </c>
      <c r="IZ420">
        <v>186162.5</v>
      </c>
      <c r="JA420">
        <v>186162.6</v>
      </c>
      <c r="JB420">
        <v>1.04004</v>
      </c>
      <c r="JC420">
        <v>2.28027</v>
      </c>
      <c r="JD420">
        <v>1.39648</v>
      </c>
      <c r="JE420">
        <v>2.34375</v>
      </c>
      <c r="JF420">
        <v>1.49536</v>
      </c>
      <c r="JG420">
        <v>2.54883</v>
      </c>
      <c r="JH420">
        <v>36.2459</v>
      </c>
      <c r="JI420">
        <v>24.14</v>
      </c>
      <c r="JJ420">
        <v>18</v>
      </c>
      <c r="JK420">
        <v>489.395</v>
      </c>
      <c r="JL420">
        <v>450.832</v>
      </c>
      <c r="JM420">
        <v>30.6136</v>
      </c>
      <c r="JN420">
        <v>28.9245</v>
      </c>
      <c r="JO420">
        <v>30</v>
      </c>
      <c r="JP420">
        <v>28.7846</v>
      </c>
      <c r="JQ420">
        <v>28.714</v>
      </c>
      <c r="JR420">
        <v>20.8211</v>
      </c>
      <c r="JS420">
        <v>25.6061</v>
      </c>
      <c r="JT420">
        <v>94.4693</v>
      </c>
      <c r="JU420">
        <v>30.62</v>
      </c>
      <c r="JV420">
        <v>420</v>
      </c>
      <c r="JW420">
        <v>23.644</v>
      </c>
      <c r="JX420">
        <v>101.068</v>
      </c>
      <c r="JY420">
        <v>100.545</v>
      </c>
    </row>
    <row r="421" spans="1:285">
      <c r="A421">
        <v>405</v>
      </c>
      <c r="B421">
        <v>1758417176</v>
      </c>
      <c r="C421">
        <v>4300.900000095367</v>
      </c>
      <c r="D421" t="s">
        <v>1246</v>
      </c>
      <c r="E421" t="s">
        <v>1247</v>
      </c>
      <c r="F421">
        <v>5</v>
      </c>
      <c r="G421" t="s">
        <v>1159</v>
      </c>
      <c r="H421" t="s">
        <v>420</v>
      </c>
      <c r="I421" t="s">
        <v>421</v>
      </c>
      <c r="J421">
        <v>1758417168</v>
      </c>
      <c r="K421">
        <f>(L421)/1000</f>
        <v>0</v>
      </c>
      <c r="L421">
        <f>1000*DL421*AJ421*(DH421-DI421)/(100*DA421*(1000-AJ421*DH421))</f>
        <v>0</v>
      </c>
      <c r="M421">
        <f>DL421*AJ421*(DG421-DF421*(1000-AJ421*DI421)/(1000-AJ421*DH421))/(100*DA421)</f>
        <v>0</v>
      </c>
      <c r="N421">
        <f>DF421 - IF(AJ421&gt;1, M421*DA421*100.0/(AL421), 0)</f>
        <v>0</v>
      </c>
      <c r="O421">
        <f>((U421-K421/2)*N421-M421)/(U421+K421/2)</f>
        <v>0</v>
      </c>
      <c r="P421">
        <f>O421*(DM421+DN421)/1000.0</f>
        <v>0</v>
      </c>
      <c r="Q421">
        <f>(DF421 - IF(AJ421&gt;1, M421*DA421*100.0/(AL421), 0))*(DM421+DN421)/1000.0</f>
        <v>0</v>
      </c>
      <c r="R421">
        <f>2.0/((1/T421-1/S421)+SIGN(T421)*SQRT((1/T421-1/S421)*(1/T421-1/S421) + 4*DB421/((DB421+1)*(DB421+1))*(2*1/T421*1/S421-1/S421*1/S421)))</f>
        <v>0</v>
      </c>
      <c r="S421">
        <f>IF(LEFT(DC421,1)&lt;&gt;"0",IF(LEFT(DC421,1)="1",3.0,DD421),$D$5+$E$5*(DT421*DM421/($K$5*1000))+$F$5*(DT421*DM421/($K$5*1000))*MAX(MIN(DA421,$J$5),$I$5)*MAX(MIN(DA421,$J$5),$I$5)+$G$5*MAX(MIN(DA421,$J$5),$I$5)*(DT421*DM421/($K$5*1000))+$H$5*(DT421*DM421/($K$5*1000))*(DT421*DM421/($K$5*1000)))</f>
        <v>0</v>
      </c>
      <c r="T421">
        <f>K421*(1000-(1000*0.61365*exp(17.502*X421/(240.97+X421))/(DM421+DN421)+DH421)/2)/(1000*0.61365*exp(17.502*X421/(240.97+X421))/(DM421+DN421)-DH421)</f>
        <v>0</v>
      </c>
      <c r="U421">
        <f>1/((DB421+1)/(R421/1.6)+1/(S421/1.37)) + DB421/((DB421+1)/(R421/1.6) + DB421/(S421/1.37))</f>
        <v>0</v>
      </c>
      <c r="V421">
        <f>(CW421*CZ421)</f>
        <v>0</v>
      </c>
      <c r="W421">
        <f>(DO421+(V421+2*0.95*5.67E-8*(((DO421+$B$7)+273)^4-(DO421+273)^4)-44100*K421)/(1.84*29.3*S421+8*0.95*5.67E-8*(DO421+273)^3))</f>
        <v>0</v>
      </c>
      <c r="X421">
        <f>($C$7*DP421+$D$7*DQ421+$E$7*W421)</f>
        <v>0</v>
      </c>
      <c r="Y421">
        <f>0.61365*exp(17.502*X421/(240.97+X421))</f>
        <v>0</v>
      </c>
      <c r="Z421">
        <f>(AA421/AB421*100)</f>
        <v>0</v>
      </c>
      <c r="AA421">
        <f>DH421*(DM421+DN421)/1000</f>
        <v>0</v>
      </c>
      <c r="AB421">
        <f>0.61365*exp(17.502*DO421/(240.97+DO421))</f>
        <v>0</v>
      </c>
      <c r="AC421">
        <f>(Y421-DH421*(DM421+DN421)/1000)</f>
        <v>0</v>
      </c>
      <c r="AD421">
        <f>(-K421*44100)</f>
        <v>0</v>
      </c>
      <c r="AE421">
        <f>2*29.3*S421*0.92*(DO421-X421)</f>
        <v>0</v>
      </c>
      <c r="AF421">
        <f>2*0.95*5.67E-8*(((DO421+$B$7)+273)^4-(X421+273)^4)</f>
        <v>0</v>
      </c>
      <c r="AG421">
        <f>V421+AF421+AD421+AE421</f>
        <v>0</v>
      </c>
      <c r="AH421">
        <v>0</v>
      </c>
      <c r="AI421">
        <v>0</v>
      </c>
      <c r="AJ421">
        <f>IF(AH421*$H$13&gt;=AL421,1.0,(AL421/(AL421-AH421*$H$13)))</f>
        <v>0</v>
      </c>
      <c r="AK421">
        <f>(AJ421-1)*100</f>
        <v>0</v>
      </c>
      <c r="AL421">
        <f>MAX(0,($B$13+$C$13*DT421)/(1+$D$13*DT421)*DM421/(DO421+273)*$E$13)</f>
        <v>0</v>
      </c>
      <c r="AM421" t="s">
        <v>422</v>
      </c>
      <c r="AN421" t="s">
        <v>422</v>
      </c>
      <c r="AO421">
        <v>0</v>
      </c>
      <c r="AP421">
        <v>0</v>
      </c>
      <c r="AQ421">
        <f>1-AO421/AP421</f>
        <v>0</v>
      </c>
      <c r="AR421">
        <v>0</v>
      </c>
      <c r="AS421" t="s">
        <v>422</v>
      </c>
      <c r="AT421" t="s">
        <v>422</v>
      </c>
      <c r="AU421">
        <v>0</v>
      </c>
      <c r="AV421">
        <v>0</v>
      </c>
      <c r="AW421">
        <f>1-AU421/AV421</f>
        <v>0</v>
      </c>
      <c r="AX421">
        <v>0.5</v>
      </c>
      <c r="AY421">
        <f>CX421</f>
        <v>0</v>
      </c>
      <c r="AZ421">
        <f>M421</f>
        <v>0</v>
      </c>
      <c r="BA421">
        <f>AW421*AX421*AY421</f>
        <v>0</v>
      </c>
      <c r="BB421">
        <f>(AZ421-AR421)/AY421</f>
        <v>0</v>
      </c>
      <c r="BC421">
        <f>(AP421-AV421)/AV421</f>
        <v>0</v>
      </c>
      <c r="BD421">
        <f>AO421/(AQ421+AO421/AV421)</f>
        <v>0</v>
      </c>
      <c r="BE421" t="s">
        <v>422</v>
      </c>
      <c r="BF421">
        <v>0</v>
      </c>
      <c r="BG421">
        <f>IF(BF421&lt;&gt;0, BF421, BD421)</f>
        <v>0</v>
      </c>
      <c r="BH421">
        <f>1-BG421/AV421</f>
        <v>0</v>
      </c>
      <c r="BI421">
        <f>(AV421-AU421)/(AV421-BG421)</f>
        <v>0</v>
      </c>
      <c r="BJ421">
        <f>(AP421-AV421)/(AP421-BG421)</f>
        <v>0</v>
      </c>
      <c r="BK421">
        <f>(AV421-AU421)/(AV421-AO421)</f>
        <v>0</v>
      </c>
      <c r="BL421">
        <f>(AP421-AV421)/(AP421-AO421)</f>
        <v>0</v>
      </c>
      <c r="BM421">
        <f>(BI421*BG421/AU421)</f>
        <v>0</v>
      </c>
      <c r="BN421">
        <f>(1-BM421)</f>
        <v>0</v>
      </c>
      <c r="CW421">
        <f>$B$11*DU421+$C$11*DV421+$F$11*EG421*(1-EJ421)</f>
        <v>0</v>
      </c>
      <c r="CX421">
        <f>CW421*CY421</f>
        <v>0</v>
      </c>
      <c r="CY421">
        <f>($B$11*$D$9+$C$11*$D$9+$F$11*((ET421+EL421)/MAX(ET421+EL421+EU421, 0.1)*$I$9+EU421/MAX(ET421+EL421+EU421, 0.1)*$J$9))/($B$11+$C$11+$F$11)</f>
        <v>0</v>
      </c>
      <c r="CZ421">
        <f>($B$11*$K$9+$C$11*$K$9+$F$11*((ET421+EL421)/MAX(ET421+EL421+EU421, 0.1)*$P$9+EU421/MAX(ET421+EL421+EU421, 0.1)*$Q$9))/($B$11+$C$11+$F$11)</f>
        <v>0</v>
      </c>
      <c r="DA421">
        <v>2.44</v>
      </c>
      <c r="DB421">
        <v>0.5</v>
      </c>
      <c r="DC421" t="s">
        <v>423</v>
      </c>
      <c r="DD421">
        <v>2</v>
      </c>
      <c r="DE421">
        <v>1758417168</v>
      </c>
      <c r="DF421">
        <v>420.1503333333333</v>
      </c>
      <c r="DG421">
        <v>419.9974583333333</v>
      </c>
      <c r="DH421">
        <v>23.70629166666667</v>
      </c>
      <c r="DI421">
        <v>23.60801666666667</v>
      </c>
      <c r="DJ421">
        <v>419.610625</v>
      </c>
      <c r="DK421">
        <v>23.53509166666666</v>
      </c>
      <c r="DL421">
        <v>500.0131249999999</v>
      </c>
      <c r="DM421">
        <v>90.283925</v>
      </c>
      <c r="DN421">
        <v>0.05424532499999999</v>
      </c>
      <c r="DO421">
        <v>30.081775</v>
      </c>
      <c r="DP421">
        <v>29.98602916666667</v>
      </c>
      <c r="DQ421">
        <v>999.9</v>
      </c>
      <c r="DR421">
        <v>0</v>
      </c>
      <c r="DS421">
        <v>0</v>
      </c>
      <c r="DT421">
        <v>10006.6625</v>
      </c>
      <c r="DU421">
        <v>0</v>
      </c>
      <c r="DV421">
        <v>0.618283</v>
      </c>
      <c r="DW421">
        <v>0.1528269458333333</v>
      </c>
      <c r="DX421">
        <v>430.3524166666666</v>
      </c>
      <c r="DY421">
        <v>430.1524583333333</v>
      </c>
      <c r="DZ421">
        <v>0.09826367083333332</v>
      </c>
      <c r="EA421">
        <v>419.9974583333333</v>
      </c>
      <c r="EB421">
        <v>23.60801666666667</v>
      </c>
      <c r="EC421">
        <v>2.14029625</v>
      </c>
      <c r="ED421">
        <v>2.131424583333333</v>
      </c>
      <c r="EE421">
        <v>18.52229583333333</v>
      </c>
      <c r="EF421">
        <v>18.45599166666667</v>
      </c>
      <c r="EG421">
        <v>0.00500097</v>
      </c>
      <c r="EH421">
        <v>0</v>
      </c>
      <c r="EI421">
        <v>0</v>
      </c>
      <c r="EJ421">
        <v>0</v>
      </c>
      <c r="EK421">
        <v>242.5666666666667</v>
      </c>
      <c r="EL421">
        <v>0.00500097</v>
      </c>
      <c r="EM421">
        <v>-3.258333333333333</v>
      </c>
      <c r="EN421">
        <v>-1.0125</v>
      </c>
      <c r="EO421">
        <v>35.005125</v>
      </c>
      <c r="EP421">
        <v>38.2655</v>
      </c>
      <c r="EQ421">
        <v>36.65341666666666</v>
      </c>
      <c r="ER421">
        <v>38.1405</v>
      </c>
      <c r="ES421">
        <v>36.85925</v>
      </c>
      <c r="ET421">
        <v>0</v>
      </c>
      <c r="EU421">
        <v>0</v>
      </c>
      <c r="EV421">
        <v>0</v>
      </c>
      <c r="EW421">
        <v>1758417176</v>
      </c>
      <c r="EX421">
        <v>0</v>
      </c>
      <c r="EY421">
        <v>241.1153846153846</v>
      </c>
      <c r="EZ421">
        <v>-9.251282598893368</v>
      </c>
      <c r="FA421">
        <v>1.517948575799738</v>
      </c>
      <c r="FB421">
        <v>-3.461538461538462</v>
      </c>
      <c r="FC421">
        <v>15</v>
      </c>
      <c r="FD421">
        <v>0</v>
      </c>
      <c r="FE421" t="s">
        <v>424</v>
      </c>
      <c r="FF421">
        <v>1747247426.5</v>
      </c>
      <c r="FG421">
        <v>1747247420.5</v>
      </c>
      <c r="FH421">
        <v>0</v>
      </c>
      <c r="FI421">
        <v>1.027</v>
      </c>
      <c r="FJ421">
        <v>0.031</v>
      </c>
      <c r="FK421">
        <v>0.02</v>
      </c>
      <c r="FL421">
        <v>0.05</v>
      </c>
      <c r="FM421">
        <v>420</v>
      </c>
      <c r="FN421">
        <v>16</v>
      </c>
      <c r="FO421">
        <v>0.01</v>
      </c>
      <c r="FP421">
        <v>0.1</v>
      </c>
      <c r="FQ421">
        <v>0.1588692</v>
      </c>
      <c r="FR421">
        <v>-0.0698745726078801</v>
      </c>
      <c r="FS421">
        <v>0.03392444819075176</v>
      </c>
      <c r="FT421">
        <v>1</v>
      </c>
      <c r="FU421">
        <v>240.7676470588235</v>
      </c>
      <c r="FV421">
        <v>9.987776772400261</v>
      </c>
      <c r="FW421">
        <v>6.365242040046372</v>
      </c>
      <c r="FX421">
        <v>-1</v>
      </c>
      <c r="FY421">
        <v>0.0960965725</v>
      </c>
      <c r="FZ421">
        <v>0.04599101200750467</v>
      </c>
      <c r="GA421">
        <v>0.004518437182809311</v>
      </c>
      <c r="GB421">
        <v>1</v>
      </c>
      <c r="GC421">
        <v>2</v>
      </c>
      <c r="GD421">
        <v>2</v>
      </c>
      <c r="GE421" t="s">
        <v>425</v>
      </c>
      <c r="GF421">
        <v>3.13645</v>
      </c>
      <c r="GG421">
        <v>2.71455</v>
      </c>
      <c r="GH421">
        <v>0.0936811</v>
      </c>
      <c r="GI421">
        <v>0.0928678</v>
      </c>
      <c r="GJ421">
        <v>0.105059</v>
      </c>
      <c r="GK421">
        <v>0.103524</v>
      </c>
      <c r="GL421">
        <v>28825.9</v>
      </c>
      <c r="GM421">
        <v>28886.8</v>
      </c>
      <c r="GN421">
        <v>29568</v>
      </c>
      <c r="GO421">
        <v>29429.1</v>
      </c>
      <c r="GP421">
        <v>34968.5</v>
      </c>
      <c r="GQ421">
        <v>34944.1</v>
      </c>
      <c r="GR421">
        <v>41616.7</v>
      </c>
      <c r="GS421">
        <v>41813.8</v>
      </c>
      <c r="GT421">
        <v>1.92013</v>
      </c>
      <c r="GU421">
        <v>1.87488</v>
      </c>
      <c r="GV421">
        <v>0.0884011</v>
      </c>
      <c r="GW421">
        <v>0</v>
      </c>
      <c r="GX421">
        <v>28.5549</v>
      </c>
      <c r="GY421">
        <v>999.9</v>
      </c>
      <c r="GZ421">
        <v>57.7</v>
      </c>
      <c r="HA421">
        <v>30.9</v>
      </c>
      <c r="HB421">
        <v>28.6671</v>
      </c>
      <c r="HC421">
        <v>61.9944</v>
      </c>
      <c r="HD421">
        <v>27.8966</v>
      </c>
      <c r="HE421">
        <v>1</v>
      </c>
      <c r="HF421">
        <v>0.103765</v>
      </c>
      <c r="HG421">
        <v>-1.47813</v>
      </c>
      <c r="HH421">
        <v>20.3524</v>
      </c>
      <c r="HI421">
        <v>5.22328</v>
      </c>
      <c r="HJ421">
        <v>12.0159</v>
      </c>
      <c r="HK421">
        <v>4.99115</v>
      </c>
      <c r="HL421">
        <v>3.28905</v>
      </c>
      <c r="HM421">
        <v>9999</v>
      </c>
      <c r="HN421">
        <v>9999</v>
      </c>
      <c r="HO421">
        <v>9999</v>
      </c>
      <c r="HP421">
        <v>999.9</v>
      </c>
      <c r="HQ421">
        <v>1.86752</v>
      </c>
      <c r="HR421">
        <v>1.86663</v>
      </c>
      <c r="HS421">
        <v>1.86598</v>
      </c>
      <c r="HT421">
        <v>1.86596</v>
      </c>
      <c r="HU421">
        <v>1.86783</v>
      </c>
      <c r="HV421">
        <v>1.87022</v>
      </c>
      <c r="HW421">
        <v>1.8689</v>
      </c>
      <c r="HX421">
        <v>1.87034</v>
      </c>
      <c r="HY421">
        <v>0</v>
      </c>
      <c r="HZ421">
        <v>0</v>
      </c>
      <c r="IA421">
        <v>0</v>
      </c>
      <c r="IB421">
        <v>0</v>
      </c>
      <c r="IC421" t="s">
        <v>426</v>
      </c>
      <c r="ID421" t="s">
        <v>427</v>
      </c>
      <c r="IE421" t="s">
        <v>428</v>
      </c>
      <c r="IF421" t="s">
        <v>428</v>
      </c>
      <c r="IG421" t="s">
        <v>428</v>
      </c>
      <c r="IH421" t="s">
        <v>428</v>
      </c>
      <c r="II421">
        <v>0</v>
      </c>
      <c r="IJ421">
        <v>100</v>
      </c>
      <c r="IK421">
        <v>100</v>
      </c>
      <c r="IL421">
        <v>0.54</v>
      </c>
      <c r="IM421">
        <v>0.1712</v>
      </c>
      <c r="IN421">
        <v>0.2733293791174444</v>
      </c>
      <c r="IO421">
        <v>0.0008355358253796512</v>
      </c>
      <c r="IP421">
        <v>-4.886686190924696E-07</v>
      </c>
      <c r="IQ421">
        <v>2.414133949906871E-11</v>
      </c>
      <c r="IR421">
        <v>-0.06279029043895908</v>
      </c>
      <c r="IS421">
        <v>-0.001004982055389802</v>
      </c>
      <c r="IT421">
        <v>0.0007271071577586355</v>
      </c>
      <c r="IU421">
        <v>-1.113211564567604E-05</v>
      </c>
      <c r="IV421">
        <v>10</v>
      </c>
      <c r="IW421">
        <v>2306</v>
      </c>
      <c r="IX421">
        <v>1</v>
      </c>
      <c r="IY421">
        <v>28</v>
      </c>
      <c r="IZ421">
        <v>186162.5</v>
      </c>
      <c r="JA421">
        <v>186162.6</v>
      </c>
      <c r="JB421">
        <v>1.04004</v>
      </c>
      <c r="JC421">
        <v>2.26562</v>
      </c>
      <c r="JD421">
        <v>1.39648</v>
      </c>
      <c r="JE421">
        <v>2.34131</v>
      </c>
      <c r="JF421">
        <v>1.49536</v>
      </c>
      <c r="JG421">
        <v>2.64526</v>
      </c>
      <c r="JH421">
        <v>36.2459</v>
      </c>
      <c r="JI421">
        <v>24.1575</v>
      </c>
      <c r="JJ421">
        <v>18</v>
      </c>
      <c r="JK421">
        <v>489.373</v>
      </c>
      <c r="JL421">
        <v>450.764</v>
      </c>
      <c r="JM421">
        <v>30.6173</v>
      </c>
      <c r="JN421">
        <v>28.9233</v>
      </c>
      <c r="JO421">
        <v>30</v>
      </c>
      <c r="JP421">
        <v>28.784</v>
      </c>
      <c r="JQ421">
        <v>28.7133</v>
      </c>
      <c r="JR421">
        <v>20.8195</v>
      </c>
      <c r="JS421">
        <v>25.6061</v>
      </c>
      <c r="JT421">
        <v>94.4693</v>
      </c>
      <c r="JU421">
        <v>30.62</v>
      </c>
      <c r="JV421">
        <v>420</v>
      </c>
      <c r="JW421">
        <v>23.644</v>
      </c>
      <c r="JX421">
        <v>101.067</v>
      </c>
      <c r="JY421">
        <v>100.545</v>
      </c>
    </row>
    <row r="422" spans="1:285">
      <c r="A422">
        <v>406</v>
      </c>
      <c r="B422">
        <v>1758417178</v>
      </c>
      <c r="C422">
        <v>4302.900000095367</v>
      </c>
      <c r="D422" t="s">
        <v>1248</v>
      </c>
      <c r="E422" t="s">
        <v>1249</v>
      </c>
      <c r="F422">
        <v>5</v>
      </c>
      <c r="G422" t="s">
        <v>1159</v>
      </c>
      <c r="H422" t="s">
        <v>420</v>
      </c>
      <c r="I422" t="s">
        <v>421</v>
      </c>
      <c r="J422">
        <v>1758417170</v>
      </c>
      <c r="K422">
        <f>(L422)/1000</f>
        <v>0</v>
      </c>
      <c r="L422">
        <f>1000*DL422*AJ422*(DH422-DI422)/(100*DA422*(1000-AJ422*DH422))</f>
        <v>0</v>
      </c>
      <c r="M422">
        <f>DL422*AJ422*(DG422-DF422*(1000-AJ422*DI422)/(1000-AJ422*DH422))/(100*DA422)</f>
        <v>0</v>
      </c>
      <c r="N422">
        <f>DF422 - IF(AJ422&gt;1, M422*DA422*100.0/(AL422), 0)</f>
        <v>0</v>
      </c>
      <c r="O422">
        <f>((U422-K422/2)*N422-M422)/(U422+K422/2)</f>
        <v>0</v>
      </c>
      <c r="P422">
        <f>O422*(DM422+DN422)/1000.0</f>
        <v>0</v>
      </c>
      <c r="Q422">
        <f>(DF422 - IF(AJ422&gt;1, M422*DA422*100.0/(AL422), 0))*(DM422+DN422)/1000.0</f>
        <v>0</v>
      </c>
      <c r="R422">
        <f>2.0/((1/T422-1/S422)+SIGN(T422)*SQRT((1/T422-1/S422)*(1/T422-1/S422) + 4*DB422/((DB422+1)*(DB422+1))*(2*1/T422*1/S422-1/S422*1/S422)))</f>
        <v>0</v>
      </c>
      <c r="S422">
        <f>IF(LEFT(DC422,1)&lt;&gt;"0",IF(LEFT(DC422,1)="1",3.0,DD422),$D$5+$E$5*(DT422*DM422/($K$5*1000))+$F$5*(DT422*DM422/($K$5*1000))*MAX(MIN(DA422,$J$5),$I$5)*MAX(MIN(DA422,$J$5),$I$5)+$G$5*MAX(MIN(DA422,$J$5),$I$5)*(DT422*DM422/($K$5*1000))+$H$5*(DT422*DM422/($K$5*1000))*(DT422*DM422/($K$5*1000)))</f>
        <v>0</v>
      </c>
      <c r="T422">
        <f>K422*(1000-(1000*0.61365*exp(17.502*X422/(240.97+X422))/(DM422+DN422)+DH422)/2)/(1000*0.61365*exp(17.502*X422/(240.97+X422))/(DM422+DN422)-DH422)</f>
        <v>0</v>
      </c>
      <c r="U422">
        <f>1/((DB422+1)/(R422/1.6)+1/(S422/1.37)) + DB422/((DB422+1)/(R422/1.6) + DB422/(S422/1.37))</f>
        <v>0</v>
      </c>
      <c r="V422">
        <f>(CW422*CZ422)</f>
        <v>0</v>
      </c>
      <c r="W422">
        <f>(DO422+(V422+2*0.95*5.67E-8*(((DO422+$B$7)+273)^4-(DO422+273)^4)-44100*K422)/(1.84*29.3*S422+8*0.95*5.67E-8*(DO422+273)^3))</f>
        <v>0</v>
      </c>
      <c r="X422">
        <f>($C$7*DP422+$D$7*DQ422+$E$7*W422)</f>
        <v>0</v>
      </c>
      <c r="Y422">
        <f>0.61365*exp(17.502*X422/(240.97+X422))</f>
        <v>0</v>
      </c>
      <c r="Z422">
        <f>(AA422/AB422*100)</f>
        <v>0</v>
      </c>
      <c r="AA422">
        <f>DH422*(DM422+DN422)/1000</f>
        <v>0</v>
      </c>
      <c r="AB422">
        <f>0.61365*exp(17.502*DO422/(240.97+DO422))</f>
        <v>0</v>
      </c>
      <c r="AC422">
        <f>(Y422-DH422*(DM422+DN422)/1000)</f>
        <v>0</v>
      </c>
      <c r="AD422">
        <f>(-K422*44100)</f>
        <v>0</v>
      </c>
      <c r="AE422">
        <f>2*29.3*S422*0.92*(DO422-X422)</f>
        <v>0</v>
      </c>
      <c r="AF422">
        <f>2*0.95*5.67E-8*(((DO422+$B$7)+273)^4-(X422+273)^4)</f>
        <v>0</v>
      </c>
      <c r="AG422">
        <f>V422+AF422+AD422+AE422</f>
        <v>0</v>
      </c>
      <c r="AH422">
        <v>0</v>
      </c>
      <c r="AI422">
        <v>0</v>
      </c>
      <c r="AJ422">
        <f>IF(AH422*$H$13&gt;=AL422,1.0,(AL422/(AL422-AH422*$H$13)))</f>
        <v>0</v>
      </c>
      <c r="AK422">
        <f>(AJ422-1)*100</f>
        <v>0</v>
      </c>
      <c r="AL422">
        <f>MAX(0,($B$13+$C$13*DT422)/(1+$D$13*DT422)*DM422/(DO422+273)*$E$13)</f>
        <v>0</v>
      </c>
      <c r="AM422" t="s">
        <v>422</v>
      </c>
      <c r="AN422" t="s">
        <v>422</v>
      </c>
      <c r="AO422">
        <v>0</v>
      </c>
      <c r="AP422">
        <v>0</v>
      </c>
      <c r="AQ422">
        <f>1-AO422/AP422</f>
        <v>0</v>
      </c>
      <c r="AR422">
        <v>0</v>
      </c>
      <c r="AS422" t="s">
        <v>422</v>
      </c>
      <c r="AT422" t="s">
        <v>422</v>
      </c>
      <c r="AU422">
        <v>0</v>
      </c>
      <c r="AV422">
        <v>0</v>
      </c>
      <c r="AW422">
        <f>1-AU422/AV422</f>
        <v>0</v>
      </c>
      <c r="AX422">
        <v>0.5</v>
      </c>
      <c r="AY422">
        <f>CX422</f>
        <v>0</v>
      </c>
      <c r="AZ422">
        <f>M422</f>
        <v>0</v>
      </c>
      <c r="BA422">
        <f>AW422*AX422*AY422</f>
        <v>0</v>
      </c>
      <c r="BB422">
        <f>(AZ422-AR422)/AY422</f>
        <v>0</v>
      </c>
      <c r="BC422">
        <f>(AP422-AV422)/AV422</f>
        <v>0</v>
      </c>
      <c r="BD422">
        <f>AO422/(AQ422+AO422/AV422)</f>
        <v>0</v>
      </c>
      <c r="BE422" t="s">
        <v>422</v>
      </c>
      <c r="BF422">
        <v>0</v>
      </c>
      <c r="BG422">
        <f>IF(BF422&lt;&gt;0, BF422, BD422)</f>
        <v>0</v>
      </c>
      <c r="BH422">
        <f>1-BG422/AV422</f>
        <v>0</v>
      </c>
      <c r="BI422">
        <f>(AV422-AU422)/(AV422-BG422)</f>
        <v>0</v>
      </c>
      <c r="BJ422">
        <f>(AP422-AV422)/(AP422-BG422)</f>
        <v>0</v>
      </c>
      <c r="BK422">
        <f>(AV422-AU422)/(AV422-AO422)</f>
        <v>0</v>
      </c>
      <c r="BL422">
        <f>(AP422-AV422)/(AP422-AO422)</f>
        <v>0</v>
      </c>
      <c r="BM422">
        <f>(BI422*BG422/AU422)</f>
        <v>0</v>
      </c>
      <c r="BN422">
        <f>(1-BM422)</f>
        <v>0</v>
      </c>
      <c r="CW422">
        <f>$B$11*DU422+$C$11*DV422+$F$11*EG422*(1-EJ422)</f>
        <v>0</v>
      </c>
      <c r="CX422">
        <f>CW422*CY422</f>
        <v>0</v>
      </c>
      <c r="CY422">
        <f>($B$11*$D$9+$C$11*$D$9+$F$11*((ET422+EL422)/MAX(ET422+EL422+EU422, 0.1)*$I$9+EU422/MAX(ET422+EL422+EU422, 0.1)*$J$9))/($B$11+$C$11+$F$11)</f>
        <v>0</v>
      </c>
      <c r="CZ422">
        <f>($B$11*$K$9+$C$11*$K$9+$F$11*((ET422+EL422)/MAX(ET422+EL422+EU422, 0.1)*$P$9+EU422/MAX(ET422+EL422+EU422, 0.1)*$Q$9))/($B$11+$C$11+$F$11)</f>
        <v>0</v>
      </c>
      <c r="DA422">
        <v>2.44</v>
      </c>
      <c r="DB422">
        <v>0.5</v>
      </c>
      <c r="DC422" t="s">
        <v>423</v>
      </c>
      <c r="DD422">
        <v>2</v>
      </c>
      <c r="DE422">
        <v>1758417170</v>
      </c>
      <c r="DF422">
        <v>420.1415833333334</v>
      </c>
      <c r="DG422">
        <v>419.996</v>
      </c>
      <c r="DH422">
        <v>23.70699166666667</v>
      </c>
      <c r="DI422">
        <v>23.60755</v>
      </c>
      <c r="DJ422">
        <v>419.601875</v>
      </c>
      <c r="DK422">
        <v>23.5357875</v>
      </c>
      <c r="DL422">
        <v>500.0168333333333</v>
      </c>
      <c r="DM422">
        <v>90.28400833333335</v>
      </c>
      <c r="DN422">
        <v>0.0542081375</v>
      </c>
      <c r="DO422">
        <v>30.08225</v>
      </c>
      <c r="DP422">
        <v>29.98707083333333</v>
      </c>
      <c r="DQ422">
        <v>999.9</v>
      </c>
      <c r="DR422">
        <v>0</v>
      </c>
      <c r="DS422">
        <v>0</v>
      </c>
      <c r="DT422">
        <v>10005.85333333333</v>
      </c>
      <c r="DU422">
        <v>0</v>
      </c>
      <c r="DV422">
        <v>0.618283</v>
      </c>
      <c r="DW422">
        <v>0.1455828208333333</v>
      </c>
      <c r="DX422">
        <v>430.3438333333334</v>
      </c>
      <c r="DY422">
        <v>430.1507916666667</v>
      </c>
      <c r="DZ422">
        <v>0.0994350625</v>
      </c>
      <c r="EA422">
        <v>419.996</v>
      </c>
      <c r="EB422">
        <v>23.60755</v>
      </c>
      <c r="EC422">
        <v>2.1403625</v>
      </c>
      <c r="ED422">
        <v>2.131384166666666</v>
      </c>
      <c r="EE422">
        <v>18.5227875</v>
      </c>
      <c r="EF422">
        <v>18.4556875</v>
      </c>
      <c r="EG422">
        <v>0.00500097</v>
      </c>
      <c r="EH422">
        <v>0</v>
      </c>
      <c r="EI422">
        <v>0</v>
      </c>
      <c r="EJ422">
        <v>0</v>
      </c>
      <c r="EK422">
        <v>242.3875</v>
      </c>
      <c r="EL422">
        <v>0.00500097</v>
      </c>
      <c r="EM422">
        <v>-3.183333333333334</v>
      </c>
      <c r="EN422">
        <v>-1.35</v>
      </c>
      <c r="EO422">
        <v>34.997375</v>
      </c>
      <c r="EP422">
        <v>38.25775</v>
      </c>
      <c r="EQ422">
        <v>36.64566666666666</v>
      </c>
      <c r="ER422">
        <v>38.13275</v>
      </c>
      <c r="ES422">
        <v>36.851375</v>
      </c>
      <c r="ET422">
        <v>0</v>
      </c>
      <c r="EU422">
        <v>0</v>
      </c>
      <c r="EV422">
        <v>0</v>
      </c>
      <c r="EW422">
        <v>1758417177.8</v>
      </c>
      <c r="EX422">
        <v>0</v>
      </c>
      <c r="EY422">
        <v>240.968</v>
      </c>
      <c r="EZ422">
        <v>13.76153788188027</v>
      </c>
      <c r="FA422">
        <v>-28.97692318872588</v>
      </c>
      <c r="FB422">
        <v>-2.976</v>
      </c>
      <c r="FC422">
        <v>15</v>
      </c>
      <c r="FD422">
        <v>0</v>
      </c>
      <c r="FE422" t="s">
        <v>424</v>
      </c>
      <c r="FF422">
        <v>1747247426.5</v>
      </c>
      <c r="FG422">
        <v>1747247420.5</v>
      </c>
      <c r="FH422">
        <v>0</v>
      </c>
      <c r="FI422">
        <v>1.027</v>
      </c>
      <c r="FJ422">
        <v>0.031</v>
      </c>
      <c r="FK422">
        <v>0.02</v>
      </c>
      <c r="FL422">
        <v>0.05</v>
      </c>
      <c r="FM422">
        <v>420</v>
      </c>
      <c r="FN422">
        <v>16</v>
      </c>
      <c r="FO422">
        <v>0.01</v>
      </c>
      <c r="FP422">
        <v>0.1</v>
      </c>
      <c r="FQ422">
        <v>0.1525491707317073</v>
      </c>
      <c r="FR422">
        <v>-0.05647571289198583</v>
      </c>
      <c r="FS422">
        <v>0.03264000715689367</v>
      </c>
      <c r="FT422">
        <v>1</v>
      </c>
      <c r="FU422">
        <v>241.6970588235294</v>
      </c>
      <c r="FV422">
        <v>-2.898395992717641</v>
      </c>
      <c r="FW422">
        <v>6.074221581410181</v>
      </c>
      <c r="FX422">
        <v>-1</v>
      </c>
      <c r="FY422">
        <v>0.09775685609756098</v>
      </c>
      <c r="FZ422">
        <v>0.03936451567944242</v>
      </c>
      <c r="GA422">
        <v>0.003949287417913779</v>
      </c>
      <c r="GB422">
        <v>1</v>
      </c>
      <c r="GC422">
        <v>2</v>
      </c>
      <c r="GD422">
        <v>2</v>
      </c>
      <c r="GE422" t="s">
        <v>425</v>
      </c>
      <c r="GF422">
        <v>3.13649</v>
      </c>
      <c r="GG422">
        <v>2.71442</v>
      </c>
      <c r="GH422">
        <v>0.0936843</v>
      </c>
      <c r="GI422">
        <v>0.09287339999999999</v>
      </c>
      <c r="GJ422">
        <v>0.105057</v>
      </c>
      <c r="GK422">
        <v>0.103523</v>
      </c>
      <c r="GL422">
        <v>28825.7</v>
      </c>
      <c r="GM422">
        <v>28886.6</v>
      </c>
      <c r="GN422">
        <v>29567.9</v>
      </c>
      <c r="GO422">
        <v>29429.1</v>
      </c>
      <c r="GP422">
        <v>34968.2</v>
      </c>
      <c r="GQ422">
        <v>34944.2</v>
      </c>
      <c r="GR422">
        <v>41616.2</v>
      </c>
      <c r="GS422">
        <v>41813.9</v>
      </c>
      <c r="GT422">
        <v>1.9204</v>
      </c>
      <c r="GU422">
        <v>1.87488</v>
      </c>
      <c r="GV422">
        <v>0.0879914</v>
      </c>
      <c r="GW422">
        <v>0</v>
      </c>
      <c r="GX422">
        <v>28.5543</v>
      </c>
      <c r="GY422">
        <v>999.9</v>
      </c>
      <c r="GZ422">
        <v>57.7</v>
      </c>
      <c r="HA422">
        <v>31</v>
      </c>
      <c r="HB422">
        <v>28.8321</v>
      </c>
      <c r="HC422">
        <v>62.0644</v>
      </c>
      <c r="HD422">
        <v>27.9808</v>
      </c>
      <c r="HE422">
        <v>1</v>
      </c>
      <c r="HF422">
        <v>0.10375</v>
      </c>
      <c r="HG422">
        <v>-1.47953</v>
      </c>
      <c r="HH422">
        <v>20.3523</v>
      </c>
      <c r="HI422">
        <v>5.22343</v>
      </c>
      <c r="HJ422">
        <v>12.0159</v>
      </c>
      <c r="HK422">
        <v>4.99125</v>
      </c>
      <c r="HL422">
        <v>3.289</v>
      </c>
      <c r="HM422">
        <v>9999</v>
      </c>
      <c r="HN422">
        <v>9999</v>
      </c>
      <c r="HO422">
        <v>9999</v>
      </c>
      <c r="HP422">
        <v>999.9</v>
      </c>
      <c r="HQ422">
        <v>1.86752</v>
      </c>
      <c r="HR422">
        <v>1.86663</v>
      </c>
      <c r="HS422">
        <v>1.866</v>
      </c>
      <c r="HT422">
        <v>1.86596</v>
      </c>
      <c r="HU422">
        <v>1.86782</v>
      </c>
      <c r="HV422">
        <v>1.87024</v>
      </c>
      <c r="HW422">
        <v>1.8689</v>
      </c>
      <c r="HX422">
        <v>1.87034</v>
      </c>
      <c r="HY422">
        <v>0</v>
      </c>
      <c r="HZ422">
        <v>0</v>
      </c>
      <c r="IA422">
        <v>0</v>
      </c>
      <c r="IB422">
        <v>0</v>
      </c>
      <c r="IC422" t="s">
        <v>426</v>
      </c>
      <c r="ID422" t="s">
        <v>427</v>
      </c>
      <c r="IE422" t="s">
        <v>428</v>
      </c>
      <c r="IF422" t="s">
        <v>428</v>
      </c>
      <c r="IG422" t="s">
        <v>428</v>
      </c>
      <c r="IH422" t="s">
        <v>428</v>
      </c>
      <c r="II422">
        <v>0</v>
      </c>
      <c r="IJ422">
        <v>100</v>
      </c>
      <c r="IK422">
        <v>100</v>
      </c>
      <c r="IL422">
        <v>0.54</v>
      </c>
      <c r="IM422">
        <v>0.1712</v>
      </c>
      <c r="IN422">
        <v>0.2733293791174444</v>
      </c>
      <c r="IO422">
        <v>0.0008355358253796512</v>
      </c>
      <c r="IP422">
        <v>-4.886686190924696E-07</v>
      </c>
      <c r="IQ422">
        <v>2.414133949906871E-11</v>
      </c>
      <c r="IR422">
        <v>-0.06279029043895908</v>
      </c>
      <c r="IS422">
        <v>-0.001004982055389802</v>
      </c>
      <c r="IT422">
        <v>0.0007271071577586355</v>
      </c>
      <c r="IU422">
        <v>-1.113211564567604E-05</v>
      </c>
      <c r="IV422">
        <v>10</v>
      </c>
      <c r="IW422">
        <v>2306</v>
      </c>
      <c r="IX422">
        <v>1</v>
      </c>
      <c r="IY422">
        <v>28</v>
      </c>
      <c r="IZ422">
        <v>186162.5</v>
      </c>
      <c r="JA422">
        <v>186162.6</v>
      </c>
      <c r="JB422">
        <v>1.04004</v>
      </c>
      <c r="JC422">
        <v>2.26562</v>
      </c>
      <c r="JD422">
        <v>1.39771</v>
      </c>
      <c r="JE422">
        <v>2.34253</v>
      </c>
      <c r="JF422">
        <v>1.49536</v>
      </c>
      <c r="JG422">
        <v>2.72095</v>
      </c>
      <c r="JH422">
        <v>36.2694</v>
      </c>
      <c r="JI422">
        <v>24.1488</v>
      </c>
      <c r="JJ422">
        <v>18</v>
      </c>
      <c r="JK422">
        <v>489.547</v>
      </c>
      <c r="JL422">
        <v>450.764</v>
      </c>
      <c r="JM422">
        <v>30.6203</v>
      </c>
      <c r="JN422">
        <v>28.922</v>
      </c>
      <c r="JO422">
        <v>30</v>
      </c>
      <c r="JP422">
        <v>28.784</v>
      </c>
      <c r="JQ422">
        <v>28.7133</v>
      </c>
      <c r="JR422">
        <v>20.8204</v>
      </c>
      <c r="JS422">
        <v>25.6061</v>
      </c>
      <c r="JT422">
        <v>94.4693</v>
      </c>
      <c r="JU422">
        <v>30.62</v>
      </c>
      <c r="JV422">
        <v>420</v>
      </c>
      <c r="JW422">
        <v>23.644</v>
      </c>
      <c r="JX422">
        <v>101.066</v>
      </c>
      <c r="JY422">
        <v>100.545</v>
      </c>
    </row>
    <row r="423" spans="1:285">
      <c r="A423">
        <v>407</v>
      </c>
      <c r="B423">
        <v>1758417180</v>
      </c>
      <c r="C423">
        <v>4304.900000095367</v>
      </c>
      <c r="D423" t="s">
        <v>1250</v>
      </c>
      <c r="E423" t="s">
        <v>1251</v>
      </c>
      <c r="F423">
        <v>5</v>
      </c>
      <c r="G423" t="s">
        <v>1159</v>
      </c>
      <c r="H423" t="s">
        <v>420</v>
      </c>
      <c r="I423" t="s">
        <v>421</v>
      </c>
      <c r="J423">
        <v>1758417172</v>
      </c>
      <c r="K423">
        <f>(L423)/1000</f>
        <v>0</v>
      </c>
      <c r="L423">
        <f>1000*DL423*AJ423*(DH423-DI423)/(100*DA423*(1000-AJ423*DH423))</f>
        <v>0</v>
      </c>
      <c r="M423">
        <f>DL423*AJ423*(DG423-DF423*(1000-AJ423*DI423)/(1000-AJ423*DH423))/(100*DA423)</f>
        <v>0</v>
      </c>
      <c r="N423">
        <f>DF423 - IF(AJ423&gt;1, M423*DA423*100.0/(AL423), 0)</f>
        <v>0</v>
      </c>
      <c r="O423">
        <f>((U423-K423/2)*N423-M423)/(U423+K423/2)</f>
        <v>0</v>
      </c>
      <c r="P423">
        <f>O423*(DM423+DN423)/1000.0</f>
        <v>0</v>
      </c>
      <c r="Q423">
        <f>(DF423 - IF(AJ423&gt;1, M423*DA423*100.0/(AL423), 0))*(DM423+DN423)/1000.0</f>
        <v>0</v>
      </c>
      <c r="R423">
        <f>2.0/((1/T423-1/S423)+SIGN(T423)*SQRT((1/T423-1/S423)*(1/T423-1/S423) + 4*DB423/((DB423+1)*(DB423+1))*(2*1/T423*1/S423-1/S423*1/S423)))</f>
        <v>0</v>
      </c>
      <c r="S423">
        <f>IF(LEFT(DC423,1)&lt;&gt;"0",IF(LEFT(DC423,1)="1",3.0,DD423),$D$5+$E$5*(DT423*DM423/($K$5*1000))+$F$5*(DT423*DM423/($K$5*1000))*MAX(MIN(DA423,$J$5),$I$5)*MAX(MIN(DA423,$J$5),$I$5)+$G$5*MAX(MIN(DA423,$J$5),$I$5)*(DT423*DM423/($K$5*1000))+$H$5*(DT423*DM423/($K$5*1000))*(DT423*DM423/($K$5*1000)))</f>
        <v>0</v>
      </c>
      <c r="T423">
        <f>K423*(1000-(1000*0.61365*exp(17.502*X423/(240.97+X423))/(DM423+DN423)+DH423)/2)/(1000*0.61365*exp(17.502*X423/(240.97+X423))/(DM423+DN423)-DH423)</f>
        <v>0</v>
      </c>
      <c r="U423">
        <f>1/((DB423+1)/(R423/1.6)+1/(S423/1.37)) + DB423/((DB423+1)/(R423/1.6) + DB423/(S423/1.37))</f>
        <v>0</v>
      </c>
      <c r="V423">
        <f>(CW423*CZ423)</f>
        <v>0</v>
      </c>
      <c r="W423">
        <f>(DO423+(V423+2*0.95*5.67E-8*(((DO423+$B$7)+273)^4-(DO423+273)^4)-44100*K423)/(1.84*29.3*S423+8*0.95*5.67E-8*(DO423+273)^3))</f>
        <v>0</v>
      </c>
      <c r="X423">
        <f>($C$7*DP423+$D$7*DQ423+$E$7*W423)</f>
        <v>0</v>
      </c>
      <c r="Y423">
        <f>0.61365*exp(17.502*X423/(240.97+X423))</f>
        <v>0</v>
      </c>
      <c r="Z423">
        <f>(AA423/AB423*100)</f>
        <v>0</v>
      </c>
      <c r="AA423">
        <f>DH423*(DM423+DN423)/1000</f>
        <v>0</v>
      </c>
      <c r="AB423">
        <f>0.61365*exp(17.502*DO423/(240.97+DO423))</f>
        <v>0</v>
      </c>
      <c r="AC423">
        <f>(Y423-DH423*(DM423+DN423)/1000)</f>
        <v>0</v>
      </c>
      <c r="AD423">
        <f>(-K423*44100)</f>
        <v>0</v>
      </c>
      <c r="AE423">
        <f>2*29.3*S423*0.92*(DO423-X423)</f>
        <v>0</v>
      </c>
      <c r="AF423">
        <f>2*0.95*5.67E-8*(((DO423+$B$7)+273)^4-(X423+273)^4)</f>
        <v>0</v>
      </c>
      <c r="AG423">
        <f>V423+AF423+AD423+AE423</f>
        <v>0</v>
      </c>
      <c r="AH423">
        <v>0</v>
      </c>
      <c r="AI423">
        <v>0</v>
      </c>
      <c r="AJ423">
        <f>IF(AH423*$H$13&gt;=AL423,1.0,(AL423/(AL423-AH423*$H$13)))</f>
        <v>0</v>
      </c>
      <c r="AK423">
        <f>(AJ423-1)*100</f>
        <v>0</v>
      </c>
      <c r="AL423">
        <f>MAX(0,($B$13+$C$13*DT423)/(1+$D$13*DT423)*DM423/(DO423+273)*$E$13)</f>
        <v>0</v>
      </c>
      <c r="AM423" t="s">
        <v>422</v>
      </c>
      <c r="AN423" t="s">
        <v>422</v>
      </c>
      <c r="AO423">
        <v>0</v>
      </c>
      <c r="AP423">
        <v>0</v>
      </c>
      <c r="AQ423">
        <f>1-AO423/AP423</f>
        <v>0</v>
      </c>
      <c r="AR423">
        <v>0</v>
      </c>
      <c r="AS423" t="s">
        <v>422</v>
      </c>
      <c r="AT423" t="s">
        <v>422</v>
      </c>
      <c r="AU423">
        <v>0</v>
      </c>
      <c r="AV423">
        <v>0</v>
      </c>
      <c r="AW423">
        <f>1-AU423/AV423</f>
        <v>0</v>
      </c>
      <c r="AX423">
        <v>0.5</v>
      </c>
      <c r="AY423">
        <f>CX423</f>
        <v>0</v>
      </c>
      <c r="AZ423">
        <f>M423</f>
        <v>0</v>
      </c>
      <c r="BA423">
        <f>AW423*AX423*AY423</f>
        <v>0</v>
      </c>
      <c r="BB423">
        <f>(AZ423-AR423)/AY423</f>
        <v>0</v>
      </c>
      <c r="BC423">
        <f>(AP423-AV423)/AV423</f>
        <v>0</v>
      </c>
      <c r="BD423">
        <f>AO423/(AQ423+AO423/AV423)</f>
        <v>0</v>
      </c>
      <c r="BE423" t="s">
        <v>422</v>
      </c>
      <c r="BF423">
        <v>0</v>
      </c>
      <c r="BG423">
        <f>IF(BF423&lt;&gt;0, BF423, BD423)</f>
        <v>0</v>
      </c>
      <c r="BH423">
        <f>1-BG423/AV423</f>
        <v>0</v>
      </c>
      <c r="BI423">
        <f>(AV423-AU423)/(AV423-BG423)</f>
        <v>0</v>
      </c>
      <c r="BJ423">
        <f>(AP423-AV423)/(AP423-BG423)</f>
        <v>0</v>
      </c>
      <c r="BK423">
        <f>(AV423-AU423)/(AV423-AO423)</f>
        <v>0</v>
      </c>
      <c r="BL423">
        <f>(AP423-AV423)/(AP423-AO423)</f>
        <v>0</v>
      </c>
      <c r="BM423">
        <f>(BI423*BG423/AU423)</f>
        <v>0</v>
      </c>
      <c r="BN423">
        <f>(1-BM423)</f>
        <v>0</v>
      </c>
      <c r="CW423">
        <f>$B$11*DU423+$C$11*DV423+$F$11*EG423*(1-EJ423)</f>
        <v>0</v>
      </c>
      <c r="CX423">
        <f>CW423*CY423</f>
        <v>0</v>
      </c>
      <c r="CY423">
        <f>($B$11*$D$9+$C$11*$D$9+$F$11*((ET423+EL423)/MAX(ET423+EL423+EU423, 0.1)*$I$9+EU423/MAX(ET423+EL423+EU423, 0.1)*$J$9))/($B$11+$C$11+$F$11)</f>
        <v>0</v>
      </c>
      <c r="CZ423">
        <f>($B$11*$K$9+$C$11*$K$9+$F$11*((ET423+EL423)/MAX(ET423+EL423+EU423, 0.1)*$P$9+EU423/MAX(ET423+EL423+EU423, 0.1)*$Q$9))/($B$11+$C$11+$F$11)</f>
        <v>0</v>
      </c>
      <c r="DA423">
        <v>2.44</v>
      </c>
      <c r="DB423">
        <v>0.5</v>
      </c>
      <c r="DC423" t="s">
        <v>423</v>
      </c>
      <c r="DD423">
        <v>2</v>
      </c>
      <c r="DE423">
        <v>1758417172</v>
      </c>
      <c r="DF423">
        <v>420.1365833333334</v>
      </c>
      <c r="DG423">
        <v>420.0018749999999</v>
      </c>
      <c r="DH423">
        <v>23.7076375</v>
      </c>
      <c r="DI423">
        <v>23.60720416666667</v>
      </c>
      <c r="DJ423">
        <v>419.5969166666667</v>
      </c>
      <c r="DK423">
        <v>23.53642916666666</v>
      </c>
      <c r="DL423">
        <v>500.0058333333333</v>
      </c>
      <c r="DM423">
        <v>90.28399583333334</v>
      </c>
      <c r="DN423">
        <v>0.05419627083333334</v>
      </c>
      <c r="DO423">
        <v>30.08257916666667</v>
      </c>
      <c r="DP423">
        <v>29.98827083333333</v>
      </c>
      <c r="DQ423">
        <v>999.9</v>
      </c>
      <c r="DR423">
        <v>0</v>
      </c>
      <c r="DS423">
        <v>0</v>
      </c>
      <c r="DT423">
        <v>10005.35875</v>
      </c>
      <c r="DU423">
        <v>0</v>
      </c>
      <c r="DV423">
        <v>0.618283</v>
      </c>
      <c r="DW423">
        <v>0.1347808583333333</v>
      </c>
      <c r="DX423">
        <v>430.3389999999999</v>
      </c>
      <c r="DY423">
        <v>430.1565833333334</v>
      </c>
      <c r="DZ423">
        <v>0.1004316791666667</v>
      </c>
      <c r="EA423">
        <v>420.0018749999999</v>
      </c>
      <c r="EB423">
        <v>23.60720416666667</v>
      </c>
      <c r="EC423">
        <v>2.140420416666667</v>
      </c>
      <c r="ED423">
        <v>2.131352083333333</v>
      </c>
      <c r="EE423">
        <v>18.523225</v>
      </c>
      <c r="EF423">
        <v>18.45545</v>
      </c>
      <c r="EG423">
        <v>0.00500097</v>
      </c>
      <c r="EH423">
        <v>0</v>
      </c>
      <c r="EI423">
        <v>0</v>
      </c>
      <c r="EJ423">
        <v>0</v>
      </c>
      <c r="EK423">
        <v>241.6625</v>
      </c>
      <c r="EL423">
        <v>0.00500097</v>
      </c>
      <c r="EM423">
        <v>-3.2875</v>
      </c>
      <c r="EN423">
        <v>-1.308333333333333</v>
      </c>
      <c r="EO423">
        <v>34.9895</v>
      </c>
      <c r="EP423">
        <v>38.24475</v>
      </c>
      <c r="EQ423">
        <v>36.63791666666666</v>
      </c>
      <c r="ER423">
        <v>38.117125</v>
      </c>
      <c r="ES423">
        <v>36.8435</v>
      </c>
      <c r="ET423">
        <v>0</v>
      </c>
      <c r="EU423">
        <v>0</v>
      </c>
      <c r="EV423">
        <v>0</v>
      </c>
      <c r="EW423">
        <v>1758417180.2</v>
      </c>
      <c r="EX423">
        <v>0</v>
      </c>
      <c r="EY423">
        <v>240.704</v>
      </c>
      <c r="EZ423">
        <v>-15.24615440918892</v>
      </c>
      <c r="FA423">
        <v>-24.42307670299825</v>
      </c>
      <c r="FB423">
        <v>-4.804</v>
      </c>
      <c r="FC423">
        <v>15</v>
      </c>
      <c r="FD423">
        <v>0</v>
      </c>
      <c r="FE423" t="s">
        <v>424</v>
      </c>
      <c r="FF423">
        <v>1747247426.5</v>
      </c>
      <c r="FG423">
        <v>1747247420.5</v>
      </c>
      <c r="FH423">
        <v>0</v>
      </c>
      <c r="FI423">
        <v>1.027</v>
      </c>
      <c r="FJ423">
        <v>0.031</v>
      </c>
      <c r="FK423">
        <v>0.02</v>
      </c>
      <c r="FL423">
        <v>0.05</v>
      </c>
      <c r="FM423">
        <v>420</v>
      </c>
      <c r="FN423">
        <v>16</v>
      </c>
      <c r="FO423">
        <v>0.01</v>
      </c>
      <c r="FP423">
        <v>0.1</v>
      </c>
      <c r="FQ423">
        <v>0.146385185</v>
      </c>
      <c r="FR423">
        <v>-0.08146597598499093</v>
      </c>
      <c r="FS423">
        <v>0.03460590871394327</v>
      </c>
      <c r="FT423">
        <v>1</v>
      </c>
      <c r="FU423">
        <v>241.8294117647059</v>
      </c>
      <c r="FV423">
        <v>-3.321619841433848</v>
      </c>
      <c r="FW423">
        <v>6.152165061837731</v>
      </c>
      <c r="FX423">
        <v>-1</v>
      </c>
      <c r="FY423">
        <v>0.09879215749999999</v>
      </c>
      <c r="FZ423">
        <v>0.03597033883677268</v>
      </c>
      <c r="GA423">
        <v>0.003563955051476343</v>
      </c>
      <c r="GB423">
        <v>1</v>
      </c>
      <c r="GC423">
        <v>2</v>
      </c>
      <c r="GD423">
        <v>2</v>
      </c>
      <c r="GE423" t="s">
        <v>425</v>
      </c>
      <c r="GF423">
        <v>3.13646</v>
      </c>
      <c r="GG423">
        <v>2.71426</v>
      </c>
      <c r="GH423">
        <v>0.09367979999999999</v>
      </c>
      <c r="GI423">
        <v>0.0928702</v>
      </c>
      <c r="GJ423">
        <v>0.105058</v>
      </c>
      <c r="GK423">
        <v>0.103521</v>
      </c>
      <c r="GL423">
        <v>28825.7</v>
      </c>
      <c r="GM423">
        <v>28886.6</v>
      </c>
      <c r="GN423">
        <v>29567.7</v>
      </c>
      <c r="GO423">
        <v>29428.9</v>
      </c>
      <c r="GP423">
        <v>34967.9</v>
      </c>
      <c r="GQ423">
        <v>34944.2</v>
      </c>
      <c r="GR423">
        <v>41616</v>
      </c>
      <c r="GS423">
        <v>41813.8</v>
      </c>
      <c r="GT423">
        <v>1.92025</v>
      </c>
      <c r="GU423">
        <v>1.87488</v>
      </c>
      <c r="GV423">
        <v>0.08814039999999999</v>
      </c>
      <c r="GW423">
        <v>0</v>
      </c>
      <c r="GX423">
        <v>28.5543</v>
      </c>
      <c r="GY423">
        <v>999.9</v>
      </c>
      <c r="GZ423">
        <v>57.7</v>
      </c>
      <c r="HA423">
        <v>31</v>
      </c>
      <c r="HB423">
        <v>28.8304</v>
      </c>
      <c r="HC423">
        <v>62.1344</v>
      </c>
      <c r="HD423">
        <v>27.8045</v>
      </c>
      <c r="HE423">
        <v>1</v>
      </c>
      <c r="HF423">
        <v>0.103697</v>
      </c>
      <c r="HG423">
        <v>-1.47201</v>
      </c>
      <c r="HH423">
        <v>20.3524</v>
      </c>
      <c r="HI423">
        <v>5.22358</v>
      </c>
      <c r="HJ423">
        <v>12.0156</v>
      </c>
      <c r="HK423">
        <v>4.9914</v>
      </c>
      <c r="HL423">
        <v>3.28903</v>
      </c>
      <c r="HM423">
        <v>9999</v>
      </c>
      <c r="HN423">
        <v>9999</v>
      </c>
      <c r="HO423">
        <v>9999</v>
      </c>
      <c r="HP423">
        <v>999.9</v>
      </c>
      <c r="HQ423">
        <v>1.86752</v>
      </c>
      <c r="HR423">
        <v>1.86662</v>
      </c>
      <c r="HS423">
        <v>1.866</v>
      </c>
      <c r="HT423">
        <v>1.86597</v>
      </c>
      <c r="HU423">
        <v>1.86783</v>
      </c>
      <c r="HV423">
        <v>1.87027</v>
      </c>
      <c r="HW423">
        <v>1.8689</v>
      </c>
      <c r="HX423">
        <v>1.87034</v>
      </c>
      <c r="HY423">
        <v>0</v>
      </c>
      <c r="HZ423">
        <v>0</v>
      </c>
      <c r="IA423">
        <v>0</v>
      </c>
      <c r="IB423">
        <v>0</v>
      </c>
      <c r="IC423" t="s">
        <v>426</v>
      </c>
      <c r="ID423" t="s">
        <v>427</v>
      </c>
      <c r="IE423" t="s">
        <v>428</v>
      </c>
      <c r="IF423" t="s">
        <v>428</v>
      </c>
      <c r="IG423" t="s">
        <v>428</v>
      </c>
      <c r="IH423" t="s">
        <v>428</v>
      </c>
      <c r="II423">
        <v>0</v>
      </c>
      <c r="IJ423">
        <v>100</v>
      </c>
      <c r="IK423">
        <v>100</v>
      </c>
      <c r="IL423">
        <v>0.54</v>
      </c>
      <c r="IM423">
        <v>0.1712</v>
      </c>
      <c r="IN423">
        <v>0.2733293791174444</v>
      </c>
      <c r="IO423">
        <v>0.0008355358253796512</v>
      </c>
      <c r="IP423">
        <v>-4.886686190924696E-07</v>
      </c>
      <c r="IQ423">
        <v>2.414133949906871E-11</v>
      </c>
      <c r="IR423">
        <v>-0.06279029043895908</v>
      </c>
      <c r="IS423">
        <v>-0.001004982055389802</v>
      </c>
      <c r="IT423">
        <v>0.0007271071577586355</v>
      </c>
      <c r="IU423">
        <v>-1.113211564567604E-05</v>
      </c>
      <c r="IV423">
        <v>10</v>
      </c>
      <c r="IW423">
        <v>2306</v>
      </c>
      <c r="IX423">
        <v>1</v>
      </c>
      <c r="IY423">
        <v>28</v>
      </c>
      <c r="IZ423">
        <v>186162.6</v>
      </c>
      <c r="JA423">
        <v>186162.7</v>
      </c>
      <c r="JB423">
        <v>1.03882</v>
      </c>
      <c r="JC423">
        <v>2.27539</v>
      </c>
      <c r="JD423">
        <v>1.39648</v>
      </c>
      <c r="JE423">
        <v>2.34375</v>
      </c>
      <c r="JF423">
        <v>1.49536</v>
      </c>
      <c r="JG423">
        <v>2.54395</v>
      </c>
      <c r="JH423">
        <v>36.2694</v>
      </c>
      <c r="JI423">
        <v>24.1488</v>
      </c>
      <c r="JJ423">
        <v>18</v>
      </c>
      <c r="JK423">
        <v>489.452</v>
      </c>
      <c r="JL423">
        <v>450.764</v>
      </c>
      <c r="JM423">
        <v>30.623</v>
      </c>
      <c r="JN423">
        <v>28.922</v>
      </c>
      <c r="JO423">
        <v>29.9999</v>
      </c>
      <c r="JP423">
        <v>28.784</v>
      </c>
      <c r="JQ423">
        <v>28.7133</v>
      </c>
      <c r="JR423">
        <v>20.8196</v>
      </c>
      <c r="JS423">
        <v>25.6061</v>
      </c>
      <c r="JT423">
        <v>94.4693</v>
      </c>
      <c r="JU423">
        <v>30.6263</v>
      </c>
      <c r="JV423">
        <v>420</v>
      </c>
      <c r="JW423">
        <v>23.644</v>
      </c>
      <c r="JX423">
        <v>101.066</v>
      </c>
      <c r="JY423">
        <v>100.544</v>
      </c>
    </row>
    <row r="424" spans="1:285">
      <c r="A424">
        <v>408</v>
      </c>
      <c r="B424">
        <v>1758417182</v>
      </c>
      <c r="C424">
        <v>4306.900000095367</v>
      </c>
      <c r="D424" t="s">
        <v>1252</v>
      </c>
      <c r="E424" t="s">
        <v>1253</v>
      </c>
      <c r="F424">
        <v>5</v>
      </c>
      <c r="G424" t="s">
        <v>1159</v>
      </c>
      <c r="H424" t="s">
        <v>420</v>
      </c>
      <c r="I424" t="s">
        <v>421</v>
      </c>
      <c r="J424">
        <v>1758417174</v>
      </c>
      <c r="K424">
        <f>(L424)/1000</f>
        <v>0</v>
      </c>
      <c r="L424">
        <f>1000*DL424*AJ424*(DH424-DI424)/(100*DA424*(1000-AJ424*DH424))</f>
        <v>0</v>
      </c>
      <c r="M424">
        <f>DL424*AJ424*(DG424-DF424*(1000-AJ424*DI424)/(1000-AJ424*DH424))/(100*DA424)</f>
        <v>0</v>
      </c>
      <c r="N424">
        <f>DF424 - IF(AJ424&gt;1, M424*DA424*100.0/(AL424), 0)</f>
        <v>0</v>
      </c>
      <c r="O424">
        <f>((U424-K424/2)*N424-M424)/(U424+K424/2)</f>
        <v>0</v>
      </c>
      <c r="P424">
        <f>O424*(DM424+DN424)/1000.0</f>
        <v>0</v>
      </c>
      <c r="Q424">
        <f>(DF424 - IF(AJ424&gt;1, M424*DA424*100.0/(AL424), 0))*(DM424+DN424)/1000.0</f>
        <v>0</v>
      </c>
      <c r="R424">
        <f>2.0/((1/T424-1/S424)+SIGN(T424)*SQRT((1/T424-1/S424)*(1/T424-1/S424) + 4*DB424/((DB424+1)*(DB424+1))*(2*1/T424*1/S424-1/S424*1/S424)))</f>
        <v>0</v>
      </c>
      <c r="S424">
        <f>IF(LEFT(DC424,1)&lt;&gt;"0",IF(LEFT(DC424,1)="1",3.0,DD424),$D$5+$E$5*(DT424*DM424/($K$5*1000))+$F$5*(DT424*DM424/($K$5*1000))*MAX(MIN(DA424,$J$5),$I$5)*MAX(MIN(DA424,$J$5),$I$5)+$G$5*MAX(MIN(DA424,$J$5),$I$5)*(DT424*DM424/($K$5*1000))+$H$5*(DT424*DM424/($K$5*1000))*(DT424*DM424/($K$5*1000)))</f>
        <v>0</v>
      </c>
      <c r="T424">
        <f>K424*(1000-(1000*0.61365*exp(17.502*X424/(240.97+X424))/(DM424+DN424)+DH424)/2)/(1000*0.61365*exp(17.502*X424/(240.97+X424))/(DM424+DN424)-DH424)</f>
        <v>0</v>
      </c>
      <c r="U424">
        <f>1/((DB424+1)/(R424/1.6)+1/(S424/1.37)) + DB424/((DB424+1)/(R424/1.6) + DB424/(S424/1.37))</f>
        <v>0</v>
      </c>
      <c r="V424">
        <f>(CW424*CZ424)</f>
        <v>0</v>
      </c>
      <c r="W424">
        <f>(DO424+(V424+2*0.95*5.67E-8*(((DO424+$B$7)+273)^4-(DO424+273)^4)-44100*K424)/(1.84*29.3*S424+8*0.95*5.67E-8*(DO424+273)^3))</f>
        <v>0</v>
      </c>
      <c r="X424">
        <f>($C$7*DP424+$D$7*DQ424+$E$7*W424)</f>
        <v>0</v>
      </c>
      <c r="Y424">
        <f>0.61365*exp(17.502*X424/(240.97+X424))</f>
        <v>0</v>
      </c>
      <c r="Z424">
        <f>(AA424/AB424*100)</f>
        <v>0</v>
      </c>
      <c r="AA424">
        <f>DH424*(DM424+DN424)/1000</f>
        <v>0</v>
      </c>
      <c r="AB424">
        <f>0.61365*exp(17.502*DO424/(240.97+DO424))</f>
        <v>0</v>
      </c>
      <c r="AC424">
        <f>(Y424-DH424*(DM424+DN424)/1000)</f>
        <v>0</v>
      </c>
      <c r="AD424">
        <f>(-K424*44100)</f>
        <v>0</v>
      </c>
      <c r="AE424">
        <f>2*29.3*S424*0.92*(DO424-X424)</f>
        <v>0</v>
      </c>
      <c r="AF424">
        <f>2*0.95*5.67E-8*(((DO424+$B$7)+273)^4-(X424+273)^4)</f>
        <v>0</v>
      </c>
      <c r="AG424">
        <f>V424+AF424+AD424+AE424</f>
        <v>0</v>
      </c>
      <c r="AH424">
        <v>0</v>
      </c>
      <c r="AI424">
        <v>0</v>
      </c>
      <c r="AJ424">
        <f>IF(AH424*$H$13&gt;=AL424,1.0,(AL424/(AL424-AH424*$H$13)))</f>
        <v>0</v>
      </c>
      <c r="AK424">
        <f>(AJ424-1)*100</f>
        <v>0</v>
      </c>
      <c r="AL424">
        <f>MAX(0,($B$13+$C$13*DT424)/(1+$D$13*DT424)*DM424/(DO424+273)*$E$13)</f>
        <v>0</v>
      </c>
      <c r="AM424" t="s">
        <v>422</v>
      </c>
      <c r="AN424" t="s">
        <v>422</v>
      </c>
      <c r="AO424">
        <v>0</v>
      </c>
      <c r="AP424">
        <v>0</v>
      </c>
      <c r="AQ424">
        <f>1-AO424/AP424</f>
        <v>0</v>
      </c>
      <c r="AR424">
        <v>0</v>
      </c>
      <c r="AS424" t="s">
        <v>422</v>
      </c>
      <c r="AT424" t="s">
        <v>422</v>
      </c>
      <c r="AU424">
        <v>0</v>
      </c>
      <c r="AV424">
        <v>0</v>
      </c>
      <c r="AW424">
        <f>1-AU424/AV424</f>
        <v>0</v>
      </c>
      <c r="AX424">
        <v>0.5</v>
      </c>
      <c r="AY424">
        <f>CX424</f>
        <v>0</v>
      </c>
      <c r="AZ424">
        <f>M424</f>
        <v>0</v>
      </c>
      <c r="BA424">
        <f>AW424*AX424*AY424</f>
        <v>0</v>
      </c>
      <c r="BB424">
        <f>(AZ424-AR424)/AY424</f>
        <v>0</v>
      </c>
      <c r="BC424">
        <f>(AP424-AV424)/AV424</f>
        <v>0</v>
      </c>
      <c r="BD424">
        <f>AO424/(AQ424+AO424/AV424)</f>
        <v>0</v>
      </c>
      <c r="BE424" t="s">
        <v>422</v>
      </c>
      <c r="BF424">
        <v>0</v>
      </c>
      <c r="BG424">
        <f>IF(BF424&lt;&gt;0, BF424, BD424)</f>
        <v>0</v>
      </c>
      <c r="BH424">
        <f>1-BG424/AV424</f>
        <v>0</v>
      </c>
      <c r="BI424">
        <f>(AV424-AU424)/(AV424-BG424)</f>
        <v>0</v>
      </c>
      <c r="BJ424">
        <f>(AP424-AV424)/(AP424-BG424)</f>
        <v>0</v>
      </c>
      <c r="BK424">
        <f>(AV424-AU424)/(AV424-AO424)</f>
        <v>0</v>
      </c>
      <c r="BL424">
        <f>(AP424-AV424)/(AP424-AO424)</f>
        <v>0</v>
      </c>
      <c r="BM424">
        <f>(BI424*BG424/AU424)</f>
        <v>0</v>
      </c>
      <c r="BN424">
        <f>(1-BM424)</f>
        <v>0</v>
      </c>
      <c r="CW424">
        <f>$B$11*DU424+$C$11*DV424+$F$11*EG424*(1-EJ424)</f>
        <v>0</v>
      </c>
      <c r="CX424">
        <f>CW424*CY424</f>
        <v>0</v>
      </c>
      <c r="CY424">
        <f>($B$11*$D$9+$C$11*$D$9+$F$11*((ET424+EL424)/MAX(ET424+EL424+EU424, 0.1)*$I$9+EU424/MAX(ET424+EL424+EU424, 0.1)*$J$9))/($B$11+$C$11+$F$11)</f>
        <v>0</v>
      </c>
      <c r="CZ424">
        <f>($B$11*$K$9+$C$11*$K$9+$F$11*((ET424+EL424)/MAX(ET424+EL424+EU424, 0.1)*$P$9+EU424/MAX(ET424+EL424+EU424, 0.1)*$Q$9))/($B$11+$C$11+$F$11)</f>
        <v>0</v>
      </c>
      <c r="DA424">
        <v>2.44</v>
      </c>
      <c r="DB424">
        <v>0.5</v>
      </c>
      <c r="DC424" t="s">
        <v>423</v>
      </c>
      <c r="DD424">
        <v>2</v>
      </c>
      <c r="DE424">
        <v>1758417174</v>
      </c>
      <c r="DF424">
        <v>420.1356666666666</v>
      </c>
      <c r="DG424">
        <v>420.0005416666666</v>
      </c>
      <c r="DH424">
        <v>23.7081625</v>
      </c>
      <c r="DI424">
        <v>23.60695</v>
      </c>
      <c r="DJ424">
        <v>419.5960416666667</v>
      </c>
      <c r="DK424">
        <v>23.53694583333333</v>
      </c>
      <c r="DL424">
        <v>500.0108333333333</v>
      </c>
      <c r="DM424">
        <v>90.28409166666665</v>
      </c>
      <c r="DN424">
        <v>0.05418074583333333</v>
      </c>
      <c r="DO424">
        <v>30.082775</v>
      </c>
      <c r="DP424">
        <v>29.99003333333333</v>
      </c>
      <c r="DQ424">
        <v>999.9</v>
      </c>
      <c r="DR424">
        <v>0</v>
      </c>
      <c r="DS424">
        <v>0</v>
      </c>
      <c r="DT424">
        <v>10004.65791666667</v>
      </c>
      <c r="DU424">
        <v>0</v>
      </c>
      <c r="DV424">
        <v>0.618283</v>
      </c>
      <c r="DW424">
        <v>0.135189025</v>
      </c>
      <c r="DX424">
        <v>430.3383333333333</v>
      </c>
      <c r="DY424">
        <v>430.1551666666667</v>
      </c>
      <c r="DZ424">
        <v>0.1012021333333333</v>
      </c>
      <c r="EA424">
        <v>420.0005416666666</v>
      </c>
      <c r="EB424">
        <v>23.60695</v>
      </c>
      <c r="EC424">
        <v>2.140469583333334</v>
      </c>
      <c r="ED424">
        <v>2.131332083333333</v>
      </c>
      <c r="EE424">
        <v>18.5235875</v>
      </c>
      <c r="EF424">
        <v>18.45529583333333</v>
      </c>
      <c r="EG424">
        <v>0.00500097</v>
      </c>
      <c r="EH424">
        <v>0</v>
      </c>
      <c r="EI424">
        <v>0</v>
      </c>
      <c r="EJ424">
        <v>0</v>
      </c>
      <c r="EK424">
        <v>242.95</v>
      </c>
      <c r="EL424">
        <v>0.00500097</v>
      </c>
      <c r="EM424">
        <v>-5.354166666666667</v>
      </c>
      <c r="EN424">
        <v>-1.454166666666667</v>
      </c>
      <c r="EO424">
        <v>34.981625</v>
      </c>
      <c r="EP424">
        <v>38.236875</v>
      </c>
      <c r="EQ424">
        <v>36.63016666666667</v>
      </c>
      <c r="ER424">
        <v>38.10925</v>
      </c>
      <c r="ES424">
        <v>36.835625</v>
      </c>
      <c r="ET424">
        <v>0</v>
      </c>
      <c r="EU424">
        <v>0</v>
      </c>
      <c r="EV424">
        <v>0</v>
      </c>
      <c r="EW424">
        <v>1758417182</v>
      </c>
      <c r="EX424">
        <v>0</v>
      </c>
      <c r="EY424">
        <v>241.8423076923077</v>
      </c>
      <c r="EZ424">
        <v>-6.690598556620176</v>
      </c>
      <c r="FA424">
        <v>-13.79829021791232</v>
      </c>
      <c r="FB424">
        <v>-5.853846153846154</v>
      </c>
      <c r="FC424">
        <v>15</v>
      </c>
      <c r="FD424">
        <v>0</v>
      </c>
      <c r="FE424" t="s">
        <v>424</v>
      </c>
      <c r="FF424">
        <v>1747247426.5</v>
      </c>
      <c r="FG424">
        <v>1747247420.5</v>
      </c>
      <c r="FH424">
        <v>0</v>
      </c>
      <c r="FI424">
        <v>1.027</v>
      </c>
      <c r="FJ424">
        <v>0.031</v>
      </c>
      <c r="FK424">
        <v>0.02</v>
      </c>
      <c r="FL424">
        <v>0.05</v>
      </c>
      <c r="FM424">
        <v>420</v>
      </c>
      <c r="FN424">
        <v>16</v>
      </c>
      <c r="FO424">
        <v>0.01</v>
      </c>
      <c r="FP424">
        <v>0.1</v>
      </c>
      <c r="FQ424">
        <v>0.1392524609756098</v>
      </c>
      <c r="FR424">
        <v>-0.1110010954703834</v>
      </c>
      <c r="FS424">
        <v>0.03548257687043434</v>
      </c>
      <c r="FT424">
        <v>0</v>
      </c>
      <c r="FU424">
        <v>241.1470588235294</v>
      </c>
      <c r="FV424">
        <v>0.635599476963183</v>
      </c>
      <c r="FW424">
        <v>6.903973080093622</v>
      </c>
      <c r="FX424">
        <v>-1</v>
      </c>
      <c r="FY424">
        <v>0.09994285365853658</v>
      </c>
      <c r="FZ424">
        <v>0.03033111219512201</v>
      </c>
      <c r="GA424">
        <v>0.003145532457396585</v>
      </c>
      <c r="GB424">
        <v>1</v>
      </c>
      <c r="GC424">
        <v>1</v>
      </c>
      <c r="GD424">
        <v>2</v>
      </c>
      <c r="GE424" t="s">
        <v>433</v>
      </c>
      <c r="GF424">
        <v>3.13641</v>
      </c>
      <c r="GG424">
        <v>2.71429</v>
      </c>
      <c r="GH424">
        <v>0.0936823</v>
      </c>
      <c r="GI424">
        <v>0.09287380000000001</v>
      </c>
      <c r="GJ424">
        <v>0.105056</v>
      </c>
      <c r="GK424">
        <v>0.103526</v>
      </c>
      <c r="GL424">
        <v>28825.9</v>
      </c>
      <c r="GM424">
        <v>28886.5</v>
      </c>
      <c r="GN424">
        <v>29568</v>
      </c>
      <c r="GO424">
        <v>29429</v>
      </c>
      <c r="GP424">
        <v>34968.4</v>
      </c>
      <c r="GQ424">
        <v>34944.1</v>
      </c>
      <c r="GR424">
        <v>41616.5</v>
      </c>
      <c r="GS424">
        <v>41813.9</v>
      </c>
      <c r="GT424">
        <v>1.92</v>
      </c>
      <c r="GU424">
        <v>1.87495</v>
      </c>
      <c r="GV424">
        <v>0.0882894</v>
      </c>
      <c r="GW424">
        <v>0</v>
      </c>
      <c r="GX424">
        <v>28.5549</v>
      </c>
      <c r="GY424">
        <v>999.9</v>
      </c>
      <c r="GZ424">
        <v>57.7</v>
      </c>
      <c r="HA424">
        <v>31</v>
      </c>
      <c r="HB424">
        <v>28.8306</v>
      </c>
      <c r="HC424">
        <v>62.1444</v>
      </c>
      <c r="HD424">
        <v>27.9808</v>
      </c>
      <c r="HE424">
        <v>1</v>
      </c>
      <c r="HF424">
        <v>0.103666</v>
      </c>
      <c r="HG424">
        <v>-1.47506</v>
      </c>
      <c r="HH424">
        <v>20.3524</v>
      </c>
      <c r="HI424">
        <v>5.22343</v>
      </c>
      <c r="HJ424">
        <v>12.0155</v>
      </c>
      <c r="HK424">
        <v>4.99145</v>
      </c>
      <c r="HL424">
        <v>3.28903</v>
      </c>
      <c r="HM424">
        <v>9999</v>
      </c>
      <c r="HN424">
        <v>9999</v>
      </c>
      <c r="HO424">
        <v>9999</v>
      </c>
      <c r="HP424">
        <v>999.9</v>
      </c>
      <c r="HQ424">
        <v>1.86752</v>
      </c>
      <c r="HR424">
        <v>1.86663</v>
      </c>
      <c r="HS424">
        <v>1.866</v>
      </c>
      <c r="HT424">
        <v>1.86597</v>
      </c>
      <c r="HU424">
        <v>1.86783</v>
      </c>
      <c r="HV424">
        <v>1.87027</v>
      </c>
      <c r="HW424">
        <v>1.8689</v>
      </c>
      <c r="HX424">
        <v>1.87035</v>
      </c>
      <c r="HY424">
        <v>0</v>
      </c>
      <c r="HZ424">
        <v>0</v>
      </c>
      <c r="IA424">
        <v>0</v>
      </c>
      <c r="IB424">
        <v>0</v>
      </c>
      <c r="IC424" t="s">
        <v>426</v>
      </c>
      <c r="ID424" t="s">
        <v>427</v>
      </c>
      <c r="IE424" t="s">
        <v>428</v>
      </c>
      <c r="IF424" t="s">
        <v>428</v>
      </c>
      <c r="IG424" t="s">
        <v>428</v>
      </c>
      <c r="IH424" t="s">
        <v>428</v>
      </c>
      <c r="II424">
        <v>0</v>
      </c>
      <c r="IJ424">
        <v>100</v>
      </c>
      <c r="IK424">
        <v>100</v>
      </c>
      <c r="IL424">
        <v>0.54</v>
      </c>
      <c r="IM424">
        <v>0.1712</v>
      </c>
      <c r="IN424">
        <v>0.2733293791174444</v>
      </c>
      <c r="IO424">
        <v>0.0008355358253796512</v>
      </c>
      <c r="IP424">
        <v>-4.886686190924696E-07</v>
      </c>
      <c r="IQ424">
        <v>2.414133949906871E-11</v>
      </c>
      <c r="IR424">
        <v>-0.06279029043895908</v>
      </c>
      <c r="IS424">
        <v>-0.001004982055389802</v>
      </c>
      <c r="IT424">
        <v>0.0007271071577586355</v>
      </c>
      <c r="IU424">
        <v>-1.113211564567604E-05</v>
      </c>
      <c r="IV424">
        <v>10</v>
      </c>
      <c r="IW424">
        <v>2306</v>
      </c>
      <c r="IX424">
        <v>1</v>
      </c>
      <c r="IY424">
        <v>28</v>
      </c>
      <c r="IZ424">
        <v>186162.6</v>
      </c>
      <c r="JA424">
        <v>186162.7</v>
      </c>
      <c r="JB424">
        <v>1.04004</v>
      </c>
      <c r="JC424">
        <v>2.26685</v>
      </c>
      <c r="JD424">
        <v>1.39648</v>
      </c>
      <c r="JE424">
        <v>2.34375</v>
      </c>
      <c r="JF424">
        <v>1.49536</v>
      </c>
      <c r="JG424">
        <v>2.69775</v>
      </c>
      <c r="JH424">
        <v>36.2694</v>
      </c>
      <c r="JI424">
        <v>24.1488</v>
      </c>
      <c r="JJ424">
        <v>18</v>
      </c>
      <c r="JK424">
        <v>489.29</v>
      </c>
      <c r="JL424">
        <v>450.81</v>
      </c>
      <c r="JM424">
        <v>30.6251</v>
      </c>
      <c r="JN424">
        <v>28.922</v>
      </c>
      <c r="JO424">
        <v>29.9999</v>
      </c>
      <c r="JP424">
        <v>28.7834</v>
      </c>
      <c r="JQ424">
        <v>28.7133</v>
      </c>
      <c r="JR424">
        <v>20.8192</v>
      </c>
      <c r="JS424">
        <v>25.6061</v>
      </c>
      <c r="JT424">
        <v>94.4693</v>
      </c>
      <c r="JU424">
        <v>30.6263</v>
      </c>
      <c r="JV424">
        <v>420</v>
      </c>
      <c r="JW424">
        <v>23.644</v>
      </c>
      <c r="JX424">
        <v>101.067</v>
      </c>
      <c r="JY424">
        <v>100.545</v>
      </c>
    </row>
    <row r="425" spans="1:285">
      <c r="A425">
        <v>409</v>
      </c>
      <c r="B425">
        <v>1758417184</v>
      </c>
      <c r="C425">
        <v>4308.900000095367</v>
      </c>
      <c r="D425" t="s">
        <v>1254</v>
      </c>
      <c r="E425" t="s">
        <v>1255</v>
      </c>
      <c r="F425">
        <v>5</v>
      </c>
      <c r="G425" t="s">
        <v>1159</v>
      </c>
      <c r="H425" t="s">
        <v>420</v>
      </c>
      <c r="I425" t="s">
        <v>421</v>
      </c>
      <c r="J425">
        <v>1758417176</v>
      </c>
      <c r="K425">
        <f>(L425)/1000</f>
        <v>0</v>
      </c>
      <c r="L425">
        <f>1000*DL425*AJ425*(DH425-DI425)/(100*DA425*(1000-AJ425*DH425))</f>
        <v>0</v>
      </c>
      <c r="M425">
        <f>DL425*AJ425*(DG425-DF425*(1000-AJ425*DI425)/(1000-AJ425*DH425))/(100*DA425)</f>
        <v>0</v>
      </c>
      <c r="N425">
        <f>DF425 - IF(AJ425&gt;1, M425*DA425*100.0/(AL425), 0)</f>
        <v>0</v>
      </c>
      <c r="O425">
        <f>((U425-K425/2)*N425-M425)/(U425+K425/2)</f>
        <v>0</v>
      </c>
      <c r="P425">
        <f>O425*(DM425+DN425)/1000.0</f>
        <v>0</v>
      </c>
      <c r="Q425">
        <f>(DF425 - IF(AJ425&gt;1, M425*DA425*100.0/(AL425), 0))*(DM425+DN425)/1000.0</f>
        <v>0</v>
      </c>
      <c r="R425">
        <f>2.0/((1/T425-1/S425)+SIGN(T425)*SQRT((1/T425-1/S425)*(1/T425-1/S425) + 4*DB425/((DB425+1)*(DB425+1))*(2*1/T425*1/S425-1/S425*1/S425)))</f>
        <v>0</v>
      </c>
      <c r="S425">
        <f>IF(LEFT(DC425,1)&lt;&gt;"0",IF(LEFT(DC425,1)="1",3.0,DD425),$D$5+$E$5*(DT425*DM425/($K$5*1000))+$F$5*(DT425*DM425/($K$5*1000))*MAX(MIN(DA425,$J$5),$I$5)*MAX(MIN(DA425,$J$5),$I$5)+$G$5*MAX(MIN(DA425,$J$5),$I$5)*(DT425*DM425/($K$5*1000))+$H$5*(DT425*DM425/($K$5*1000))*(DT425*DM425/($K$5*1000)))</f>
        <v>0</v>
      </c>
      <c r="T425">
        <f>K425*(1000-(1000*0.61365*exp(17.502*X425/(240.97+X425))/(DM425+DN425)+DH425)/2)/(1000*0.61365*exp(17.502*X425/(240.97+X425))/(DM425+DN425)-DH425)</f>
        <v>0</v>
      </c>
      <c r="U425">
        <f>1/((DB425+1)/(R425/1.6)+1/(S425/1.37)) + DB425/((DB425+1)/(R425/1.6) + DB425/(S425/1.37))</f>
        <v>0</v>
      </c>
      <c r="V425">
        <f>(CW425*CZ425)</f>
        <v>0</v>
      </c>
      <c r="W425">
        <f>(DO425+(V425+2*0.95*5.67E-8*(((DO425+$B$7)+273)^4-(DO425+273)^4)-44100*K425)/(1.84*29.3*S425+8*0.95*5.67E-8*(DO425+273)^3))</f>
        <v>0</v>
      </c>
      <c r="X425">
        <f>($C$7*DP425+$D$7*DQ425+$E$7*W425)</f>
        <v>0</v>
      </c>
      <c r="Y425">
        <f>0.61365*exp(17.502*X425/(240.97+X425))</f>
        <v>0</v>
      </c>
      <c r="Z425">
        <f>(AA425/AB425*100)</f>
        <v>0</v>
      </c>
      <c r="AA425">
        <f>DH425*(DM425+DN425)/1000</f>
        <v>0</v>
      </c>
      <c r="AB425">
        <f>0.61365*exp(17.502*DO425/(240.97+DO425))</f>
        <v>0</v>
      </c>
      <c r="AC425">
        <f>(Y425-DH425*(DM425+DN425)/1000)</f>
        <v>0</v>
      </c>
      <c r="AD425">
        <f>(-K425*44100)</f>
        <v>0</v>
      </c>
      <c r="AE425">
        <f>2*29.3*S425*0.92*(DO425-X425)</f>
        <v>0</v>
      </c>
      <c r="AF425">
        <f>2*0.95*5.67E-8*(((DO425+$B$7)+273)^4-(X425+273)^4)</f>
        <v>0</v>
      </c>
      <c r="AG425">
        <f>V425+AF425+AD425+AE425</f>
        <v>0</v>
      </c>
      <c r="AH425">
        <v>0</v>
      </c>
      <c r="AI425">
        <v>0</v>
      </c>
      <c r="AJ425">
        <f>IF(AH425*$H$13&gt;=AL425,1.0,(AL425/(AL425-AH425*$H$13)))</f>
        <v>0</v>
      </c>
      <c r="AK425">
        <f>(AJ425-1)*100</f>
        <v>0</v>
      </c>
      <c r="AL425">
        <f>MAX(0,($B$13+$C$13*DT425)/(1+$D$13*DT425)*DM425/(DO425+273)*$E$13)</f>
        <v>0</v>
      </c>
      <c r="AM425" t="s">
        <v>422</v>
      </c>
      <c r="AN425" t="s">
        <v>422</v>
      </c>
      <c r="AO425">
        <v>0</v>
      </c>
      <c r="AP425">
        <v>0</v>
      </c>
      <c r="AQ425">
        <f>1-AO425/AP425</f>
        <v>0</v>
      </c>
      <c r="AR425">
        <v>0</v>
      </c>
      <c r="AS425" t="s">
        <v>422</v>
      </c>
      <c r="AT425" t="s">
        <v>422</v>
      </c>
      <c r="AU425">
        <v>0</v>
      </c>
      <c r="AV425">
        <v>0</v>
      </c>
      <c r="AW425">
        <f>1-AU425/AV425</f>
        <v>0</v>
      </c>
      <c r="AX425">
        <v>0.5</v>
      </c>
      <c r="AY425">
        <f>CX425</f>
        <v>0</v>
      </c>
      <c r="AZ425">
        <f>M425</f>
        <v>0</v>
      </c>
      <c r="BA425">
        <f>AW425*AX425*AY425</f>
        <v>0</v>
      </c>
      <c r="BB425">
        <f>(AZ425-AR425)/AY425</f>
        <v>0</v>
      </c>
      <c r="BC425">
        <f>(AP425-AV425)/AV425</f>
        <v>0</v>
      </c>
      <c r="BD425">
        <f>AO425/(AQ425+AO425/AV425)</f>
        <v>0</v>
      </c>
      <c r="BE425" t="s">
        <v>422</v>
      </c>
      <c r="BF425">
        <v>0</v>
      </c>
      <c r="BG425">
        <f>IF(BF425&lt;&gt;0, BF425, BD425)</f>
        <v>0</v>
      </c>
      <c r="BH425">
        <f>1-BG425/AV425</f>
        <v>0</v>
      </c>
      <c r="BI425">
        <f>(AV425-AU425)/(AV425-BG425)</f>
        <v>0</v>
      </c>
      <c r="BJ425">
        <f>(AP425-AV425)/(AP425-BG425)</f>
        <v>0</v>
      </c>
      <c r="BK425">
        <f>(AV425-AU425)/(AV425-AO425)</f>
        <v>0</v>
      </c>
      <c r="BL425">
        <f>(AP425-AV425)/(AP425-AO425)</f>
        <v>0</v>
      </c>
      <c r="BM425">
        <f>(BI425*BG425/AU425)</f>
        <v>0</v>
      </c>
      <c r="BN425">
        <f>(1-BM425)</f>
        <v>0</v>
      </c>
      <c r="CW425">
        <f>$B$11*DU425+$C$11*DV425+$F$11*EG425*(1-EJ425)</f>
        <v>0</v>
      </c>
      <c r="CX425">
        <f>CW425*CY425</f>
        <v>0</v>
      </c>
      <c r="CY425">
        <f>($B$11*$D$9+$C$11*$D$9+$F$11*((ET425+EL425)/MAX(ET425+EL425+EU425, 0.1)*$I$9+EU425/MAX(ET425+EL425+EU425, 0.1)*$J$9))/($B$11+$C$11+$F$11)</f>
        <v>0</v>
      </c>
      <c r="CZ425">
        <f>($B$11*$K$9+$C$11*$K$9+$F$11*((ET425+EL425)/MAX(ET425+EL425+EU425, 0.1)*$P$9+EU425/MAX(ET425+EL425+EU425, 0.1)*$Q$9))/($B$11+$C$11+$F$11)</f>
        <v>0</v>
      </c>
      <c r="DA425">
        <v>2.44</v>
      </c>
      <c r="DB425">
        <v>0.5</v>
      </c>
      <c r="DC425" t="s">
        <v>423</v>
      </c>
      <c r="DD425">
        <v>2</v>
      </c>
      <c r="DE425">
        <v>1758417176</v>
      </c>
      <c r="DF425">
        <v>420.1377083333334</v>
      </c>
      <c r="DG425">
        <v>419.9982083333334</v>
      </c>
      <c r="DH425">
        <v>23.70860833333333</v>
      </c>
      <c r="DI425">
        <v>23.60673333333333</v>
      </c>
      <c r="DJ425">
        <v>419.5980416666666</v>
      </c>
      <c r="DK425">
        <v>23.5373875</v>
      </c>
      <c r="DL425">
        <v>500.0124166666666</v>
      </c>
      <c r="DM425">
        <v>90.28416250000002</v>
      </c>
      <c r="DN425">
        <v>0.05415350833333334</v>
      </c>
      <c r="DO425">
        <v>30.08309583333333</v>
      </c>
      <c r="DP425">
        <v>29.9909875</v>
      </c>
      <c r="DQ425">
        <v>999.9</v>
      </c>
      <c r="DR425">
        <v>0</v>
      </c>
      <c r="DS425">
        <v>0</v>
      </c>
      <c r="DT425">
        <v>10003.59125</v>
      </c>
      <c r="DU425">
        <v>0</v>
      </c>
      <c r="DV425">
        <v>0.618283</v>
      </c>
      <c r="DW425">
        <v>0.1395186625</v>
      </c>
      <c r="DX425">
        <v>430.3405833333333</v>
      </c>
      <c r="DY425">
        <v>430.1527083333334</v>
      </c>
      <c r="DZ425">
        <v>0.1018593791666667</v>
      </c>
      <c r="EA425">
        <v>419.9982083333334</v>
      </c>
      <c r="EB425">
        <v>23.60673333333333</v>
      </c>
      <c r="EC425">
        <v>2.140510833333333</v>
      </c>
      <c r="ED425">
        <v>2.131314166666666</v>
      </c>
      <c r="EE425">
        <v>18.52389166666667</v>
      </c>
      <c r="EF425">
        <v>18.4551625</v>
      </c>
      <c r="EG425">
        <v>0.00500097</v>
      </c>
      <c r="EH425">
        <v>0</v>
      </c>
      <c r="EI425">
        <v>0</v>
      </c>
      <c r="EJ425">
        <v>0</v>
      </c>
      <c r="EK425">
        <v>242.6416666666667</v>
      </c>
      <c r="EL425">
        <v>0.00500097</v>
      </c>
      <c r="EM425">
        <v>-5.408333333333334</v>
      </c>
      <c r="EN425">
        <v>-1.4875</v>
      </c>
      <c r="EO425">
        <v>34.97375</v>
      </c>
      <c r="EP425">
        <v>38.229</v>
      </c>
      <c r="EQ425">
        <v>36.622375</v>
      </c>
      <c r="ER425">
        <v>38.101375</v>
      </c>
      <c r="ES425">
        <v>36.82775</v>
      </c>
      <c r="ET425">
        <v>0</v>
      </c>
      <c r="EU425">
        <v>0</v>
      </c>
      <c r="EV425">
        <v>0</v>
      </c>
      <c r="EW425">
        <v>1758417183.8</v>
      </c>
      <c r="EX425">
        <v>0</v>
      </c>
      <c r="EY425">
        <v>241.112</v>
      </c>
      <c r="EZ425">
        <v>3.146153822759408</v>
      </c>
      <c r="FA425">
        <v>-1.992307494824721</v>
      </c>
      <c r="FB425">
        <v>-5.88</v>
      </c>
      <c r="FC425">
        <v>15</v>
      </c>
      <c r="FD425">
        <v>0</v>
      </c>
      <c r="FE425" t="s">
        <v>424</v>
      </c>
      <c r="FF425">
        <v>1747247426.5</v>
      </c>
      <c r="FG425">
        <v>1747247420.5</v>
      </c>
      <c r="FH425">
        <v>0</v>
      </c>
      <c r="FI425">
        <v>1.027</v>
      </c>
      <c r="FJ425">
        <v>0.031</v>
      </c>
      <c r="FK425">
        <v>0.02</v>
      </c>
      <c r="FL425">
        <v>0.05</v>
      </c>
      <c r="FM425">
        <v>420</v>
      </c>
      <c r="FN425">
        <v>16</v>
      </c>
      <c r="FO425">
        <v>0.01</v>
      </c>
      <c r="FP425">
        <v>0.1</v>
      </c>
      <c r="FQ425">
        <v>0.1327689975</v>
      </c>
      <c r="FR425">
        <v>-0.06437227879924984</v>
      </c>
      <c r="FS425">
        <v>0.03319679727591569</v>
      </c>
      <c r="FT425">
        <v>1</v>
      </c>
      <c r="FU425">
        <v>241.1205882352941</v>
      </c>
      <c r="FV425">
        <v>9.45301741011124</v>
      </c>
      <c r="FW425">
        <v>6.931631647818429</v>
      </c>
      <c r="FX425">
        <v>-1</v>
      </c>
      <c r="FY425">
        <v>0.100677365</v>
      </c>
      <c r="FZ425">
        <v>0.024317137711069</v>
      </c>
      <c r="GA425">
        <v>0.002609203302308005</v>
      </c>
      <c r="GB425">
        <v>1</v>
      </c>
      <c r="GC425">
        <v>2</v>
      </c>
      <c r="GD425">
        <v>2</v>
      </c>
      <c r="GE425" t="s">
        <v>425</v>
      </c>
      <c r="GF425">
        <v>3.13644</v>
      </c>
      <c r="GG425">
        <v>2.71437</v>
      </c>
      <c r="GH425">
        <v>0.0936876</v>
      </c>
      <c r="GI425">
        <v>0.09287570000000001</v>
      </c>
      <c r="GJ425">
        <v>0.105056</v>
      </c>
      <c r="GK425">
        <v>0.103523</v>
      </c>
      <c r="GL425">
        <v>28826.3</v>
      </c>
      <c r="GM425">
        <v>28886.9</v>
      </c>
      <c r="GN425">
        <v>29568.6</v>
      </c>
      <c r="GO425">
        <v>29429.4</v>
      </c>
      <c r="GP425">
        <v>34969.2</v>
      </c>
      <c r="GQ425">
        <v>34944.6</v>
      </c>
      <c r="GR425">
        <v>41617.4</v>
      </c>
      <c r="GS425">
        <v>41814.3</v>
      </c>
      <c r="GT425">
        <v>1.9201</v>
      </c>
      <c r="GU425">
        <v>1.87507</v>
      </c>
      <c r="GV425">
        <v>0.0881031</v>
      </c>
      <c r="GW425">
        <v>0</v>
      </c>
      <c r="GX425">
        <v>28.5555</v>
      </c>
      <c r="GY425">
        <v>999.9</v>
      </c>
      <c r="GZ425">
        <v>57.7</v>
      </c>
      <c r="HA425">
        <v>31</v>
      </c>
      <c r="HB425">
        <v>28.8323</v>
      </c>
      <c r="HC425">
        <v>62.0044</v>
      </c>
      <c r="HD425">
        <v>27.8846</v>
      </c>
      <c r="HE425">
        <v>1</v>
      </c>
      <c r="HF425">
        <v>0.103651</v>
      </c>
      <c r="HG425">
        <v>-1.46937</v>
      </c>
      <c r="HH425">
        <v>20.3524</v>
      </c>
      <c r="HI425">
        <v>5.22343</v>
      </c>
      <c r="HJ425">
        <v>12.0158</v>
      </c>
      <c r="HK425">
        <v>4.99135</v>
      </c>
      <c r="HL425">
        <v>3.289</v>
      </c>
      <c r="HM425">
        <v>9999</v>
      </c>
      <c r="HN425">
        <v>9999</v>
      </c>
      <c r="HO425">
        <v>9999</v>
      </c>
      <c r="HP425">
        <v>999.9</v>
      </c>
      <c r="HQ425">
        <v>1.86752</v>
      </c>
      <c r="HR425">
        <v>1.86664</v>
      </c>
      <c r="HS425">
        <v>1.866</v>
      </c>
      <c r="HT425">
        <v>1.86596</v>
      </c>
      <c r="HU425">
        <v>1.86782</v>
      </c>
      <c r="HV425">
        <v>1.87026</v>
      </c>
      <c r="HW425">
        <v>1.8689</v>
      </c>
      <c r="HX425">
        <v>1.87034</v>
      </c>
      <c r="HY425">
        <v>0</v>
      </c>
      <c r="HZ425">
        <v>0</v>
      </c>
      <c r="IA425">
        <v>0</v>
      </c>
      <c r="IB425">
        <v>0</v>
      </c>
      <c r="IC425" t="s">
        <v>426</v>
      </c>
      <c r="ID425" t="s">
        <v>427</v>
      </c>
      <c r="IE425" t="s">
        <v>428</v>
      </c>
      <c r="IF425" t="s">
        <v>428</v>
      </c>
      <c r="IG425" t="s">
        <v>428</v>
      </c>
      <c r="IH425" t="s">
        <v>428</v>
      </c>
      <c r="II425">
        <v>0</v>
      </c>
      <c r="IJ425">
        <v>100</v>
      </c>
      <c r="IK425">
        <v>100</v>
      </c>
      <c r="IL425">
        <v>0.54</v>
      </c>
      <c r="IM425">
        <v>0.1712</v>
      </c>
      <c r="IN425">
        <v>0.2733293791174444</v>
      </c>
      <c r="IO425">
        <v>0.0008355358253796512</v>
      </c>
      <c r="IP425">
        <v>-4.886686190924696E-07</v>
      </c>
      <c r="IQ425">
        <v>2.414133949906871E-11</v>
      </c>
      <c r="IR425">
        <v>-0.06279029043895908</v>
      </c>
      <c r="IS425">
        <v>-0.001004982055389802</v>
      </c>
      <c r="IT425">
        <v>0.0007271071577586355</v>
      </c>
      <c r="IU425">
        <v>-1.113211564567604E-05</v>
      </c>
      <c r="IV425">
        <v>10</v>
      </c>
      <c r="IW425">
        <v>2306</v>
      </c>
      <c r="IX425">
        <v>1</v>
      </c>
      <c r="IY425">
        <v>28</v>
      </c>
      <c r="IZ425">
        <v>186162.6</v>
      </c>
      <c r="JA425">
        <v>186162.7</v>
      </c>
      <c r="JB425">
        <v>1.03882</v>
      </c>
      <c r="JC425">
        <v>2.2644</v>
      </c>
      <c r="JD425">
        <v>1.39771</v>
      </c>
      <c r="JE425">
        <v>2.34497</v>
      </c>
      <c r="JF425">
        <v>1.49536</v>
      </c>
      <c r="JG425">
        <v>2.6416</v>
      </c>
      <c r="JH425">
        <v>36.2694</v>
      </c>
      <c r="JI425">
        <v>24.1488</v>
      </c>
      <c r="JJ425">
        <v>18</v>
      </c>
      <c r="JK425">
        <v>489.343</v>
      </c>
      <c r="JL425">
        <v>450.881</v>
      </c>
      <c r="JM425">
        <v>30.6278</v>
      </c>
      <c r="JN425">
        <v>28.9208</v>
      </c>
      <c r="JO425">
        <v>29.9999</v>
      </c>
      <c r="JP425">
        <v>28.7822</v>
      </c>
      <c r="JQ425">
        <v>28.7122</v>
      </c>
      <c r="JR425">
        <v>20.8173</v>
      </c>
      <c r="JS425">
        <v>25.6061</v>
      </c>
      <c r="JT425">
        <v>94.4693</v>
      </c>
      <c r="JU425">
        <v>30.6314</v>
      </c>
      <c r="JV425">
        <v>420</v>
      </c>
      <c r="JW425">
        <v>23.644</v>
      </c>
      <c r="JX425">
        <v>101.069</v>
      </c>
      <c r="JY425">
        <v>100.546</v>
      </c>
    </row>
    <row r="426" spans="1:285">
      <c r="A426">
        <v>410</v>
      </c>
      <c r="B426">
        <v>1758417186</v>
      </c>
      <c r="C426">
        <v>4310.900000095367</v>
      </c>
      <c r="D426" t="s">
        <v>1256</v>
      </c>
      <c r="E426" t="s">
        <v>1257</v>
      </c>
      <c r="F426">
        <v>5</v>
      </c>
      <c r="G426" t="s">
        <v>1159</v>
      </c>
      <c r="H426" t="s">
        <v>420</v>
      </c>
      <c r="I426" t="s">
        <v>421</v>
      </c>
      <c r="J426">
        <v>1758417178</v>
      </c>
      <c r="K426">
        <f>(L426)/1000</f>
        <v>0</v>
      </c>
      <c r="L426">
        <f>1000*DL426*AJ426*(DH426-DI426)/(100*DA426*(1000-AJ426*DH426))</f>
        <v>0</v>
      </c>
      <c r="M426">
        <f>DL426*AJ426*(DG426-DF426*(1000-AJ426*DI426)/(1000-AJ426*DH426))/(100*DA426)</f>
        <v>0</v>
      </c>
      <c r="N426">
        <f>DF426 - IF(AJ426&gt;1, M426*DA426*100.0/(AL426), 0)</f>
        <v>0</v>
      </c>
      <c r="O426">
        <f>((U426-K426/2)*N426-M426)/(U426+K426/2)</f>
        <v>0</v>
      </c>
      <c r="P426">
        <f>O426*(DM426+DN426)/1000.0</f>
        <v>0</v>
      </c>
      <c r="Q426">
        <f>(DF426 - IF(AJ426&gt;1, M426*DA426*100.0/(AL426), 0))*(DM426+DN426)/1000.0</f>
        <v>0</v>
      </c>
      <c r="R426">
        <f>2.0/((1/T426-1/S426)+SIGN(T426)*SQRT((1/T426-1/S426)*(1/T426-1/S426) + 4*DB426/((DB426+1)*(DB426+1))*(2*1/T426*1/S426-1/S426*1/S426)))</f>
        <v>0</v>
      </c>
      <c r="S426">
        <f>IF(LEFT(DC426,1)&lt;&gt;"0",IF(LEFT(DC426,1)="1",3.0,DD426),$D$5+$E$5*(DT426*DM426/($K$5*1000))+$F$5*(DT426*DM426/($K$5*1000))*MAX(MIN(DA426,$J$5),$I$5)*MAX(MIN(DA426,$J$5),$I$5)+$G$5*MAX(MIN(DA426,$J$5),$I$5)*(DT426*DM426/($K$5*1000))+$H$5*(DT426*DM426/($K$5*1000))*(DT426*DM426/($K$5*1000)))</f>
        <v>0</v>
      </c>
      <c r="T426">
        <f>K426*(1000-(1000*0.61365*exp(17.502*X426/(240.97+X426))/(DM426+DN426)+DH426)/2)/(1000*0.61365*exp(17.502*X426/(240.97+X426))/(DM426+DN426)-DH426)</f>
        <v>0</v>
      </c>
      <c r="U426">
        <f>1/((DB426+1)/(R426/1.6)+1/(S426/1.37)) + DB426/((DB426+1)/(R426/1.6) + DB426/(S426/1.37))</f>
        <v>0</v>
      </c>
      <c r="V426">
        <f>(CW426*CZ426)</f>
        <v>0</v>
      </c>
      <c r="W426">
        <f>(DO426+(V426+2*0.95*5.67E-8*(((DO426+$B$7)+273)^4-(DO426+273)^4)-44100*K426)/(1.84*29.3*S426+8*0.95*5.67E-8*(DO426+273)^3))</f>
        <v>0</v>
      </c>
      <c r="X426">
        <f>($C$7*DP426+$D$7*DQ426+$E$7*W426)</f>
        <v>0</v>
      </c>
      <c r="Y426">
        <f>0.61365*exp(17.502*X426/(240.97+X426))</f>
        <v>0</v>
      </c>
      <c r="Z426">
        <f>(AA426/AB426*100)</f>
        <v>0</v>
      </c>
      <c r="AA426">
        <f>DH426*(DM426+DN426)/1000</f>
        <v>0</v>
      </c>
      <c r="AB426">
        <f>0.61365*exp(17.502*DO426/(240.97+DO426))</f>
        <v>0</v>
      </c>
      <c r="AC426">
        <f>(Y426-DH426*(DM426+DN426)/1000)</f>
        <v>0</v>
      </c>
      <c r="AD426">
        <f>(-K426*44100)</f>
        <v>0</v>
      </c>
      <c r="AE426">
        <f>2*29.3*S426*0.92*(DO426-X426)</f>
        <v>0</v>
      </c>
      <c r="AF426">
        <f>2*0.95*5.67E-8*(((DO426+$B$7)+273)^4-(X426+273)^4)</f>
        <v>0</v>
      </c>
      <c r="AG426">
        <f>V426+AF426+AD426+AE426</f>
        <v>0</v>
      </c>
      <c r="AH426">
        <v>0</v>
      </c>
      <c r="AI426">
        <v>0</v>
      </c>
      <c r="AJ426">
        <f>IF(AH426*$H$13&gt;=AL426,1.0,(AL426/(AL426-AH426*$H$13)))</f>
        <v>0</v>
      </c>
      <c r="AK426">
        <f>(AJ426-1)*100</f>
        <v>0</v>
      </c>
      <c r="AL426">
        <f>MAX(0,($B$13+$C$13*DT426)/(1+$D$13*DT426)*DM426/(DO426+273)*$E$13)</f>
        <v>0</v>
      </c>
      <c r="AM426" t="s">
        <v>422</v>
      </c>
      <c r="AN426" t="s">
        <v>422</v>
      </c>
      <c r="AO426">
        <v>0</v>
      </c>
      <c r="AP426">
        <v>0</v>
      </c>
      <c r="AQ426">
        <f>1-AO426/AP426</f>
        <v>0</v>
      </c>
      <c r="AR426">
        <v>0</v>
      </c>
      <c r="AS426" t="s">
        <v>422</v>
      </c>
      <c r="AT426" t="s">
        <v>422</v>
      </c>
      <c r="AU426">
        <v>0</v>
      </c>
      <c r="AV426">
        <v>0</v>
      </c>
      <c r="AW426">
        <f>1-AU426/AV426</f>
        <v>0</v>
      </c>
      <c r="AX426">
        <v>0.5</v>
      </c>
      <c r="AY426">
        <f>CX426</f>
        <v>0</v>
      </c>
      <c r="AZ426">
        <f>M426</f>
        <v>0</v>
      </c>
      <c r="BA426">
        <f>AW426*AX426*AY426</f>
        <v>0</v>
      </c>
      <c r="BB426">
        <f>(AZ426-AR426)/AY426</f>
        <v>0</v>
      </c>
      <c r="BC426">
        <f>(AP426-AV426)/AV426</f>
        <v>0</v>
      </c>
      <c r="BD426">
        <f>AO426/(AQ426+AO426/AV426)</f>
        <v>0</v>
      </c>
      <c r="BE426" t="s">
        <v>422</v>
      </c>
      <c r="BF426">
        <v>0</v>
      </c>
      <c r="BG426">
        <f>IF(BF426&lt;&gt;0, BF426, BD426)</f>
        <v>0</v>
      </c>
      <c r="BH426">
        <f>1-BG426/AV426</f>
        <v>0</v>
      </c>
      <c r="BI426">
        <f>(AV426-AU426)/(AV426-BG426)</f>
        <v>0</v>
      </c>
      <c r="BJ426">
        <f>(AP426-AV426)/(AP426-BG426)</f>
        <v>0</v>
      </c>
      <c r="BK426">
        <f>(AV426-AU426)/(AV426-AO426)</f>
        <v>0</v>
      </c>
      <c r="BL426">
        <f>(AP426-AV426)/(AP426-AO426)</f>
        <v>0</v>
      </c>
      <c r="BM426">
        <f>(BI426*BG426/AU426)</f>
        <v>0</v>
      </c>
      <c r="BN426">
        <f>(1-BM426)</f>
        <v>0</v>
      </c>
      <c r="CW426">
        <f>$B$11*DU426+$C$11*DV426+$F$11*EG426*(1-EJ426)</f>
        <v>0</v>
      </c>
      <c r="CX426">
        <f>CW426*CY426</f>
        <v>0</v>
      </c>
      <c r="CY426">
        <f>($B$11*$D$9+$C$11*$D$9+$F$11*((ET426+EL426)/MAX(ET426+EL426+EU426, 0.1)*$I$9+EU426/MAX(ET426+EL426+EU426, 0.1)*$J$9))/($B$11+$C$11+$F$11)</f>
        <v>0</v>
      </c>
      <c r="CZ426">
        <f>($B$11*$K$9+$C$11*$K$9+$F$11*((ET426+EL426)/MAX(ET426+EL426+EU426, 0.1)*$P$9+EU426/MAX(ET426+EL426+EU426, 0.1)*$Q$9))/($B$11+$C$11+$F$11)</f>
        <v>0</v>
      </c>
      <c r="DA426">
        <v>2.44</v>
      </c>
      <c r="DB426">
        <v>0.5</v>
      </c>
      <c r="DC426" t="s">
        <v>423</v>
      </c>
      <c r="DD426">
        <v>2</v>
      </c>
      <c r="DE426">
        <v>1758417178</v>
      </c>
      <c r="DF426">
        <v>420.1399166666667</v>
      </c>
      <c r="DG426">
        <v>420.0034166666666</v>
      </c>
      <c r="DH426">
        <v>23.7089375</v>
      </c>
      <c r="DI426">
        <v>23.60658333333333</v>
      </c>
      <c r="DJ426">
        <v>419.6002083333333</v>
      </c>
      <c r="DK426">
        <v>23.5377125</v>
      </c>
      <c r="DL426">
        <v>500.01025</v>
      </c>
      <c r="DM426">
        <v>90.28410416666667</v>
      </c>
      <c r="DN426">
        <v>0.05412437083333333</v>
      </c>
      <c r="DO426">
        <v>30.08338333333333</v>
      </c>
      <c r="DP426">
        <v>29.99165416666667</v>
      </c>
      <c r="DQ426">
        <v>999.9</v>
      </c>
      <c r="DR426">
        <v>0</v>
      </c>
      <c r="DS426">
        <v>0</v>
      </c>
      <c r="DT426">
        <v>10002.70625</v>
      </c>
      <c r="DU426">
        <v>0</v>
      </c>
      <c r="DV426">
        <v>0.618283</v>
      </c>
      <c r="DW426">
        <v>0.1365228291666667</v>
      </c>
      <c r="DX426">
        <v>430.343</v>
      </c>
      <c r="DY426">
        <v>430.1580000000001</v>
      </c>
      <c r="DZ426">
        <v>0.1023399333333333</v>
      </c>
      <c r="EA426">
        <v>420.0034166666666</v>
      </c>
      <c r="EB426">
        <v>23.60658333333333</v>
      </c>
      <c r="EC426">
        <v>2.14053875</v>
      </c>
      <c r="ED426">
        <v>2.131299166666667</v>
      </c>
      <c r="EE426">
        <v>18.52410416666666</v>
      </c>
      <c r="EF426">
        <v>18.45505</v>
      </c>
      <c r="EG426">
        <v>0.00500097</v>
      </c>
      <c r="EH426">
        <v>0</v>
      </c>
      <c r="EI426">
        <v>0</v>
      </c>
      <c r="EJ426">
        <v>0</v>
      </c>
      <c r="EK426">
        <v>240.4375</v>
      </c>
      <c r="EL426">
        <v>0.00500097</v>
      </c>
      <c r="EM426">
        <v>-3.916666666666667</v>
      </c>
      <c r="EN426">
        <v>-1.245833333333333</v>
      </c>
      <c r="EO426">
        <v>34.965875</v>
      </c>
      <c r="EP426">
        <v>38.221125</v>
      </c>
      <c r="EQ426">
        <v>36.61975</v>
      </c>
      <c r="ER426">
        <v>38.0935</v>
      </c>
      <c r="ES426">
        <v>36.819875</v>
      </c>
      <c r="ET426">
        <v>0</v>
      </c>
      <c r="EU426">
        <v>0</v>
      </c>
      <c r="EV426">
        <v>0</v>
      </c>
      <c r="EW426">
        <v>1758417186.2</v>
      </c>
      <c r="EX426">
        <v>0</v>
      </c>
      <c r="EY426">
        <v>239.668</v>
      </c>
      <c r="EZ426">
        <v>-18.79230778339602</v>
      </c>
      <c r="FA426">
        <v>8.653846175242707</v>
      </c>
      <c r="FB426">
        <v>-4.188</v>
      </c>
      <c r="FC426">
        <v>15</v>
      </c>
      <c r="FD426">
        <v>0</v>
      </c>
      <c r="FE426" t="s">
        <v>424</v>
      </c>
      <c r="FF426">
        <v>1747247426.5</v>
      </c>
      <c r="FG426">
        <v>1747247420.5</v>
      </c>
      <c r="FH426">
        <v>0</v>
      </c>
      <c r="FI426">
        <v>1.027</v>
      </c>
      <c r="FJ426">
        <v>0.031</v>
      </c>
      <c r="FK426">
        <v>0.02</v>
      </c>
      <c r="FL426">
        <v>0.05</v>
      </c>
      <c r="FM426">
        <v>420</v>
      </c>
      <c r="FN426">
        <v>16</v>
      </c>
      <c r="FO426">
        <v>0.01</v>
      </c>
      <c r="FP426">
        <v>0.1</v>
      </c>
      <c r="FQ426">
        <v>0.1328549243902439</v>
      </c>
      <c r="FR426">
        <v>-0.06519383832752605</v>
      </c>
      <c r="FS426">
        <v>0.0321013311391408</v>
      </c>
      <c r="FT426">
        <v>1</v>
      </c>
      <c r="FU426">
        <v>240.6264705882353</v>
      </c>
      <c r="FV426">
        <v>-10.79449979009318</v>
      </c>
      <c r="FW426">
        <v>7.190406550869149</v>
      </c>
      <c r="FX426">
        <v>-1</v>
      </c>
      <c r="FY426">
        <v>0.1012444512195122</v>
      </c>
      <c r="FZ426">
        <v>0.01742389337979096</v>
      </c>
      <c r="GA426">
        <v>0.002216324935356699</v>
      </c>
      <c r="GB426">
        <v>1</v>
      </c>
      <c r="GC426">
        <v>2</v>
      </c>
      <c r="GD426">
        <v>2</v>
      </c>
      <c r="GE426" t="s">
        <v>425</v>
      </c>
      <c r="GF426">
        <v>3.13646</v>
      </c>
      <c r="GG426">
        <v>2.71429</v>
      </c>
      <c r="GH426">
        <v>0.0936862</v>
      </c>
      <c r="GI426">
        <v>0.0928698</v>
      </c>
      <c r="GJ426">
        <v>0.105056</v>
      </c>
      <c r="GK426">
        <v>0.103521</v>
      </c>
      <c r="GL426">
        <v>28826.3</v>
      </c>
      <c r="GM426">
        <v>28887.2</v>
      </c>
      <c r="GN426">
        <v>29568.5</v>
      </c>
      <c r="GO426">
        <v>29429.6</v>
      </c>
      <c r="GP426">
        <v>34969.2</v>
      </c>
      <c r="GQ426">
        <v>34944.8</v>
      </c>
      <c r="GR426">
        <v>41617.4</v>
      </c>
      <c r="GS426">
        <v>41814.5</v>
      </c>
      <c r="GT426">
        <v>1.92027</v>
      </c>
      <c r="GU426">
        <v>1.87488</v>
      </c>
      <c r="GV426">
        <v>0.0884011</v>
      </c>
      <c r="GW426">
        <v>0</v>
      </c>
      <c r="GX426">
        <v>28.5555</v>
      </c>
      <c r="GY426">
        <v>999.9</v>
      </c>
      <c r="GZ426">
        <v>57.7</v>
      </c>
      <c r="HA426">
        <v>31</v>
      </c>
      <c r="HB426">
        <v>28.8327</v>
      </c>
      <c r="HC426">
        <v>62.0744</v>
      </c>
      <c r="HD426">
        <v>27.9888</v>
      </c>
      <c r="HE426">
        <v>1</v>
      </c>
      <c r="HF426">
        <v>0.103651</v>
      </c>
      <c r="HG426">
        <v>-1.47055</v>
      </c>
      <c r="HH426">
        <v>20.3523</v>
      </c>
      <c r="HI426">
        <v>5.22373</v>
      </c>
      <c r="HJ426">
        <v>12.0159</v>
      </c>
      <c r="HK426">
        <v>4.99135</v>
      </c>
      <c r="HL426">
        <v>3.289</v>
      </c>
      <c r="HM426">
        <v>9999</v>
      </c>
      <c r="HN426">
        <v>9999</v>
      </c>
      <c r="HO426">
        <v>9999</v>
      </c>
      <c r="HP426">
        <v>999.9</v>
      </c>
      <c r="HQ426">
        <v>1.86752</v>
      </c>
      <c r="HR426">
        <v>1.86664</v>
      </c>
      <c r="HS426">
        <v>1.866</v>
      </c>
      <c r="HT426">
        <v>1.86598</v>
      </c>
      <c r="HU426">
        <v>1.86783</v>
      </c>
      <c r="HV426">
        <v>1.87026</v>
      </c>
      <c r="HW426">
        <v>1.8689</v>
      </c>
      <c r="HX426">
        <v>1.87033</v>
      </c>
      <c r="HY426">
        <v>0</v>
      </c>
      <c r="HZ426">
        <v>0</v>
      </c>
      <c r="IA426">
        <v>0</v>
      </c>
      <c r="IB426">
        <v>0</v>
      </c>
      <c r="IC426" t="s">
        <v>426</v>
      </c>
      <c r="ID426" t="s">
        <v>427</v>
      </c>
      <c r="IE426" t="s">
        <v>428</v>
      </c>
      <c r="IF426" t="s">
        <v>428</v>
      </c>
      <c r="IG426" t="s">
        <v>428</v>
      </c>
      <c r="IH426" t="s">
        <v>428</v>
      </c>
      <c r="II426">
        <v>0</v>
      </c>
      <c r="IJ426">
        <v>100</v>
      </c>
      <c r="IK426">
        <v>100</v>
      </c>
      <c r="IL426">
        <v>0.54</v>
      </c>
      <c r="IM426">
        <v>0.1712</v>
      </c>
      <c r="IN426">
        <v>0.2733293791174444</v>
      </c>
      <c r="IO426">
        <v>0.0008355358253796512</v>
      </c>
      <c r="IP426">
        <v>-4.886686190924696E-07</v>
      </c>
      <c r="IQ426">
        <v>2.414133949906871E-11</v>
      </c>
      <c r="IR426">
        <v>-0.06279029043895908</v>
      </c>
      <c r="IS426">
        <v>-0.001004982055389802</v>
      </c>
      <c r="IT426">
        <v>0.0007271071577586355</v>
      </c>
      <c r="IU426">
        <v>-1.113211564567604E-05</v>
      </c>
      <c r="IV426">
        <v>10</v>
      </c>
      <c r="IW426">
        <v>2306</v>
      </c>
      <c r="IX426">
        <v>1</v>
      </c>
      <c r="IY426">
        <v>28</v>
      </c>
      <c r="IZ426">
        <v>186162.7</v>
      </c>
      <c r="JA426">
        <v>186162.8</v>
      </c>
      <c r="JB426">
        <v>1.03882</v>
      </c>
      <c r="JC426">
        <v>2.26318</v>
      </c>
      <c r="JD426">
        <v>1.39648</v>
      </c>
      <c r="JE426">
        <v>2.34009</v>
      </c>
      <c r="JF426">
        <v>1.49536</v>
      </c>
      <c r="JG426">
        <v>2.71484</v>
      </c>
      <c r="JH426">
        <v>36.2459</v>
      </c>
      <c r="JI426">
        <v>24.1575</v>
      </c>
      <c r="JJ426">
        <v>18</v>
      </c>
      <c r="JK426">
        <v>489.448</v>
      </c>
      <c r="JL426">
        <v>450.746</v>
      </c>
      <c r="JM426">
        <v>30.6296</v>
      </c>
      <c r="JN426">
        <v>28.9196</v>
      </c>
      <c r="JO426">
        <v>29.9999</v>
      </c>
      <c r="JP426">
        <v>28.7816</v>
      </c>
      <c r="JQ426">
        <v>28.711</v>
      </c>
      <c r="JR426">
        <v>20.8189</v>
      </c>
      <c r="JS426">
        <v>25.6061</v>
      </c>
      <c r="JT426">
        <v>94.4693</v>
      </c>
      <c r="JU426">
        <v>30.6314</v>
      </c>
      <c r="JV426">
        <v>420</v>
      </c>
      <c r="JW426">
        <v>23.644</v>
      </c>
      <c r="JX426">
        <v>101.069</v>
      </c>
      <c r="JY426">
        <v>100.546</v>
      </c>
    </row>
    <row r="427" spans="1:285">
      <c r="A427">
        <v>411</v>
      </c>
      <c r="B427">
        <v>1758417188</v>
      </c>
      <c r="C427">
        <v>4312.900000095367</v>
      </c>
      <c r="D427" t="s">
        <v>1258</v>
      </c>
      <c r="E427" t="s">
        <v>1259</v>
      </c>
      <c r="F427">
        <v>5</v>
      </c>
      <c r="G427" t="s">
        <v>1159</v>
      </c>
      <c r="H427" t="s">
        <v>420</v>
      </c>
      <c r="I427" t="s">
        <v>421</v>
      </c>
      <c r="J427">
        <v>1758417180</v>
      </c>
      <c r="K427">
        <f>(L427)/1000</f>
        <v>0</v>
      </c>
      <c r="L427">
        <f>1000*DL427*AJ427*(DH427-DI427)/(100*DA427*(1000-AJ427*DH427))</f>
        <v>0</v>
      </c>
      <c r="M427">
        <f>DL427*AJ427*(DG427-DF427*(1000-AJ427*DI427)/(1000-AJ427*DH427))/(100*DA427)</f>
        <v>0</v>
      </c>
      <c r="N427">
        <f>DF427 - IF(AJ427&gt;1, M427*DA427*100.0/(AL427), 0)</f>
        <v>0</v>
      </c>
      <c r="O427">
        <f>((U427-K427/2)*N427-M427)/(U427+K427/2)</f>
        <v>0</v>
      </c>
      <c r="P427">
        <f>O427*(DM427+DN427)/1000.0</f>
        <v>0</v>
      </c>
      <c r="Q427">
        <f>(DF427 - IF(AJ427&gt;1, M427*DA427*100.0/(AL427), 0))*(DM427+DN427)/1000.0</f>
        <v>0</v>
      </c>
      <c r="R427">
        <f>2.0/((1/T427-1/S427)+SIGN(T427)*SQRT((1/T427-1/S427)*(1/T427-1/S427) + 4*DB427/((DB427+1)*(DB427+1))*(2*1/T427*1/S427-1/S427*1/S427)))</f>
        <v>0</v>
      </c>
      <c r="S427">
        <f>IF(LEFT(DC427,1)&lt;&gt;"0",IF(LEFT(DC427,1)="1",3.0,DD427),$D$5+$E$5*(DT427*DM427/($K$5*1000))+$F$5*(DT427*DM427/($K$5*1000))*MAX(MIN(DA427,$J$5),$I$5)*MAX(MIN(DA427,$J$5),$I$5)+$G$5*MAX(MIN(DA427,$J$5),$I$5)*(DT427*DM427/($K$5*1000))+$H$5*(DT427*DM427/($K$5*1000))*(DT427*DM427/($K$5*1000)))</f>
        <v>0</v>
      </c>
      <c r="T427">
        <f>K427*(1000-(1000*0.61365*exp(17.502*X427/(240.97+X427))/(DM427+DN427)+DH427)/2)/(1000*0.61365*exp(17.502*X427/(240.97+X427))/(DM427+DN427)-DH427)</f>
        <v>0</v>
      </c>
      <c r="U427">
        <f>1/((DB427+1)/(R427/1.6)+1/(S427/1.37)) + DB427/((DB427+1)/(R427/1.6) + DB427/(S427/1.37))</f>
        <v>0</v>
      </c>
      <c r="V427">
        <f>(CW427*CZ427)</f>
        <v>0</v>
      </c>
      <c r="W427">
        <f>(DO427+(V427+2*0.95*5.67E-8*(((DO427+$B$7)+273)^4-(DO427+273)^4)-44100*K427)/(1.84*29.3*S427+8*0.95*5.67E-8*(DO427+273)^3))</f>
        <v>0</v>
      </c>
      <c r="X427">
        <f>($C$7*DP427+$D$7*DQ427+$E$7*W427)</f>
        <v>0</v>
      </c>
      <c r="Y427">
        <f>0.61365*exp(17.502*X427/(240.97+X427))</f>
        <v>0</v>
      </c>
      <c r="Z427">
        <f>(AA427/AB427*100)</f>
        <v>0</v>
      </c>
      <c r="AA427">
        <f>DH427*(DM427+DN427)/1000</f>
        <v>0</v>
      </c>
      <c r="AB427">
        <f>0.61365*exp(17.502*DO427/(240.97+DO427))</f>
        <v>0</v>
      </c>
      <c r="AC427">
        <f>(Y427-DH427*(DM427+DN427)/1000)</f>
        <v>0</v>
      </c>
      <c r="AD427">
        <f>(-K427*44100)</f>
        <v>0</v>
      </c>
      <c r="AE427">
        <f>2*29.3*S427*0.92*(DO427-X427)</f>
        <v>0</v>
      </c>
      <c r="AF427">
        <f>2*0.95*5.67E-8*(((DO427+$B$7)+273)^4-(X427+273)^4)</f>
        <v>0</v>
      </c>
      <c r="AG427">
        <f>V427+AF427+AD427+AE427</f>
        <v>0</v>
      </c>
      <c r="AH427">
        <v>0</v>
      </c>
      <c r="AI427">
        <v>0</v>
      </c>
      <c r="AJ427">
        <f>IF(AH427*$H$13&gt;=AL427,1.0,(AL427/(AL427-AH427*$H$13)))</f>
        <v>0</v>
      </c>
      <c r="AK427">
        <f>(AJ427-1)*100</f>
        <v>0</v>
      </c>
      <c r="AL427">
        <f>MAX(0,($B$13+$C$13*DT427)/(1+$D$13*DT427)*DM427/(DO427+273)*$E$13)</f>
        <v>0</v>
      </c>
      <c r="AM427" t="s">
        <v>422</v>
      </c>
      <c r="AN427" t="s">
        <v>422</v>
      </c>
      <c r="AO427">
        <v>0</v>
      </c>
      <c r="AP427">
        <v>0</v>
      </c>
      <c r="AQ427">
        <f>1-AO427/AP427</f>
        <v>0</v>
      </c>
      <c r="AR427">
        <v>0</v>
      </c>
      <c r="AS427" t="s">
        <v>422</v>
      </c>
      <c r="AT427" t="s">
        <v>422</v>
      </c>
      <c r="AU427">
        <v>0</v>
      </c>
      <c r="AV427">
        <v>0</v>
      </c>
      <c r="AW427">
        <f>1-AU427/AV427</f>
        <v>0</v>
      </c>
      <c r="AX427">
        <v>0.5</v>
      </c>
      <c r="AY427">
        <f>CX427</f>
        <v>0</v>
      </c>
      <c r="AZ427">
        <f>M427</f>
        <v>0</v>
      </c>
      <c r="BA427">
        <f>AW427*AX427*AY427</f>
        <v>0</v>
      </c>
      <c r="BB427">
        <f>(AZ427-AR427)/AY427</f>
        <v>0</v>
      </c>
      <c r="BC427">
        <f>(AP427-AV427)/AV427</f>
        <v>0</v>
      </c>
      <c r="BD427">
        <f>AO427/(AQ427+AO427/AV427)</f>
        <v>0</v>
      </c>
      <c r="BE427" t="s">
        <v>422</v>
      </c>
      <c r="BF427">
        <v>0</v>
      </c>
      <c r="BG427">
        <f>IF(BF427&lt;&gt;0, BF427, BD427)</f>
        <v>0</v>
      </c>
      <c r="BH427">
        <f>1-BG427/AV427</f>
        <v>0</v>
      </c>
      <c r="BI427">
        <f>(AV427-AU427)/(AV427-BG427)</f>
        <v>0</v>
      </c>
      <c r="BJ427">
        <f>(AP427-AV427)/(AP427-BG427)</f>
        <v>0</v>
      </c>
      <c r="BK427">
        <f>(AV427-AU427)/(AV427-AO427)</f>
        <v>0</v>
      </c>
      <c r="BL427">
        <f>(AP427-AV427)/(AP427-AO427)</f>
        <v>0</v>
      </c>
      <c r="BM427">
        <f>(BI427*BG427/AU427)</f>
        <v>0</v>
      </c>
      <c r="BN427">
        <f>(1-BM427)</f>
        <v>0</v>
      </c>
      <c r="CW427">
        <f>$B$11*DU427+$C$11*DV427+$F$11*EG427*(1-EJ427)</f>
        <v>0</v>
      </c>
      <c r="CX427">
        <f>CW427*CY427</f>
        <v>0</v>
      </c>
      <c r="CY427">
        <f>($B$11*$D$9+$C$11*$D$9+$F$11*((ET427+EL427)/MAX(ET427+EL427+EU427, 0.1)*$I$9+EU427/MAX(ET427+EL427+EU427, 0.1)*$J$9))/($B$11+$C$11+$F$11)</f>
        <v>0</v>
      </c>
      <c r="CZ427">
        <f>($B$11*$K$9+$C$11*$K$9+$F$11*((ET427+EL427)/MAX(ET427+EL427+EU427, 0.1)*$P$9+EU427/MAX(ET427+EL427+EU427, 0.1)*$Q$9))/($B$11+$C$11+$F$11)</f>
        <v>0</v>
      </c>
      <c r="DA427">
        <v>2.44</v>
      </c>
      <c r="DB427">
        <v>0.5</v>
      </c>
      <c r="DC427" t="s">
        <v>423</v>
      </c>
      <c r="DD427">
        <v>2</v>
      </c>
      <c r="DE427">
        <v>1758417180</v>
      </c>
      <c r="DF427">
        <v>420.1431250000001</v>
      </c>
      <c r="DG427">
        <v>420.0070416666667</v>
      </c>
      <c r="DH427">
        <v>23.70903333333333</v>
      </c>
      <c r="DI427">
        <v>23.60658333333333</v>
      </c>
      <c r="DJ427">
        <v>419.6034166666666</v>
      </c>
      <c r="DK427">
        <v>23.53780416666666</v>
      </c>
      <c r="DL427">
        <v>500.0120416666667</v>
      </c>
      <c r="DM427">
        <v>90.28401250000002</v>
      </c>
      <c r="DN427">
        <v>0.05410453749999999</v>
      </c>
      <c r="DO427">
        <v>30.08371666666666</v>
      </c>
      <c r="DP427">
        <v>29.99195416666667</v>
      </c>
      <c r="DQ427">
        <v>999.9</v>
      </c>
      <c r="DR427">
        <v>0</v>
      </c>
      <c r="DS427">
        <v>0</v>
      </c>
      <c r="DT427">
        <v>10000.12791666667</v>
      </c>
      <c r="DU427">
        <v>0</v>
      </c>
      <c r="DV427">
        <v>0.618283</v>
      </c>
      <c r="DW427">
        <v>0.1360561625</v>
      </c>
      <c r="DX427">
        <v>430.3462916666667</v>
      </c>
      <c r="DY427">
        <v>430.1616666666666</v>
      </c>
      <c r="DZ427">
        <v>0.10243975</v>
      </c>
      <c r="EA427">
        <v>420.0070416666667</v>
      </c>
      <c r="EB427">
        <v>23.60658333333333</v>
      </c>
      <c r="EC427">
        <v>2.140545416666666</v>
      </c>
      <c r="ED427">
        <v>2.131296666666667</v>
      </c>
      <c r="EE427">
        <v>18.52415</v>
      </c>
      <c r="EF427">
        <v>18.455025</v>
      </c>
      <c r="EG427">
        <v>0.00500097</v>
      </c>
      <c r="EH427">
        <v>0</v>
      </c>
      <c r="EI427">
        <v>0</v>
      </c>
      <c r="EJ427">
        <v>0</v>
      </c>
      <c r="EK427">
        <v>240.7</v>
      </c>
      <c r="EL427">
        <v>0.00500097</v>
      </c>
      <c r="EM427">
        <v>-3.408333333333333</v>
      </c>
      <c r="EN427">
        <v>-1.229166666666667</v>
      </c>
      <c r="EO427">
        <v>34.958</v>
      </c>
      <c r="EP427">
        <v>38.21325</v>
      </c>
      <c r="EQ427">
        <v>36.611875</v>
      </c>
      <c r="ER427">
        <v>38.085625</v>
      </c>
      <c r="ES427">
        <v>36.812</v>
      </c>
      <c r="ET427">
        <v>0</v>
      </c>
      <c r="EU427">
        <v>0</v>
      </c>
      <c r="EV427">
        <v>0</v>
      </c>
      <c r="EW427">
        <v>1758417188</v>
      </c>
      <c r="EX427">
        <v>0</v>
      </c>
      <c r="EY427">
        <v>240.1846153846154</v>
      </c>
      <c r="EZ427">
        <v>-15.87008547206787</v>
      </c>
      <c r="FA427">
        <v>2.403418797975453</v>
      </c>
      <c r="FB427">
        <v>-4.496153846153846</v>
      </c>
      <c r="FC427">
        <v>15</v>
      </c>
      <c r="FD427">
        <v>0</v>
      </c>
      <c r="FE427" t="s">
        <v>424</v>
      </c>
      <c r="FF427">
        <v>1747247426.5</v>
      </c>
      <c r="FG427">
        <v>1747247420.5</v>
      </c>
      <c r="FH427">
        <v>0</v>
      </c>
      <c r="FI427">
        <v>1.027</v>
      </c>
      <c r="FJ427">
        <v>0.031</v>
      </c>
      <c r="FK427">
        <v>0.02</v>
      </c>
      <c r="FL427">
        <v>0.05</v>
      </c>
      <c r="FM427">
        <v>420</v>
      </c>
      <c r="FN427">
        <v>16</v>
      </c>
      <c r="FO427">
        <v>0.01</v>
      </c>
      <c r="FP427">
        <v>0.1</v>
      </c>
      <c r="FQ427">
        <v>0.140415935</v>
      </c>
      <c r="FR427">
        <v>-0.08931757373358379</v>
      </c>
      <c r="FS427">
        <v>0.03195056474075654</v>
      </c>
      <c r="FT427">
        <v>1</v>
      </c>
      <c r="FU427">
        <v>240.6558823529411</v>
      </c>
      <c r="FV427">
        <v>-19.82123773721152</v>
      </c>
      <c r="FW427">
        <v>7.253566716023655</v>
      </c>
      <c r="FX427">
        <v>-1</v>
      </c>
      <c r="FY427">
        <v>0.10167315</v>
      </c>
      <c r="FZ427">
        <v>0.0113490641651029</v>
      </c>
      <c r="GA427">
        <v>0.001831260724883269</v>
      </c>
      <c r="GB427">
        <v>1</v>
      </c>
      <c r="GC427">
        <v>2</v>
      </c>
      <c r="GD427">
        <v>2</v>
      </c>
      <c r="GE427" t="s">
        <v>425</v>
      </c>
      <c r="GF427">
        <v>3.13646</v>
      </c>
      <c r="GG427">
        <v>2.71428</v>
      </c>
      <c r="GH427">
        <v>0.0936845</v>
      </c>
      <c r="GI427">
        <v>0.0928644</v>
      </c>
      <c r="GJ427">
        <v>0.105049</v>
      </c>
      <c r="GK427">
        <v>0.103522</v>
      </c>
      <c r="GL427">
        <v>28826.1</v>
      </c>
      <c r="GM427">
        <v>28887.5</v>
      </c>
      <c r="GN427">
        <v>29568.2</v>
      </c>
      <c r="GO427">
        <v>29429.7</v>
      </c>
      <c r="GP427">
        <v>34968.9</v>
      </c>
      <c r="GQ427">
        <v>34944.9</v>
      </c>
      <c r="GR427">
        <v>41616.7</v>
      </c>
      <c r="GS427">
        <v>41814.7</v>
      </c>
      <c r="GT427">
        <v>1.92045</v>
      </c>
      <c r="GU427">
        <v>1.875</v>
      </c>
      <c r="GV427">
        <v>0.0881031</v>
      </c>
      <c r="GW427">
        <v>0</v>
      </c>
      <c r="GX427">
        <v>28.5555</v>
      </c>
      <c r="GY427">
        <v>999.9</v>
      </c>
      <c r="GZ427">
        <v>57.7</v>
      </c>
      <c r="HA427">
        <v>31</v>
      </c>
      <c r="HB427">
        <v>28.8305</v>
      </c>
      <c r="HC427">
        <v>62.0544</v>
      </c>
      <c r="HD427">
        <v>27.8606</v>
      </c>
      <c r="HE427">
        <v>1</v>
      </c>
      <c r="HF427">
        <v>0.103407</v>
      </c>
      <c r="HG427">
        <v>-1.47379</v>
      </c>
      <c r="HH427">
        <v>20.3523</v>
      </c>
      <c r="HI427">
        <v>5.22403</v>
      </c>
      <c r="HJ427">
        <v>12.0159</v>
      </c>
      <c r="HK427">
        <v>4.99145</v>
      </c>
      <c r="HL427">
        <v>3.28903</v>
      </c>
      <c r="HM427">
        <v>9999</v>
      </c>
      <c r="HN427">
        <v>9999</v>
      </c>
      <c r="HO427">
        <v>9999</v>
      </c>
      <c r="HP427">
        <v>999.9</v>
      </c>
      <c r="HQ427">
        <v>1.86752</v>
      </c>
      <c r="HR427">
        <v>1.86663</v>
      </c>
      <c r="HS427">
        <v>1.86599</v>
      </c>
      <c r="HT427">
        <v>1.86598</v>
      </c>
      <c r="HU427">
        <v>1.86783</v>
      </c>
      <c r="HV427">
        <v>1.87026</v>
      </c>
      <c r="HW427">
        <v>1.8689</v>
      </c>
      <c r="HX427">
        <v>1.87032</v>
      </c>
      <c r="HY427">
        <v>0</v>
      </c>
      <c r="HZ427">
        <v>0</v>
      </c>
      <c r="IA427">
        <v>0</v>
      </c>
      <c r="IB427">
        <v>0</v>
      </c>
      <c r="IC427" t="s">
        <v>426</v>
      </c>
      <c r="ID427" t="s">
        <v>427</v>
      </c>
      <c r="IE427" t="s">
        <v>428</v>
      </c>
      <c r="IF427" t="s">
        <v>428</v>
      </c>
      <c r="IG427" t="s">
        <v>428</v>
      </c>
      <c r="IH427" t="s">
        <v>428</v>
      </c>
      <c r="II427">
        <v>0</v>
      </c>
      <c r="IJ427">
        <v>100</v>
      </c>
      <c r="IK427">
        <v>100</v>
      </c>
      <c r="IL427">
        <v>0.539</v>
      </c>
      <c r="IM427">
        <v>0.1712</v>
      </c>
      <c r="IN427">
        <v>0.2733293791174444</v>
      </c>
      <c r="IO427">
        <v>0.0008355358253796512</v>
      </c>
      <c r="IP427">
        <v>-4.886686190924696E-07</v>
      </c>
      <c r="IQ427">
        <v>2.414133949906871E-11</v>
      </c>
      <c r="IR427">
        <v>-0.06279029043895908</v>
      </c>
      <c r="IS427">
        <v>-0.001004982055389802</v>
      </c>
      <c r="IT427">
        <v>0.0007271071577586355</v>
      </c>
      <c r="IU427">
        <v>-1.113211564567604E-05</v>
      </c>
      <c r="IV427">
        <v>10</v>
      </c>
      <c r="IW427">
        <v>2306</v>
      </c>
      <c r="IX427">
        <v>1</v>
      </c>
      <c r="IY427">
        <v>28</v>
      </c>
      <c r="IZ427">
        <v>186162.7</v>
      </c>
      <c r="JA427">
        <v>186162.8</v>
      </c>
      <c r="JB427">
        <v>1.04004</v>
      </c>
      <c r="JC427">
        <v>2.27295</v>
      </c>
      <c r="JD427">
        <v>1.39771</v>
      </c>
      <c r="JE427">
        <v>2.34131</v>
      </c>
      <c r="JF427">
        <v>1.49536</v>
      </c>
      <c r="JG427">
        <v>2.63306</v>
      </c>
      <c r="JH427">
        <v>36.2694</v>
      </c>
      <c r="JI427">
        <v>24.1488</v>
      </c>
      <c r="JJ427">
        <v>18</v>
      </c>
      <c r="JK427">
        <v>489.559</v>
      </c>
      <c r="JL427">
        <v>450.823</v>
      </c>
      <c r="JM427">
        <v>30.6313</v>
      </c>
      <c r="JN427">
        <v>28.9196</v>
      </c>
      <c r="JO427">
        <v>29.9999</v>
      </c>
      <c r="JP427">
        <v>28.7816</v>
      </c>
      <c r="JQ427">
        <v>28.7109</v>
      </c>
      <c r="JR427">
        <v>20.8185</v>
      </c>
      <c r="JS427">
        <v>25.6061</v>
      </c>
      <c r="JT427">
        <v>94.4693</v>
      </c>
      <c r="JU427">
        <v>30.6314</v>
      </c>
      <c r="JV427">
        <v>420</v>
      </c>
      <c r="JW427">
        <v>23.644</v>
      </c>
      <c r="JX427">
        <v>101.068</v>
      </c>
      <c r="JY427">
        <v>100.547</v>
      </c>
    </row>
    <row r="428" spans="1:285">
      <c r="A428">
        <v>412</v>
      </c>
      <c r="B428">
        <v>1758417190</v>
      </c>
      <c r="C428">
        <v>4314.900000095367</v>
      </c>
      <c r="D428" t="s">
        <v>1260</v>
      </c>
      <c r="E428" t="s">
        <v>1261</v>
      </c>
      <c r="F428">
        <v>5</v>
      </c>
      <c r="G428" t="s">
        <v>1159</v>
      </c>
      <c r="H428" t="s">
        <v>420</v>
      </c>
      <c r="I428" t="s">
        <v>421</v>
      </c>
      <c r="J428">
        <v>1758417182</v>
      </c>
      <c r="K428">
        <f>(L428)/1000</f>
        <v>0</v>
      </c>
      <c r="L428">
        <f>1000*DL428*AJ428*(DH428-DI428)/(100*DA428*(1000-AJ428*DH428))</f>
        <v>0</v>
      </c>
      <c r="M428">
        <f>DL428*AJ428*(DG428-DF428*(1000-AJ428*DI428)/(1000-AJ428*DH428))/(100*DA428)</f>
        <v>0</v>
      </c>
      <c r="N428">
        <f>DF428 - IF(AJ428&gt;1, M428*DA428*100.0/(AL428), 0)</f>
        <v>0</v>
      </c>
      <c r="O428">
        <f>((U428-K428/2)*N428-M428)/(U428+K428/2)</f>
        <v>0</v>
      </c>
      <c r="P428">
        <f>O428*(DM428+DN428)/1000.0</f>
        <v>0</v>
      </c>
      <c r="Q428">
        <f>(DF428 - IF(AJ428&gt;1, M428*DA428*100.0/(AL428), 0))*(DM428+DN428)/1000.0</f>
        <v>0</v>
      </c>
      <c r="R428">
        <f>2.0/((1/T428-1/S428)+SIGN(T428)*SQRT((1/T428-1/S428)*(1/T428-1/S428) + 4*DB428/((DB428+1)*(DB428+1))*(2*1/T428*1/S428-1/S428*1/S428)))</f>
        <v>0</v>
      </c>
      <c r="S428">
        <f>IF(LEFT(DC428,1)&lt;&gt;"0",IF(LEFT(DC428,1)="1",3.0,DD428),$D$5+$E$5*(DT428*DM428/($K$5*1000))+$F$5*(DT428*DM428/($K$5*1000))*MAX(MIN(DA428,$J$5),$I$5)*MAX(MIN(DA428,$J$5),$I$5)+$G$5*MAX(MIN(DA428,$J$5),$I$5)*(DT428*DM428/($K$5*1000))+$H$5*(DT428*DM428/($K$5*1000))*(DT428*DM428/($K$5*1000)))</f>
        <v>0</v>
      </c>
      <c r="T428">
        <f>K428*(1000-(1000*0.61365*exp(17.502*X428/(240.97+X428))/(DM428+DN428)+DH428)/2)/(1000*0.61365*exp(17.502*X428/(240.97+X428))/(DM428+DN428)-DH428)</f>
        <v>0</v>
      </c>
      <c r="U428">
        <f>1/((DB428+1)/(R428/1.6)+1/(S428/1.37)) + DB428/((DB428+1)/(R428/1.6) + DB428/(S428/1.37))</f>
        <v>0</v>
      </c>
      <c r="V428">
        <f>(CW428*CZ428)</f>
        <v>0</v>
      </c>
      <c r="W428">
        <f>(DO428+(V428+2*0.95*5.67E-8*(((DO428+$B$7)+273)^4-(DO428+273)^4)-44100*K428)/(1.84*29.3*S428+8*0.95*5.67E-8*(DO428+273)^3))</f>
        <v>0</v>
      </c>
      <c r="X428">
        <f>($C$7*DP428+$D$7*DQ428+$E$7*W428)</f>
        <v>0</v>
      </c>
      <c r="Y428">
        <f>0.61365*exp(17.502*X428/(240.97+X428))</f>
        <v>0</v>
      </c>
      <c r="Z428">
        <f>(AA428/AB428*100)</f>
        <v>0</v>
      </c>
      <c r="AA428">
        <f>DH428*(DM428+DN428)/1000</f>
        <v>0</v>
      </c>
      <c r="AB428">
        <f>0.61365*exp(17.502*DO428/(240.97+DO428))</f>
        <v>0</v>
      </c>
      <c r="AC428">
        <f>(Y428-DH428*(DM428+DN428)/1000)</f>
        <v>0</v>
      </c>
      <c r="AD428">
        <f>(-K428*44100)</f>
        <v>0</v>
      </c>
      <c r="AE428">
        <f>2*29.3*S428*0.92*(DO428-X428)</f>
        <v>0</v>
      </c>
      <c r="AF428">
        <f>2*0.95*5.67E-8*(((DO428+$B$7)+273)^4-(X428+273)^4)</f>
        <v>0</v>
      </c>
      <c r="AG428">
        <f>V428+AF428+AD428+AE428</f>
        <v>0</v>
      </c>
      <c r="AH428">
        <v>0</v>
      </c>
      <c r="AI428">
        <v>0</v>
      </c>
      <c r="AJ428">
        <f>IF(AH428*$H$13&gt;=AL428,1.0,(AL428/(AL428-AH428*$H$13)))</f>
        <v>0</v>
      </c>
      <c r="AK428">
        <f>(AJ428-1)*100</f>
        <v>0</v>
      </c>
      <c r="AL428">
        <f>MAX(0,($B$13+$C$13*DT428)/(1+$D$13*DT428)*DM428/(DO428+273)*$E$13)</f>
        <v>0</v>
      </c>
      <c r="AM428" t="s">
        <v>422</v>
      </c>
      <c r="AN428" t="s">
        <v>422</v>
      </c>
      <c r="AO428">
        <v>0</v>
      </c>
      <c r="AP428">
        <v>0</v>
      </c>
      <c r="AQ428">
        <f>1-AO428/AP428</f>
        <v>0</v>
      </c>
      <c r="AR428">
        <v>0</v>
      </c>
      <c r="AS428" t="s">
        <v>422</v>
      </c>
      <c r="AT428" t="s">
        <v>422</v>
      </c>
      <c r="AU428">
        <v>0</v>
      </c>
      <c r="AV428">
        <v>0</v>
      </c>
      <c r="AW428">
        <f>1-AU428/AV428</f>
        <v>0</v>
      </c>
      <c r="AX428">
        <v>0.5</v>
      </c>
      <c r="AY428">
        <f>CX428</f>
        <v>0</v>
      </c>
      <c r="AZ428">
        <f>M428</f>
        <v>0</v>
      </c>
      <c r="BA428">
        <f>AW428*AX428*AY428</f>
        <v>0</v>
      </c>
      <c r="BB428">
        <f>(AZ428-AR428)/AY428</f>
        <v>0</v>
      </c>
      <c r="BC428">
        <f>(AP428-AV428)/AV428</f>
        <v>0</v>
      </c>
      <c r="BD428">
        <f>AO428/(AQ428+AO428/AV428)</f>
        <v>0</v>
      </c>
      <c r="BE428" t="s">
        <v>422</v>
      </c>
      <c r="BF428">
        <v>0</v>
      </c>
      <c r="BG428">
        <f>IF(BF428&lt;&gt;0, BF428, BD428)</f>
        <v>0</v>
      </c>
      <c r="BH428">
        <f>1-BG428/AV428</f>
        <v>0</v>
      </c>
      <c r="BI428">
        <f>(AV428-AU428)/(AV428-BG428)</f>
        <v>0</v>
      </c>
      <c r="BJ428">
        <f>(AP428-AV428)/(AP428-BG428)</f>
        <v>0</v>
      </c>
      <c r="BK428">
        <f>(AV428-AU428)/(AV428-AO428)</f>
        <v>0</v>
      </c>
      <c r="BL428">
        <f>(AP428-AV428)/(AP428-AO428)</f>
        <v>0</v>
      </c>
      <c r="BM428">
        <f>(BI428*BG428/AU428)</f>
        <v>0</v>
      </c>
      <c r="BN428">
        <f>(1-BM428)</f>
        <v>0</v>
      </c>
      <c r="CW428">
        <f>$B$11*DU428+$C$11*DV428+$F$11*EG428*(1-EJ428)</f>
        <v>0</v>
      </c>
      <c r="CX428">
        <f>CW428*CY428</f>
        <v>0</v>
      </c>
      <c r="CY428">
        <f>($B$11*$D$9+$C$11*$D$9+$F$11*((ET428+EL428)/MAX(ET428+EL428+EU428, 0.1)*$I$9+EU428/MAX(ET428+EL428+EU428, 0.1)*$J$9))/($B$11+$C$11+$F$11)</f>
        <v>0</v>
      </c>
      <c r="CZ428">
        <f>($B$11*$K$9+$C$11*$K$9+$F$11*((ET428+EL428)/MAX(ET428+EL428+EU428, 0.1)*$P$9+EU428/MAX(ET428+EL428+EU428, 0.1)*$Q$9))/($B$11+$C$11+$F$11)</f>
        <v>0</v>
      </c>
      <c r="DA428">
        <v>2.44</v>
      </c>
      <c r="DB428">
        <v>0.5</v>
      </c>
      <c r="DC428" t="s">
        <v>423</v>
      </c>
      <c r="DD428">
        <v>2</v>
      </c>
      <c r="DE428">
        <v>1758417182</v>
      </c>
      <c r="DF428">
        <v>420.1441666666667</v>
      </c>
      <c r="DG428">
        <v>420.00875</v>
      </c>
      <c r="DH428">
        <v>23.70883333333333</v>
      </c>
      <c r="DI428">
        <v>23.6064375</v>
      </c>
      <c r="DJ428">
        <v>419.6044583333334</v>
      </c>
      <c r="DK428">
        <v>23.53760416666667</v>
      </c>
      <c r="DL428">
        <v>500.0178333333333</v>
      </c>
      <c r="DM428">
        <v>90.28386250000001</v>
      </c>
      <c r="DN428">
        <v>0.05409281666666668</v>
      </c>
      <c r="DO428">
        <v>30.08386666666667</v>
      </c>
      <c r="DP428">
        <v>29.99169166666667</v>
      </c>
      <c r="DQ428">
        <v>999.9</v>
      </c>
      <c r="DR428">
        <v>0</v>
      </c>
      <c r="DS428">
        <v>0</v>
      </c>
      <c r="DT428">
        <v>9996.824166666665</v>
      </c>
      <c r="DU428">
        <v>0</v>
      </c>
      <c r="DV428">
        <v>0.618283</v>
      </c>
      <c r="DW428">
        <v>0.1353924541666666</v>
      </c>
      <c r="DX428">
        <v>430.34725</v>
      </c>
      <c r="DY428">
        <v>430.1634166666667</v>
      </c>
      <c r="DZ428">
        <v>0.102385625</v>
      </c>
      <c r="EA428">
        <v>420.00875</v>
      </c>
      <c r="EB428">
        <v>23.6064375</v>
      </c>
      <c r="EC428">
        <v>2.14052375</v>
      </c>
      <c r="ED428">
        <v>2.131280416666666</v>
      </c>
      <c r="EE428">
        <v>18.52399166666666</v>
      </c>
      <c r="EF428">
        <v>18.45490416666667</v>
      </c>
      <c r="EG428">
        <v>0.00500097</v>
      </c>
      <c r="EH428">
        <v>0</v>
      </c>
      <c r="EI428">
        <v>0</v>
      </c>
      <c r="EJ428">
        <v>0</v>
      </c>
      <c r="EK428">
        <v>241.1083333333333</v>
      </c>
      <c r="EL428">
        <v>0.00500097</v>
      </c>
      <c r="EM428">
        <v>-4.383333333333333</v>
      </c>
      <c r="EN428">
        <v>-1.4875</v>
      </c>
      <c r="EO428">
        <v>34.950125</v>
      </c>
      <c r="EP428">
        <v>38.205375</v>
      </c>
      <c r="EQ428">
        <v>36.604</v>
      </c>
      <c r="ER428">
        <v>38.07775</v>
      </c>
      <c r="ES428">
        <v>36.812</v>
      </c>
      <c r="ET428">
        <v>0</v>
      </c>
      <c r="EU428">
        <v>0</v>
      </c>
      <c r="EV428">
        <v>0</v>
      </c>
      <c r="EW428">
        <v>1758417189.8</v>
      </c>
      <c r="EX428">
        <v>0</v>
      </c>
      <c r="EY428">
        <v>239.916</v>
      </c>
      <c r="EZ428">
        <v>-8.930769374831355</v>
      </c>
      <c r="FA428">
        <v>10.18461576787208</v>
      </c>
      <c r="FB428">
        <v>-4.948</v>
      </c>
      <c r="FC428">
        <v>15</v>
      </c>
      <c r="FD428">
        <v>0</v>
      </c>
      <c r="FE428" t="s">
        <v>424</v>
      </c>
      <c r="FF428">
        <v>1747247426.5</v>
      </c>
      <c r="FG428">
        <v>1747247420.5</v>
      </c>
      <c r="FH428">
        <v>0</v>
      </c>
      <c r="FI428">
        <v>1.027</v>
      </c>
      <c r="FJ428">
        <v>0.031</v>
      </c>
      <c r="FK428">
        <v>0.02</v>
      </c>
      <c r="FL428">
        <v>0.05</v>
      </c>
      <c r="FM428">
        <v>420</v>
      </c>
      <c r="FN428">
        <v>16</v>
      </c>
      <c r="FO428">
        <v>0.01</v>
      </c>
      <c r="FP428">
        <v>0.1</v>
      </c>
      <c r="FQ428">
        <v>0.1447664365853659</v>
      </c>
      <c r="FR428">
        <v>-0.06247599721254334</v>
      </c>
      <c r="FS428">
        <v>0.03205314680386506</v>
      </c>
      <c r="FT428">
        <v>1</v>
      </c>
      <c r="FU428">
        <v>240.0588235294118</v>
      </c>
      <c r="FV428">
        <v>-4.748663214730224</v>
      </c>
      <c r="FW428">
        <v>6.479202821655779</v>
      </c>
      <c r="FX428">
        <v>-1</v>
      </c>
      <c r="FY428">
        <v>0.1019807951219512</v>
      </c>
      <c r="FZ428">
        <v>0.002511326132404223</v>
      </c>
      <c r="GA428">
        <v>0.001355553079266139</v>
      </c>
      <c r="GB428">
        <v>1</v>
      </c>
      <c r="GC428">
        <v>2</v>
      </c>
      <c r="GD428">
        <v>2</v>
      </c>
      <c r="GE428" t="s">
        <v>425</v>
      </c>
      <c r="GF428">
        <v>3.13639</v>
      </c>
      <c r="GG428">
        <v>2.71419</v>
      </c>
      <c r="GH428">
        <v>0.09368269999999999</v>
      </c>
      <c r="GI428">
        <v>0.09286990000000001</v>
      </c>
      <c r="GJ428">
        <v>0.105054</v>
      </c>
      <c r="GK428">
        <v>0.103521</v>
      </c>
      <c r="GL428">
        <v>28826.2</v>
      </c>
      <c r="GM428">
        <v>28887.3</v>
      </c>
      <c r="GN428">
        <v>29568.3</v>
      </c>
      <c r="GO428">
        <v>29429.7</v>
      </c>
      <c r="GP428">
        <v>34968.7</v>
      </c>
      <c r="GQ428">
        <v>34945</v>
      </c>
      <c r="GR428">
        <v>41616.6</v>
      </c>
      <c r="GS428">
        <v>41814.8</v>
      </c>
      <c r="GT428">
        <v>1.92027</v>
      </c>
      <c r="GU428">
        <v>1.87523</v>
      </c>
      <c r="GV428">
        <v>0.08795409999999999</v>
      </c>
      <c r="GW428">
        <v>0</v>
      </c>
      <c r="GX428">
        <v>28.5555</v>
      </c>
      <c r="GY428">
        <v>999.9</v>
      </c>
      <c r="GZ428">
        <v>57.7</v>
      </c>
      <c r="HA428">
        <v>31</v>
      </c>
      <c r="HB428">
        <v>28.8345</v>
      </c>
      <c r="HC428">
        <v>62.0044</v>
      </c>
      <c r="HD428">
        <v>27.8446</v>
      </c>
      <c r="HE428">
        <v>1</v>
      </c>
      <c r="HF428">
        <v>0.103117</v>
      </c>
      <c r="HG428">
        <v>-1.47206</v>
      </c>
      <c r="HH428">
        <v>20.3523</v>
      </c>
      <c r="HI428">
        <v>5.22388</v>
      </c>
      <c r="HJ428">
        <v>12.0159</v>
      </c>
      <c r="HK428">
        <v>4.99135</v>
      </c>
      <c r="HL428">
        <v>3.28903</v>
      </c>
      <c r="HM428">
        <v>9999</v>
      </c>
      <c r="HN428">
        <v>9999</v>
      </c>
      <c r="HO428">
        <v>9999</v>
      </c>
      <c r="HP428">
        <v>999.9</v>
      </c>
      <c r="HQ428">
        <v>1.86752</v>
      </c>
      <c r="HR428">
        <v>1.86663</v>
      </c>
      <c r="HS428">
        <v>1.86599</v>
      </c>
      <c r="HT428">
        <v>1.86597</v>
      </c>
      <c r="HU428">
        <v>1.86783</v>
      </c>
      <c r="HV428">
        <v>1.87027</v>
      </c>
      <c r="HW428">
        <v>1.8689</v>
      </c>
      <c r="HX428">
        <v>1.87034</v>
      </c>
      <c r="HY428">
        <v>0</v>
      </c>
      <c r="HZ428">
        <v>0</v>
      </c>
      <c r="IA428">
        <v>0</v>
      </c>
      <c r="IB428">
        <v>0</v>
      </c>
      <c r="IC428" t="s">
        <v>426</v>
      </c>
      <c r="ID428" t="s">
        <v>427</v>
      </c>
      <c r="IE428" t="s">
        <v>428</v>
      </c>
      <c r="IF428" t="s">
        <v>428</v>
      </c>
      <c r="IG428" t="s">
        <v>428</v>
      </c>
      <c r="IH428" t="s">
        <v>428</v>
      </c>
      <c r="II428">
        <v>0</v>
      </c>
      <c r="IJ428">
        <v>100</v>
      </c>
      <c r="IK428">
        <v>100</v>
      </c>
      <c r="IL428">
        <v>0.54</v>
      </c>
      <c r="IM428">
        <v>0.1712</v>
      </c>
      <c r="IN428">
        <v>0.2733293791174444</v>
      </c>
      <c r="IO428">
        <v>0.0008355358253796512</v>
      </c>
      <c r="IP428">
        <v>-4.886686190924696E-07</v>
      </c>
      <c r="IQ428">
        <v>2.414133949906871E-11</v>
      </c>
      <c r="IR428">
        <v>-0.06279029043895908</v>
      </c>
      <c r="IS428">
        <v>-0.001004982055389802</v>
      </c>
      <c r="IT428">
        <v>0.0007271071577586355</v>
      </c>
      <c r="IU428">
        <v>-1.113211564567604E-05</v>
      </c>
      <c r="IV428">
        <v>10</v>
      </c>
      <c r="IW428">
        <v>2306</v>
      </c>
      <c r="IX428">
        <v>1</v>
      </c>
      <c r="IY428">
        <v>28</v>
      </c>
      <c r="IZ428">
        <v>186162.7</v>
      </c>
      <c r="JA428">
        <v>186162.8</v>
      </c>
      <c r="JB428">
        <v>1.04004</v>
      </c>
      <c r="JC428">
        <v>2.27661</v>
      </c>
      <c r="JD428">
        <v>1.39648</v>
      </c>
      <c r="JE428">
        <v>2.34009</v>
      </c>
      <c r="JF428">
        <v>1.49536</v>
      </c>
      <c r="JG428">
        <v>2.53784</v>
      </c>
      <c r="JH428">
        <v>36.2694</v>
      </c>
      <c r="JI428">
        <v>24.1488</v>
      </c>
      <c r="JJ428">
        <v>18</v>
      </c>
      <c r="JK428">
        <v>489.449</v>
      </c>
      <c r="JL428">
        <v>450.963</v>
      </c>
      <c r="JM428">
        <v>30.6329</v>
      </c>
      <c r="JN428">
        <v>28.9196</v>
      </c>
      <c r="JO428">
        <v>29.9999</v>
      </c>
      <c r="JP428">
        <v>28.7816</v>
      </c>
      <c r="JQ428">
        <v>28.7109</v>
      </c>
      <c r="JR428">
        <v>20.8173</v>
      </c>
      <c r="JS428">
        <v>25.6061</v>
      </c>
      <c r="JT428">
        <v>94.4693</v>
      </c>
      <c r="JU428">
        <v>30.6371</v>
      </c>
      <c r="JV428">
        <v>420</v>
      </c>
      <c r="JW428">
        <v>23.644</v>
      </c>
      <c r="JX428">
        <v>101.068</v>
      </c>
      <c r="JY428">
        <v>100.547</v>
      </c>
    </row>
    <row r="429" spans="1:285">
      <c r="A429">
        <v>413</v>
      </c>
      <c r="B429">
        <v>1758417192</v>
      </c>
      <c r="C429">
        <v>4316.900000095367</v>
      </c>
      <c r="D429" t="s">
        <v>1262</v>
      </c>
      <c r="E429" t="s">
        <v>1263</v>
      </c>
      <c r="F429">
        <v>5</v>
      </c>
      <c r="G429" t="s">
        <v>1159</v>
      </c>
      <c r="H429" t="s">
        <v>420</v>
      </c>
      <c r="I429" t="s">
        <v>421</v>
      </c>
      <c r="J429">
        <v>1758417184</v>
      </c>
      <c r="K429">
        <f>(L429)/1000</f>
        <v>0</v>
      </c>
      <c r="L429">
        <f>1000*DL429*AJ429*(DH429-DI429)/(100*DA429*(1000-AJ429*DH429))</f>
        <v>0</v>
      </c>
      <c r="M429">
        <f>DL429*AJ429*(DG429-DF429*(1000-AJ429*DI429)/(1000-AJ429*DH429))/(100*DA429)</f>
        <v>0</v>
      </c>
      <c r="N429">
        <f>DF429 - IF(AJ429&gt;1, M429*DA429*100.0/(AL429), 0)</f>
        <v>0</v>
      </c>
      <c r="O429">
        <f>((U429-K429/2)*N429-M429)/(U429+K429/2)</f>
        <v>0</v>
      </c>
      <c r="P429">
        <f>O429*(DM429+DN429)/1000.0</f>
        <v>0</v>
      </c>
      <c r="Q429">
        <f>(DF429 - IF(AJ429&gt;1, M429*DA429*100.0/(AL429), 0))*(DM429+DN429)/1000.0</f>
        <v>0</v>
      </c>
      <c r="R429">
        <f>2.0/((1/T429-1/S429)+SIGN(T429)*SQRT((1/T429-1/S429)*(1/T429-1/S429) + 4*DB429/((DB429+1)*(DB429+1))*(2*1/T429*1/S429-1/S429*1/S429)))</f>
        <v>0</v>
      </c>
      <c r="S429">
        <f>IF(LEFT(DC429,1)&lt;&gt;"0",IF(LEFT(DC429,1)="1",3.0,DD429),$D$5+$E$5*(DT429*DM429/($K$5*1000))+$F$5*(DT429*DM429/($K$5*1000))*MAX(MIN(DA429,$J$5),$I$5)*MAX(MIN(DA429,$J$5),$I$5)+$G$5*MAX(MIN(DA429,$J$5),$I$5)*(DT429*DM429/($K$5*1000))+$H$5*(DT429*DM429/($K$5*1000))*(DT429*DM429/($K$5*1000)))</f>
        <v>0</v>
      </c>
      <c r="T429">
        <f>K429*(1000-(1000*0.61365*exp(17.502*X429/(240.97+X429))/(DM429+DN429)+DH429)/2)/(1000*0.61365*exp(17.502*X429/(240.97+X429))/(DM429+DN429)-DH429)</f>
        <v>0</v>
      </c>
      <c r="U429">
        <f>1/((DB429+1)/(R429/1.6)+1/(S429/1.37)) + DB429/((DB429+1)/(R429/1.6) + DB429/(S429/1.37))</f>
        <v>0</v>
      </c>
      <c r="V429">
        <f>(CW429*CZ429)</f>
        <v>0</v>
      </c>
      <c r="W429">
        <f>(DO429+(V429+2*0.95*5.67E-8*(((DO429+$B$7)+273)^4-(DO429+273)^4)-44100*K429)/(1.84*29.3*S429+8*0.95*5.67E-8*(DO429+273)^3))</f>
        <v>0</v>
      </c>
      <c r="X429">
        <f>($C$7*DP429+$D$7*DQ429+$E$7*W429)</f>
        <v>0</v>
      </c>
      <c r="Y429">
        <f>0.61365*exp(17.502*X429/(240.97+X429))</f>
        <v>0</v>
      </c>
      <c r="Z429">
        <f>(AA429/AB429*100)</f>
        <v>0</v>
      </c>
      <c r="AA429">
        <f>DH429*(DM429+DN429)/1000</f>
        <v>0</v>
      </c>
      <c r="AB429">
        <f>0.61365*exp(17.502*DO429/(240.97+DO429))</f>
        <v>0</v>
      </c>
      <c r="AC429">
        <f>(Y429-DH429*(DM429+DN429)/1000)</f>
        <v>0</v>
      </c>
      <c r="AD429">
        <f>(-K429*44100)</f>
        <v>0</v>
      </c>
      <c r="AE429">
        <f>2*29.3*S429*0.92*(DO429-X429)</f>
        <v>0</v>
      </c>
      <c r="AF429">
        <f>2*0.95*5.67E-8*(((DO429+$B$7)+273)^4-(X429+273)^4)</f>
        <v>0</v>
      </c>
      <c r="AG429">
        <f>V429+AF429+AD429+AE429</f>
        <v>0</v>
      </c>
      <c r="AH429">
        <v>0</v>
      </c>
      <c r="AI429">
        <v>0</v>
      </c>
      <c r="AJ429">
        <f>IF(AH429*$H$13&gt;=AL429,1.0,(AL429/(AL429-AH429*$H$13)))</f>
        <v>0</v>
      </c>
      <c r="AK429">
        <f>(AJ429-1)*100</f>
        <v>0</v>
      </c>
      <c r="AL429">
        <f>MAX(0,($B$13+$C$13*DT429)/(1+$D$13*DT429)*DM429/(DO429+273)*$E$13)</f>
        <v>0</v>
      </c>
      <c r="AM429" t="s">
        <v>422</v>
      </c>
      <c r="AN429" t="s">
        <v>422</v>
      </c>
      <c r="AO429">
        <v>0</v>
      </c>
      <c r="AP429">
        <v>0</v>
      </c>
      <c r="AQ429">
        <f>1-AO429/AP429</f>
        <v>0</v>
      </c>
      <c r="AR429">
        <v>0</v>
      </c>
      <c r="AS429" t="s">
        <v>422</v>
      </c>
      <c r="AT429" t="s">
        <v>422</v>
      </c>
      <c r="AU429">
        <v>0</v>
      </c>
      <c r="AV429">
        <v>0</v>
      </c>
      <c r="AW429">
        <f>1-AU429/AV429</f>
        <v>0</v>
      </c>
      <c r="AX429">
        <v>0.5</v>
      </c>
      <c r="AY429">
        <f>CX429</f>
        <v>0</v>
      </c>
      <c r="AZ429">
        <f>M429</f>
        <v>0</v>
      </c>
      <c r="BA429">
        <f>AW429*AX429*AY429</f>
        <v>0</v>
      </c>
      <c r="BB429">
        <f>(AZ429-AR429)/AY429</f>
        <v>0</v>
      </c>
      <c r="BC429">
        <f>(AP429-AV429)/AV429</f>
        <v>0</v>
      </c>
      <c r="BD429">
        <f>AO429/(AQ429+AO429/AV429)</f>
        <v>0</v>
      </c>
      <c r="BE429" t="s">
        <v>422</v>
      </c>
      <c r="BF429">
        <v>0</v>
      </c>
      <c r="BG429">
        <f>IF(BF429&lt;&gt;0, BF429, BD429)</f>
        <v>0</v>
      </c>
      <c r="BH429">
        <f>1-BG429/AV429</f>
        <v>0</v>
      </c>
      <c r="BI429">
        <f>(AV429-AU429)/(AV429-BG429)</f>
        <v>0</v>
      </c>
      <c r="BJ429">
        <f>(AP429-AV429)/(AP429-BG429)</f>
        <v>0</v>
      </c>
      <c r="BK429">
        <f>(AV429-AU429)/(AV429-AO429)</f>
        <v>0</v>
      </c>
      <c r="BL429">
        <f>(AP429-AV429)/(AP429-AO429)</f>
        <v>0</v>
      </c>
      <c r="BM429">
        <f>(BI429*BG429/AU429)</f>
        <v>0</v>
      </c>
      <c r="BN429">
        <f>(1-BM429)</f>
        <v>0</v>
      </c>
      <c r="CW429">
        <f>$B$11*DU429+$C$11*DV429+$F$11*EG429*(1-EJ429)</f>
        <v>0</v>
      </c>
      <c r="CX429">
        <f>CW429*CY429</f>
        <v>0</v>
      </c>
      <c r="CY429">
        <f>($B$11*$D$9+$C$11*$D$9+$F$11*((ET429+EL429)/MAX(ET429+EL429+EU429, 0.1)*$I$9+EU429/MAX(ET429+EL429+EU429, 0.1)*$J$9))/($B$11+$C$11+$F$11)</f>
        <v>0</v>
      </c>
      <c r="CZ429">
        <f>($B$11*$K$9+$C$11*$K$9+$F$11*((ET429+EL429)/MAX(ET429+EL429+EU429, 0.1)*$P$9+EU429/MAX(ET429+EL429+EU429, 0.1)*$Q$9))/($B$11+$C$11+$F$11)</f>
        <v>0</v>
      </c>
      <c r="DA429">
        <v>2.44</v>
      </c>
      <c r="DB429">
        <v>0.5</v>
      </c>
      <c r="DC429" t="s">
        <v>423</v>
      </c>
      <c r="DD429">
        <v>2</v>
      </c>
      <c r="DE429">
        <v>1758417184</v>
      </c>
      <c r="DF429">
        <v>420.1465416666667</v>
      </c>
      <c r="DG429">
        <v>420.0141666666667</v>
      </c>
      <c r="DH429">
        <v>23.708675</v>
      </c>
      <c r="DI429">
        <v>23.606275</v>
      </c>
      <c r="DJ429">
        <v>419.6068749999999</v>
      </c>
      <c r="DK429">
        <v>23.53745416666667</v>
      </c>
      <c r="DL429">
        <v>500.0099166666666</v>
      </c>
      <c r="DM429">
        <v>90.28366249999999</v>
      </c>
      <c r="DN429">
        <v>0.05405789166666666</v>
      </c>
      <c r="DO429">
        <v>30.08378333333333</v>
      </c>
      <c r="DP429">
        <v>29.99143333333333</v>
      </c>
      <c r="DQ429">
        <v>999.9</v>
      </c>
      <c r="DR429">
        <v>0</v>
      </c>
      <c r="DS429">
        <v>0</v>
      </c>
      <c r="DT429">
        <v>9996.199166666667</v>
      </c>
      <c r="DU429">
        <v>0</v>
      </c>
      <c r="DV429">
        <v>0.618283</v>
      </c>
      <c r="DW429">
        <v>0.1323877458333333</v>
      </c>
      <c r="DX429">
        <v>430.349625</v>
      </c>
      <c r="DY429">
        <v>430.1688333333333</v>
      </c>
      <c r="DZ429">
        <v>0.1023954583333333</v>
      </c>
      <c r="EA429">
        <v>420.0141666666667</v>
      </c>
      <c r="EB429">
        <v>23.606275</v>
      </c>
      <c r="EC429">
        <v>2.140505416666667</v>
      </c>
      <c r="ED429">
        <v>2.131260833333334</v>
      </c>
      <c r="EE429">
        <v>18.52385</v>
      </c>
      <c r="EF429">
        <v>18.45476666666666</v>
      </c>
      <c r="EG429">
        <v>0.00500097</v>
      </c>
      <c r="EH429">
        <v>0</v>
      </c>
      <c r="EI429">
        <v>0</v>
      </c>
      <c r="EJ429">
        <v>0</v>
      </c>
      <c r="EK429">
        <v>240.6791666666666</v>
      </c>
      <c r="EL429">
        <v>0.00500097</v>
      </c>
      <c r="EM429">
        <v>-2.170833333333333</v>
      </c>
      <c r="EN429">
        <v>-1.291666666666667</v>
      </c>
      <c r="EO429">
        <v>34.944875</v>
      </c>
      <c r="EP429">
        <v>38.1975</v>
      </c>
      <c r="EQ429">
        <v>36.59612499999999</v>
      </c>
      <c r="ER429">
        <v>38.069875</v>
      </c>
      <c r="ES429">
        <v>36.80425</v>
      </c>
      <c r="ET429">
        <v>0</v>
      </c>
      <c r="EU429">
        <v>0</v>
      </c>
      <c r="EV429">
        <v>0</v>
      </c>
      <c r="EW429">
        <v>1758417192.2</v>
      </c>
      <c r="EX429">
        <v>0</v>
      </c>
      <c r="EY429">
        <v>239.308</v>
      </c>
      <c r="EZ429">
        <v>-15.86153850494257</v>
      </c>
      <c r="FA429">
        <v>56.80769231074894</v>
      </c>
      <c r="FB429">
        <v>-2.868000000000001</v>
      </c>
      <c r="FC429">
        <v>15</v>
      </c>
      <c r="FD429">
        <v>0</v>
      </c>
      <c r="FE429" t="s">
        <v>424</v>
      </c>
      <c r="FF429">
        <v>1747247426.5</v>
      </c>
      <c r="FG429">
        <v>1747247420.5</v>
      </c>
      <c r="FH429">
        <v>0</v>
      </c>
      <c r="FI429">
        <v>1.027</v>
      </c>
      <c r="FJ429">
        <v>0.031</v>
      </c>
      <c r="FK429">
        <v>0.02</v>
      </c>
      <c r="FL429">
        <v>0.05</v>
      </c>
      <c r="FM429">
        <v>420</v>
      </c>
      <c r="FN429">
        <v>16</v>
      </c>
      <c r="FO429">
        <v>0.01</v>
      </c>
      <c r="FP429">
        <v>0.1</v>
      </c>
      <c r="FQ429">
        <v>0.1398963475</v>
      </c>
      <c r="FR429">
        <v>-0.008266915947467217</v>
      </c>
      <c r="FS429">
        <v>0.0295989239948937</v>
      </c>
      <c r="FT429">
        <v>1</v>
      </c>
      <c r="FU429">
        <v>239.6205882352941</v>
      </c>
      <c r="FV429">
        <v>-2.067226959096929</v>
      </c>
      <c r="FW429">
        <v>6.389273152611734</v>
      </c>
      <c r="FX429">
        <v>-1</v>
      </c>
      <c r="FY429">
        <v>0.102353925</v>
      </c>
      <c r="FZ429">
        <v>-0.001778307692307846</v>
      </c>
      <c r="GA429">
        <v>0.0009732118573953978</v>
      </c>
      <c r="GB429">
        <v>1</v>
      </c>
      <c r="GC429">
        <v>2</v>
      </c>
      <c r="GD429">
        <v>2</v>
      </c>
      <c r="GE429" t="s">
        <v>425</v>
      </c>
      <c r="GF429">
        <v>3.13639</v>
      </c>
      <c r="GG429">
        <v>2.71413</v>
      </c>
      <c r="GH429">
        <v>0.0936821</v>
      </c>
      <c r="GI429">
        <v>0.09286700000000001</v>
      </c>
      <c r="GJ429">
        <v>0.105057</v>
      </c>
      <c r="GK429">
        <v>0.103523</v>
      </c>
      <c r="GL429">
        <v>28826.2</v>
      </c>
      <c r="GM429">
        <v>28887.4</v>
      </c>
      <c r="GN429">
        <v>29568.3</v>
      </c>
      <c r="GO429">
        <v>29429.6</v>
      </c>
      <c r="GP429">
        <v>34968.7</v>
      </c>
      <c r="GQ429">
        <v>34944.9</v>
      </c>
      <c r="GR429">
        <v>41616.9</v>
      </c>
      <c r="GS429">
        <v>41814.7</v>
      </c>
      <c r="GT429">
        <v>1.92013</v>
      </c>
      <c r="GU429">
        <v>1.87515</v>
      </c>
      <c r="GV429">
        <v>0.08814039999999999</v>
      </c>
      <c r="GW429">
        <v>0</v>
      </c>
      <c r="GX429">
        <v>28.5555</v>
      </c>
      <c r="GY429">
        <v>999.9</v>
      </c>
      <c r="GZ429">
        <v>57.7</v>
      </c>
      <c r="HA429">
        <v>31</v>
      </c>
      <c r="HB429">
        <v>28.8336</v>
      </c>
      <c r="HC429">
        <v>62.1044</v>
      </c>
      <c r="HD429">
        <v>27.9688</v>
      </c>
      <c r="HE429">
        <v>1</v>
      </c>
      <c r="HF429">
        <v>0.103125</v>
      </c>
      <c r="HG429">
        <v>-1.47967</v>
      </c>
      <c r="HH429">
        <v>20.3522</v>
      </c>
      <c r="HI429">
        <v>5.22343</v>
      </c>
      <c r="HJ429">
        <v>12.0159</v>
      </c>
      <c r="HK429">
        <v>4.9912</v>
      </c>
      <c r="HL429">
        <v>3.289</v>
      </c>
      <c r="HM429">
        <v>9999</v>
      </c>
      <c r="HN429">
        <v>9999</v>
      </c>
      <c r="HO429">
        <v>9999</v>
      </c>
      <c r="HP429">
        <v>999.9</v>
      </c>
      <c r="HQ429">
        <v>1.86752</v>
      </c>
      <c r="HR429">
        <v>1.86662</v>
      </c>
      <c r="HS429">
        <v>1.86598</v>
      </c>
      <c r="HT429">
        <v>1.86596</v>
      </c>
      <c r="HU429">
        <v>1.86782</v>
      </c>
      <c r="HV429">
        <v>1.87027</v>
      </c>
      <c r="HW429">
        <v>1.8689</v>
      </c>
      <c r="HX429">
        <v>1.87034</v>
      </c>
      <c r="HY429">
        <v>0</v>
      </c>
      <c r="HZ429">
        <v>0</v>
      </c>
      <c r="IA429">
        <v>0</v>
      </c>
      <c r="IB429">
        <v>0</v>
      </c>
      <c r="IC429" t="s">
        <v>426</v>
      </c>
      <c r="ID429" t="s">
        <v>427</v>
      </c>
      <c r="IE429" t="s">
        <v>428</v>
      </c>
      <c r="IF429" t="s">
        <v>428</v>
      </c>
      <c r="IG429" t="s">
        <v>428</v>
      </c>
      <c r="IH429" t="s">
        <v>428</v>
      </c>
      <c r="II429">
        <v>0</v>
      </c>
      <c r="IJ429">
        <v>100</v>
      </c>
      <c r="IK429">
        <v>100</v>
      </c>
      <c r="IL429">
        <v>0.54</v>
      </c>
      <c r="IM429">
        <v>0.1712</v>
      </c>
      <c r="IN429">
        <v>0.2733293791174444</v>
      </c>
      <c r="IO429">
        <v>0.0008355358253796512</v>
      </c>
      <c r="IP429">
        <v>-4.886686190924696E-07</v>
      </c>
      <c r="IQ429">
        <v>2.414133949906871E-11</v>
      </c>
      <c r="IR429">
        <v>-0.06279029043895908</v>
      </c>
      <c r="IS429">
        <v>-0.001004982055389802</v>
      </c>
      <c r="IT429">
        <v>0.0007271071577586355</v>
      </c>
      <c r="IU429">
        <v>-1.113211564567604E-05</v>
      </c>
      <c r="IV429">
        <v>10</v>
      </c>
      <c r="IW429">
        <v>2306</v>
      </c>
      <c r="IX429">
        <v>1</v>
      </c>
      <c r="IY429">
        <v>28</v>
      </c>
      <c r="IZ429">
        <v>186162.8</v>
      </c>
      <c r="JA429">
        <v>186162.9</v>
      </c>
      <c r="JB429">
        <v>1.04004</v>
      </c>
      <c r="JC429">
        <v>2.2644</v>
      </c>
      <c r="JD429">
        <v>1.39648</v>
      </c>
      <c r="JE429">
        <v>2.34253</v>
      </c>
      <c r="JF429">
        <v>1.49536</v>
      </c>
      <c r="JG429">
        <v>2.71118</v>
      </c>
      <c r="JH429">
        <v>36.2694</v>
      </c>
      <c r="JI429">
        <v>24.1575</v>
      </c>
      <c r="JJ429">
        <v>18</v>
      </c>
      <c r="JK429">
        <v>489.354</v>
      </c>
      <c r="JL429">
        <v>450.917</v>
      </c>
      <c r="JM429">
        <v>30.6343</v>
      </c>
      <c r="JN429">
        <v>28.9189</v>
      </c>
      <c r="JO429">
        <v>30</v>
      </c>
      <c r="JP429">
        <v>28.7816</v>
      </c>
      <c r="JQ429">
        <v>28.7109</v>
      </c>
      <c r="JR429">
        <v>20.8188</v>
      </c>
      <c r="JS429">
        <v>25.6061</v>
      </c>
      <c r="JT429">
        <v>94.4693</v>
      </c>
      <c r="JU429">
        <v>30.6371</v>
      </c>
      <c r="JV429">
        <v>420</v>
      </c>
      <c r="JW429">
        <v>23.644</v>
      </c>
      <c r="JX429">
        <v>101.068</v>
      </c>
      <c r="JY429">
        <v>100.547</v>
      </c>
    </row>
    <row r="430" spans="1:285">
      <c r="A430">
        <v>414</v>
      </c>
      <c r="B430">
        <v>1758417194</v>
      </c>
      <c r="C430">
        <v>4318.900000095367</v>
      </c>
      <c r="D430" t="s">
        <v>1264</v>
      </c>
      <c r="E430" t="s">
        <v>1265</v>
      </c>
      <c r="F430">
        <v>5</v>
      </c>
      <c r="G430" t="s">
        <v>1159</v>
      </c>
      <c r="H430" t="s">
        <v>420</v>
      </c>
      <c r="I430" t="s">
        <v>421</v>
      </c>
      <c r="J430">
        <v>1758417186</v>
      </c>
      <c r="K430">
        <f>(L430)/1000</f>
        <v>0</v>
      </c>
      <c r="L430">
        <f>1000*DL430*AJ430*(DH430-DI430)/(100*DA430*(1000-AJ430*DH430))</f>
        <v>0</v>
      </c>
      <c r="M430">
        <f>DL430*AJ430*(DG430-DF430*(1000-AJ430*DI430)/(1000-AJ430*DH430))/(100*DA430)</f>
        <v>0</v>
      </c>
      <c r="N430">
        <f>DF430 - IF(AJ430&gt;1, M430*DA430*100.0/(AL430), 0)</f>
        <v>0</v>
      </c>
      <c r="O430">
        <f>((U430-K430/2)*N430-M430)/(U430+K430/2)</f>
        <v>0</v>
      </c>
      <c r="P430">
        <f>O430*(DM430+DN430)/1000.0</f>
        <v>0</v>
      </c>
      <c r="Q430">
        <f>(DF430 - IF(AJ430&gt;1, M430*DA430*100.0/(AL430), 0))*(DM430+DN430)/1000.0</f>
        <v>0</v>
      </c>
      <c r="R430">
        <f>2.0/((1/T430-1/S430)+SIGN(T430)*SQRT((1/T430-1/S430)*(1/T430-1/S430) + 4*DB430/((DB430+1)*(DB430+1))*(2*1/T430*1/S430-1/S430*1/S430)))</f>
        <v>0</v>
      </c>
      <c r="S430">
        <f>IF(LEFT(DC430,1)&lt;&gt;"0",IF(LEFT(DC430,1)="1",3.0,DD430),$D$5+$E$5*(DT430*DM430/($K$5*1000))+$F$5*(DT430*DM430/($K$5*1000))*MAX(MIN(DA430,$J$5),$I$5)*MAX(MIN(DA430,$J$5),$I$5)+$G$5*MAX(MIN(DA430,$J$5),$I$5)*(DT430*DM430/($K$5*1000))+$H$5*(DT430*DM430/($K$5*1000))*(DT430*DM430/($K$5*1000)))</f>
        <v>0</v>
      </c>
      <c r="T430">
        <f>K430*(1000-(1000*0.61365*exp(17.502*X430/(240.97+X430))/(DM430+DN430)+DH430)/2)/(1000*0.61365*exp(17.502*X430/(240.97+X430))/(DM430+DN430)-DH430)</f>
        <v>0</v>
      </c>
      <c r="U430">
        <f>1/((DB430+1)/(R430/1.6)+1/(S430/1.37)) + DB430/((DB430+1)/(R430/1.6) + DB430/(S430/1.37))</f>
        <v>0</v>
      </c>
      <c r="V430">
        <f>(CW430*CZ430)</f>
        <v>0</v>
      </c>
      <c r="W430">
        <f>(DO430+(V430+2*0.95*5.67E-8*(((DO430+$B$7)+273)^4-(DO430+273)^4)-44100*K430)/(1.84*29.3*S430+8*0.95*5.67E-8*(DO430+273)^3))</f>
        <v>0</v>
      </c>
      <c r="X430">
        <f>($C$7*DP430+$D$7*DQ430+$E$7*W430)</f>
        <v>0</v>
      </c>
      <c r="Y430">
        <f>0.61365*exp(17.502*X430/(240.97+X430))</f>
        <v>0</v>
      </c>
      <c r="Z430">
        <f>(AA430/AB430*100)</f>
        <v>0</v>
      </c>
      <c r="AA430">
        <f>DH430*(DM430+DN430)/1000</f>
        <v>0</v>
      </c>
      <c r="AB430">
        <f>0.61365*exp(17.502*DO430/(240.97+DO430))</f>
        <v>0</v>
      </c>
      <c r="AC430">
        <f>(Y430-DH430*(DM430+DN430)/1000)</f>
        <v>0</v>
      </c>
      <c r="AD430">
        <f>(-K430*44100)</f>
        <v>0</v>
      </c>
      <c r="AE430">
        <f>2*29.3*S430*0.92*(DO430-X430)</f>
        <v>0</v>
      </c>
      <c r="AF430">
        <f>2*0.95*5.67E-8*(((DO430+$B$7)+273)^4-(X430+273)^4)</f>
        <v>0</v>
      </c>
      <c r="AG430">
        <f>V430+AF430+AD430+AE430</f>
        <v>0</v>
      </c>
      <c r="AH430">
        <v>0</v>
      </c>
      <c r="AI430">
        <v>0</v>
      </c>
      <c r="AJ430">
        <f>IF(AH430*$H$13&gt;=AL430,1.0,(AL430/(AL430-AH430*$H$13)))</f>
        <v>0</v>
      </c>
      <c r="AK430">
        <f>(AJ430-1)*100</f>
        <v>0</v>
      </c>
      <c r="AL430">
        <f>MAX(0,($B$13+$C$13*DT430)/(1+$D$13*DT430)*DM430/(DO430+273)*$E$13)</f>
        <v>0</v>
      </c>
      <c r="AM430" t="s">
        <v>422</v>
      </c>
      <c r="AN430" t="s">
        <v>422</v>
      </c>
      <c r="AO430">
        <v>0</v>
      </c>
      <c r="AP430">
        <v>0</v>
      </c>
      <c r="AQ430">
        <f>1-AO430/AP430</f>
        <v>0</v>
      </c>
      <c r="AR430">
        <v>0</v>
      </c>
      <c r="AS430" t="s">
        <v>422</v>
      </c>
      <c r="AT430" t="s">
        <v>422</v>
      </c>
      <c r="AU430">
        <v>0</v>
      </c>
      <c r="AV430">
        <v>0</v>
      </c>
      <c r="AW430">
        <f>1-AU430/AV430</f>
        <v>0</v>
      </c>
      <c r="AX430">
        <v>0.5</v>
      </c>
      <c r="AY430">
        <f>CX430</f>
        <v>0</v>
      </c>
      <c r="AZ430">
        <f>M430</f>
        <v>0</v>
      </c>
      <c r="BA430">
        <f>AW430*AX430*AY430</f>
        <v>0</v>
      </c>
      <c r="BB430">
        <f>(AZ430-AR430)/AY430</f>
        <v>0</v>
      </c>
      <c r="BC430">
        <f>(AP430-AV430)/AV430</f>
        <v>0</v>
      </c>
      <c r="BD430">
        <f>AO430/(AQ430+AO430/AV430)</f>
        <v>0</v>
      </c>
      <c r="BE430" t="s">
        <v>422</v>
      </c>
      <c r="BF430">
        <v>0</v>
      </c>
      <c r="BG430">
        <f>IF(BF430&lt;&gt;0, BF430, BD430)</f>
        <v>0</v>
      </c>
      <c r="BH430">
        <f>1-BG430/AV430</f>
        <v>0</v>
      </c>
      <c r="BI430">
        <f>(AV430-AU430)/(AV430-BG430)</f>
        <v>0</v>
      </c>
      <c r="BJ430">
        <f>(AP430-AV430)/(AP430-BG430)</f>
        <v>0</v>
      </c>
      <c r="BK430">
        <f>(AV430-AU430)/(AV430-AO430)</f>
        <v>0</v>
      </c>
      <c r="BL430">
        <f>(AP430-AV430)/(AP430-AO430)</f>
        <v>0</v>
      </c>
      <c r="BM430">
        <f>(BI430*BG430/AU430)</f>
        <v>0</v>
      </c>
      <c r="BN430">
        <f>(1-BM430)</f>
        <v>0</v>
      </c>
      <c r="CW430">
        <f>$B$11*DU430+$C$11*DV430+$F$11*EG430*(1-EJ430)</f>
        <v>0</v>
      </c>
      <c r="CX430">
        <f>CW430*CY430</f>
        <v>0</v>
      </c>
      <c r="CY430">
        <f>($B$11*$D$9+$C$11*$D$9+$F$11*((ET430+EL430)/MAX(ET430+EL430+EU430, 0.1)*$I$9+EU430/MAX(ET430+EL430+EU430, 0.1)*$J$9))/($B$11+$C$11+$F$11)</f>
        <v>0</v>
      </c>
      <c r="CZ430">
        <f>($B$11*$K$9+$C$11*$K$9+$F$11*((ET430+EL430)/MAX(ET430+EL430+EU430, 0.1)*$P$9+EU430/MAX(ET430+EL430+EU430, 0.1)*$Q$9))/($B$11+$C$11+$F$11)</f>
        <v>0</v>
      </c>
      <c r="DA430">
        <v>2.44</v>
      </c>
      <c r="DB430">
        <v>0.5</v>
      </c>
      <c r="DC430" t="s">
        <v>423</v>
      </c>
      <c r="DD430">
        <v>2</v>
      </c>
      <c r="DE430">
        <v>1758417186</v>
      </c>
      <c r="DF430">
        <v>420.1487083333333</v>
      </c>
      <c r="DG430">
        <v>420.0125833333333</v>
      </c>
      <c r="DH430">
        <v>23.70869583333334</v>
      </c>
      <c r="DI430">
        <v>23.6064625</v>
      </c>
      <c r="DJ430">
        <v>419.6090833333333</v>
      </c>
      <c r="DK430">
        <v>23.53746666666666</v>
      </c>
      <c r="DL430">
        <v>499.9954583333333</v>
      </c>
      <c r="DM430">
        <v>90.28342916666668</v>
      </c>
      <c r="DN430">
        <v>0.05402741666666666</v>
      </c>
      <c r="DO430">
        <v>30.08367916666667</v>
      </c>
      <c r="DP430">
        <v>29.9913625</v>
      </c>
      <c r="DQ430">
        <v>999.9</v>
      </c>
      <c r="DR430">
        <v>0</v>
      </c>
      <c r="DS430">
        <v>0</v>
      </c>
      <c r="DT430">
        <v>9996.637499999999</v>
      </c>
      <c r="DU430">
        <v>0</v>
      </c>
      <c r="DV430">
        <v>0.618283</v>
      </c>
      <c r="DW430">
        <v>0.1361579541666667</v>
      </c>
      <c r="DX430">
        <v>430.3517916666667</v>
      </c>
      <c r="DY430">
        <v>430.16725</v>
      </c>
      <c r="DZ430">
        <v>0.1022271666666667</v>
      </c>
      <c r="EA430">
        <v>420.0125833333333</v>
      </c>
      <c r="EB430">
        <v>23.6064625</v>
      </c>
      <c r="EC430">
        <v>2.140500416666667</v>
      </c>
      <c r="ED430">
        <v>2.131271666666667</v>
      </c>
      <c r="EE430">
        <v>18.52382083333333</v>
      </c>
      <c r="EF430">
        <v>18.45485416666667</v>
      </c>
      <c r="EG430">
        <v>0.00500097</v>
      </c>
      <c r="EH430">
        <v>0</v>
      </c>
      <c r="EI430">
        <v>0</v>
      </c>
      <c r="EJ430">
        <v>0</v>
      </c>
      <c r="EK430">
        <v>239.825</v>
      </c>
      <c r="EL430">
        <v>0.00500097</v>
      </c>
      <c r="EM430">
        <v>-1.808333333333333</v>
      </c>
      <c r="EN430">
        <v>-1.1625</v>
      </c>
      <c r="EO430">
        <v>34.93183333333334</v>
      </c>
      <c r="EP430">
        <v>38.181875</v>
      </c>
      <c r="EQ430">
        <v>36.58825</v>
      </c>
      <c r="ER430">
        <v>38.05425</v>
      </c>
      <c r="ES430">
        <v>36.7965</v>
      </c>
      <c r="ET430">
        <v>0</v>
      </c>
      <c r="EU430">
        <v>0</v>
      </c>
      <c r="EV430">
        <v>0</v>
      </c>
      <c r="EW430">
        <v>1758417194</v>
      </c>
      <c r="EX430">
        <v>0</v>
      </c>
      <c r="EY430">
        <v>239.0923076923077</v>
      </c>
      <c r="EZ430">
        <v>-8.505982780711355</v>
      </c>
      <c r="FA430">
        <v>46.22905961813999</v>
      </c>
      <c r="FB430">
        <v>-2.992307692307692</v>
      </c>
      <c r="FC430">
        <v>15</v>
      </c>
      <c r="FD430">
        <v>0</v>
      </c>
      <c r="FE430" t="s">
        <v>424</v>
      </c>
      <c r="FF430">
        <v>1747247426.5</v>
      </c>
      <c r="FG430">
        <v>1747247420.5</v>
      </c>
      <c r="FH430">
        <v>0</v>
      </c>
      <c r="FI430">
        <v>1.027</v>
      </c>
      <c r="FJ430">
        <v>0.031</v>
      </c>
      <c r="FK430">
        <v>0.02</v>
      </c>
      <c r="FL430">
        <v>0.05</v>
      </c>
      <c r="FM430">
        <v>420</v>
      </c>
      <c r="FN430">
        <v>16</v>
      </c>
      <c r="FO430">
        <v>0.01</v>
      </c>
      <c r="FP430">
        <v>0.1</v>
      </c>
      <c r="FQ430">
        <v>0.1379535341463415</v>
      </c>
      <c r="FR430">
        <v>0.08073827038327551</v>
      </c>
      <c r="FS430">
        <v>0.02731290629111312</v>
      </c>
      <c r="FT430">
        <v>1</v>
      </c>
      <c r="FU430">
        <v>239.7264705882353</v>
      </c>
      <c r="FV430">
        <v>-11.00840336327268</v>
      </c>
      <c r="FW430">
        <v>6.44480222959143</v>
      </c>
      <c r="FX430">
        <v>-1</v>
      </c>
      <c r="FY430">
        <v>0.102442243902439</v>
      </c>
      <c r="FZ430">
        <v>-0.004345045296167143</v>
      </c>
      <c r="GA430">
        <v>0.0009352845342588512</v>
      </c>
      <c r="GB430">
        <v>1</v>
      </c>
      <c r="GC430">
        <v>2</v>
      </c>
      <c r="GD430">
        <v>2</v>
      </c>
      <c r="GE430" t="s">
        <v>425</v>
      </c>
      <c r="GF430">
        <v>3.13651</v>
      </c>
      <c r="GG430">
        <v>2.71428</v>
      </c>
      <c r="GH430">
        <v>0.09368020000000001</v>
      </c>
      <c r="GI430">
        <v>0.0928665</v>
      </c>
      <c r="GJ430">
        <v>0.105053</v>
      </c>
      <c r="GK430">
        <v>0.103527</v>
      </c>
      <c r="GL430">
        <v>28826.3</v>
      </c>
      <c r="GM430">
        <v>28887.5</v>
      </c>
      <c r="GN430">
        <v>29568.3</v>
      </c>
      <c r="GO430">
        <v>29429.8</v>
      </c>
      <c r="GP430">
        <v>34968.9</v>
      </c>
      <c r="GQ430">
        <v>34944.9</v>
      </c>
      <c r="GR430">
        <v>41616.9</v>
      </c>
      <c r="GS430">
        <v>41814.8</v>
      </c>
      <c r="GT430">
        <v>1.9203</v>
      </c>
      <c r="GU430">
        <v>1.87505</v>
      </c>
      <c r="GV430">
        <v>0.0878051</v>
      </c>
      <c r="GW430">
        <v>0</v>
      </c>
      <c r="GX430">
        <v>28.5555</v>
      </c>
      <c r="GY430">
        <v>999.9</v>
      </c>
      <c r="GZ430">
        <v>57.7</v>
      </c>
      <c r="HA430">
        <v>31</v>
      </c>
      <c r="HB430">
        <v>28.8312</v>
      </c>
      <c r="HC430">
        <v>62.1144</v>
      </c>
      <c r="HD430">
        <v>27.8205</v>
      </c>
      <c r="HE430">
        <v>1</v>
      </c>
      <c r="HF430">
        <v>0.103186</v>
      </c>
      <c r="HG430">
        <v>-1.47723</v>
      </c>
      <c r="HH430">
        <v>20.3523</v>
      </c>
      <c r="HI430">
        <v>5.22313</v>
      </c>
      <c r="HJ430">
        <v>12.0156</v>
      </c>
      <c r="HK430">
        <v>4.99125</v>
      </c>
      <c r="HL430">
        <v>3.289</v>
      </c>
      <c r="HM430">
        <v>9999</v>
      </c>
      <c r="HN430">
        <v>9999</v>
      </c>
      <c r="HO430">
        <v>9999</v>
      </c>
      <c r="HP430">
        <v>999.9</v>
      </c>
      <c r="HQ430">
        <v>1.86752</v>
      </c>
      <c r="HR430">
        <v>1.86662</v>
      </c>
      <c r="HS430">
        <v>1.86598</v>
      </c>
      <c r="HT430">
        <v>1.86596</v>
      </c>
      <c r="HU430">
        <v>1.86782</v>
      </c>
      <c r="HV430">
        <v>1.87027</v>
      </c>
      <c r="HW430">
        <v>1.86889</v>
      </c>
      <c r="HX430">
        <v>1.87031</v>
      </c>
      <c r="HY430">
        <v>0</v>
      </c>
      <c r="HZ430">
        <v>0</v>
      </c>
      <c r="IA430">
        <v>0</v>
      </c>
      <c r="IB430">
        <v>0</v>
      </c>
      <c r="IC430" t="s">
        <v>426</v>
      </c>
      <c r="ID430" t="s">
        <v>427</v>
      </c>
      <c r="IE430" t="s">
        <v>428</v>
      </c>
      <c r="IF430" t="s">
        <v>428</v>
      </c>
      <c r="IG430" t="s">
        <v>428</v>
      </c>
      <c r="IH430" t="s">
        <v>428</v>
      </c>
      <c r="II430">
        <v>0</v>
      </c>
      <c r="IJ430">
        <v>100</v>
      </c>
      <c r="IK430">
        <v>100</v>
      </c>
      <c r="IL430">
        <v>0.539</v>
      </c>
      <c r="IM430">
        <v>0.1712</v>
      </c>
      <c r="IN430">
        <v>0.2733293791174444</v>
      </c>
      <c r="IO430">
        <v>0.0008355358253796512</v>
      </c>
      <c r="IP430">
        <v>-4.886686190924696E-07</v>
      </c>
      <c r="IQ430">
        <v>2.414133949906871E-11</v>
      </c>
      <c r="IR430">
        <v>-0.06279029043895908</v>
      </c>
      <c r="IS430">
        <v>-0.001004982055389802</v>
      </c>
      <c r="IT430">
        <v>0.0007271071577586355</v>
      </c>
      <c r="IU430">
        <v>-1.113211564567604E-05</v>
      </c>
      <c r="IV430">
        <v>10</v>
      </c>
      <c r="IW430">
        <v>2306</v>
      </c>
      <c r="IX430">
        <v>1</v>
      </c>
      <c r="IY430">
        <v>28</v>
      </c>
      <c r="IZ430">
        <v>186162.8</v>
      </c>
      <c r="JA430">
        <v>186162.9</v>
      </c>
      <c r="JB430">
        <v>1.04004</v>
      </c>
      <c r="JC430">
        <v>2.27661</v>
      </c>
      <c r="JD430">
        <v>1.39771</v>
      </c>
      <c r="JE430">
        <v>2.34131</v>
      </c>
      <c r="JF430">
        <v>1.49536</v>
      </c>
      <c r="JG430">
        <v>2.55493</v>
      </c>
      <c r="JH430">
        <v>36.2459</v>
      </c>
      <c r="JI430">
        <v>24.14</v>
      </c>
      <c r="JJ430">
        <v>18</v>
      </c>
      <c r="JK430">
        <v>489.455</v>
      </c>
      <c r="JL430">
        <v>450.854</v>
      </c>
      <c r="JM430">
        <v>30.6368</v>
      </c>
      <c r="JN430">
        <v>28.9177</v>
      </c>
      <c r="JO430">
        <v>30</v>
      </c>
      <c r="JP430">
        <v>28.7804</v>
      </c>
      <c r="JQ430">
        <v>28.7109</v>
      </c>
      <c r="JR430">
        <v>20.8191</v>
      </c>
      <c r="JS430">
        <v>25.6061</v>
      </c>
      <c r="JT430">
        <v>94.4693</v>
      </c>
      <c r="JU430">
        <v>30.6444</v>
      </c>
      <c r="JV430">
        <v>420</v>
      </c>
      <c r="JW430">
        <v>23.644</v>
      </c>
      <c r="JX430">
        <v>101.068</v>
      </c>
      <c r="JY430">
        <v>100.547</v>
      </c>
    </row>
    <row r="431" spans="1:285">
      <c r="A431">
        <v>415</v>
      </c>
      <c r="B431">
        <v>1758417196</v>
      </c>
      <c r="C431">
        <v>4320.900000095367</v>
      </c>
      <c r="D431" t="s">
        <v>1266</v>
      </c>
      <c r="E431" t="s">
        <v>1267</v>
      </c>
      <c r="F431">
        <v>5</v>
      </c>
      <c r="G431" t="s">
        <v>1159</v>
      </c>
      <c r="H431" t="s">
        <v>420</v>
      </c>
      <c r="I431" t="s">
        <v>421</v>
      </c>
      <c r="J431">
        <v>1758417188</v>
      </c>
      <c r="K431">
        <f>(L431)/1000</f>
        <v>0</v>
      </c>
      <c r="L431">
        <f>1000*DL431*AJ431*(DH431-DI431)/(100*DA431*(1000-AJ431*DH431))</f>
        <v>0</v>
      </c>
      <c r="M431">
        <f>DL431*AJ431*(DG431-DF431*(1000-AJ431*DI431)/(1000-AJ431*DH431))/(100*DA431)</f>
        <v>0</v>
      </c>
      <c r="N431">
        <f>DF431 - IF(AJ431&gt;1, M431*DA431*100.0/(AL431), 0)</f>
        <v>0</v>
      </c>
      <c r="O431">
        <f>((U431-K431/2)*N431-M431)/(U431+K431/2)</f>
        <v>0</v>
      </c>
      <c r="P431">
        <f>O431*(DM431+DN431)/1000.0</f>
        <v>0</v>
      </c>
      <c r="Q431">
        <f>(DF431 - IF(AJ431&gt;1, M431*DA431*100.0/(AL431), 0))*(DM431+DN431)/1000.0</f>
        <v>0</v>
      </c>
      <c r="R431">
        <f>2.0/((1/T431-1/S431)+SIGN(T431)*SQRT((1/T431-1/S431)*(1/T431-1/S431) + 4*DB431/((DB431+1)*(DB431+1))*(2*1/T431*1/S431-1/S431*1/S431)))</f>
        <v>0</v>
      </c>
      <c r="S431">
        <f>IF(LEFT(DC431,1)&lt;&gt;"0",IF(LEFT(DC431,1)="1",3.0,DD431),$D$5+$E$5*(DT431*DM431/($K$5*1000))+$F$5*(DT431*DM431/($K$5*1000))*MAX(MIN(DA431,$J$5),$I$5)*MAX(MIN(DA431,$J$5),$I$5)+$G$5*MAX(MIN(DA431,$J$5),$I$5)*(DT431*DM431/($K$5*1000))+$H$5*(DT431*DM431/($K$5*1000))*(DT431*DM431/($K$5*1000)))</f>
        <v>0</v>
      </c>
      <c r="T431">
        <f>K431*(1000-(1000*0.61365*exp(17.502*X431/(240.97+X431))/(DM431+DN431)+DH431)/2)/(1000*0.61365*exp(17.502*X431/(240.97+X431))/(DM431+DN431)-DH431)</f>
        <v>0</v>
      </c>
      <c r="U431">
        <f>1/((DB431+1)/(R431/1.6)+1/(S431/1.37)) + DB431/((DB431+1)/(R431/1.6) + DB431/(S431/1.37))</f>
        <v>0</v>
      </c>
      <c r="V431">
        <f>(CW431*CZ431)</f>
        <v>0</v>
      </c>
      <c r="W431">
        <f>(DO431+(V431+2*0.95*5.67E-8*(((DO431+$B$7)+273)^4-(DO431+273)^4)-44100*K431)/(1.84*29.3*S431+8*0.95*5.67E-8*(DO431+273)^3))</f>
        <v>0</v>
      </c>
      <c r="X431">
        <f>($C$7*DP431+$D$7*DQ431+$E$7*W431)</f>
        <v>0</v>
      </c>
      <c r="Y431">
        <f>0.61365*exp(17.502*X431/(240.97+X431))</f>
        <v>0</v>
      </c>
      <c r="Z431">
        <f>(AA431/AB431*100)</f>
        <v>0</v>
      </c>
      <c r="AA431">
        <f>DH431*(DM431+DN431)/1000</f>
        <v>0</v>
      </c>
      <c r="AB431">
        <f>0.61365*exp(17.502*DO431/(240.97+DO431))</f>
        <v>0</v>
      </c>
      <c r="AC431">
        <f>(Y431-DH431*(DM431+DN431)/1000)</f>
        <v>0</v>
      </c>
      <c r="AD431">
        <f>(-K431*44100)</f>
        <v>0</v>
      </c>
      <c r="AE431">
        <f>2*29.3*S431*0.92*(DO431-X431)</f>
        <v>0</v>
      </c>
      <c r="AF431">
        <f>2*0.95*5.67E-8*(((DO431+$B$7)+273)^4-(X431+273)^4)</f>
        <v>0</v>
      </c>
      <c r="AG431">
        <f>V431+AF431+AD431+AE431</f>
        <v>0</v>
      </c>
      <c r="AH431">
        <v>0</v>
      </c>
      <c r="AI431">
        <v>0</v>
      </c>
      <c r="AJ431">
        <f>IF(AH431*$H$13&gt;=AL431,1.0,(AL431/(AL431-AH431*$H$13)))</f>
        <v>0</v>
      </c>
      <c r="AK431">
        <f>(AJ431-1)*100</f>
        <v>0</v>
      </c>
      <c r="AL431">
        <f>MAX(0,($B$13+$C$13*DT431)/(1+$D$13*DT431)*DM431/(DO431+273)*$E$13)</f>
        <v>0</v>
      </c>
      <c r="AM431" t="s">
        <v>422</v>
      </c>
      <c r="AN431" t="s">
        <v>422</v>
      </c>
      <c r="AO431">
        <v>0</v>
      </c>
      <c r="AP431">
        <v>0</v>
      </c>
      <c r="AQ431">
        <f>1-AO431/AP431</f>
        <v>0</v>
      </c>
      <c r="AR431">
        <v>0</v>
      </c>
      <c r="AS431" t="s">
        <v>422</v>
      </c>
      <c r="AT431" t="s">
        <v>422</v>
      </c>
      <c r="AU431">
        <v>0</v>
      </c>
      <c r="AV431">
        <v>0</v>
      </c>
      <c r="AW431">
        <f>1-AU431/AV431</f>
        <v>0</v>
      </c>
      <c r="AX431">
        <v>0.5</v>
      </c>
      <c r="AY431">
        <f>CX431</f>
        <v>0</v>
      </c>
      <c r="AZ431">
        <f>M431</f>
        <v>0</v>
      </c>
      <c r="BA431">
        <f>AW431*AX431*AY431</f>
        <v>0</v>
      </c>
      <c r="BB431">
        <f>(AZ431-AR431)/AY431</f>
        <v>0</v>
      </c>
      <c r="BC431">
        <f>(AP431-AV431)/AV431</f>
        <v>0</v>
      </c>
      <c r="BD431">
        <f>AO431/(AQ431+AO431/AV431)</f>
        <v>0</v>
      </c>
      <c r="BE431" t="s">
        <v>422</v>
      </c>
      <c r="BF431">
        <v>0</v>
      </c>
      <c r="BG431">
        <f>IF(BF431&lt;&gt;0, BF431, BD431)</f>
        <v>0</v>
      </c>
      <c r="BH431">
        <f>1-BG431/AV431</f>
        <v>0</v>
      </c>
      <c r="BI431">
        <f>(AV431-AU431)/(AV431-BG431)</f>
        <v>0</v>
      </c>
      <c r="BJ431">
        <f>(AP431-AV431)/(AP431-BG431)</f>
        <v>0</v>
      </c>
      <c r="BK431">
        <f>(AV431-AU431)/(AV431-AO431)</f>
        <v>0</v>
      </c>
      <c r="BL431">
        <f>(AP431-AV431)/(AP431-AO431)</f>
        <v>0</v>
      </c>
      <c r="BM431">
        <f>(BI431*BG431/AU431)</f>
        <v>0</v>
      </c>
      <c r="BN431">
        <f>(1-BM431)</f>
        <v>0</v>
      </c>
      <c r="CW431">
        <f>$B$11*DU431+$C$11*DV431+$F$11*EG431*(1-EJ431)</f>
        <v>0</v>
      </c>
      <c r="CX431">
        <f>CW431*CY431</f>
        <v>0</v>
      </c>
      <c r="CY431">
        <f>($B$11*$D$9+$C$11*$D$9+$F$11*((ET431+EL431)/MAX(ET431+EL431+EU431, 0.1)*$I$9+EU431/MAX(ET431+EL431+EU431, 0.1)*$J$9))/($B$11+$C$11+$F$11)</f>
        <v>0</v>
      </c>
      <c r="CZ431">
        <f>($B$11*$K$9+$C$11*$K$9+$F$11*((ET431+EL431)/MAX(ET431+EL431+EU431, 0.1)*$P$9+EU431/MAX(ET431+EL431+EU431, 0.1)*$Q$9))/($B$11+$C$11+$F$11)</f>
        <v>0</v>
      </c>
      <c r="DA431">
        <v>2.44</v>
      </c>
      <c r="DB431">
        <v>0.5</v>
      </c>
      <c r="DC431" t="s">
        <v>423</v>
      </c>
      <c r="DD431">
        <v>2</v>
      </c>
      <c r="DE431">
        <v>1758417188</v>
      </c>
      <c r="DF431">
        <v>420.149625</v>
      </c>
      <c r="DG431">
        <v>420.0080416666667</v>
      </c>
      <c r="DH431">
        <v>23.70872916666667</v>
      </c>
      <c r="DI431">
        <v>23.60678333333333</v>
      </c>
      <c r="DJ431">
        <v>419.6100416666666</v>
      </c>
      <c r="DK431">
        <v>23.53749166666667</v>
      </c>
      <c r="DL431">
        <v>499.994875</v>
      </c>
      <c r="DM431">
        <v>90.2831625</v>
      </c>
      <c r="DN431">
        <v>0.05402745833333333</v>
      </c>
      <c r="DO431">
        <v>30.08357916666666</v>
      </c>
      <c r="DP431">
        <v>29.99051666666667</v>
      </c>
      <c r="DQ431">
        <v>999.9</v>
      </c>
      <c r="DR431">
        <v>0</v>
      </c>
      <c r="DS431">
        <v>0</v>
      </c>
      <c r="DT431">
        <v>9996.713750000001</v>
      </c>
      <c r="DU431">
        <v>0</v>
      </c>
      <c r="DV431">
        <v>0.618283</v>
      </c>
      <c r="DW431">
        <v>0.141592625</v>
      </c>
      <c r="DX431">
        <v>430.35275</v>
      </c>
      <c r="DY431">
        <v>430.1627916666666</v>
      </c>
      <c r="DZ431">
        <v>0.10192975</v>
      </c>
      <c r="EA431">
        <v>420.0080416666667</v>
      </c>
      <c r="EB431">
        <v>23.60678333333333</v>
      </c>
      <c r="EC431">
        <v>2.140496666666666</v>
      </c>
      <c r="ED431">
        <v>2.131295</v>
      </c>
      <c r="EE431">
        <v>18.52379166666667</v>
      </c>
      <c r="EF431">
        <v>18.455025</v>
      </c>
      <c r="EG431">
        <v>0.00500097</v>
      </c>
      <c r="EH431">
        <v>0</v>
      </c>
      <c r="EI431">
        <v>0</v>
      </c>
      <c r="EJ431">
        <v>0</v>
      </c>
      <c r="EK431">
        <v>239.2625</v>
      </c>
      <c r="EL431">
        <v>0.00500097</v>
      </c>
      <c r="EM431">
        <v>-0.995833333333333</v>
      </c>
      <c r="EN431">
        <v>-1.170833333333333</v>
      </c>
      <c r="EO431">
        <v>34.92408333333334</v>
      </c>
      <c r="EP431">
        <v>38.1715</v>
      </c>
      <c r="EQ431">
        <v>36.580375</v>
      </c>
      <c r="ER431">
        <v>38.0465</v>
      </c>
      <c r="ES431">
        <v>36.78875</v>
      </c>
      <c r="ET431">
        <v>0</v>
      </c>
      <c r="EU431">
        <v>0</v>
      </c>
      <c r="EV431">
        <v>0</v>
      </c>
      <c r="EW431">
        <v>1758417195.8</v>
      </c>
      <c r="EX431">
        <v>0</v>
      </c>
      <c r="EY431">
        <v>238.728</v>
      </c>
      <c r="EZ431">
        <v>-27.86153840915331</v>
      </c>
      <c r="FA431">
        <v>18.99999983616365</v>
      </c>
      <c r="FB431">
        <v>-1.584</v>
      </c>
      <c r="FC431">
        <v>15</v>
      </c>
      <c r="FD431">
        <v>0</v>
      </c>
      <c r="FE431" t="s">
        <v>424</v>
      </c>
      <c r="FF431">
        <v>1747247426.5</v>
      </c>
      <c r="FG431">
        <v>1747247420.5</v>
      </c>
      <c r="FH431">
        <v>0</v>
      </c>
      <c r="FI431">
        <v>1.027</v>
      </c>
      <c r="FJ431">
        <v>0.031</v>
      </c>
      <c r="FK431">
        <v>0.02</v>
      </c>
      <c r="FL431">
        <v>0.05</v>
      </c>
      <c r="FM431">
        <v>420</v>
      </c>
      <c r="FN431">
        <v>16</v>
      </c>
      <c r="FO431">
        <v>0.01</v>
      </c>
      <c r="FP431">
        <v>0.1</v>
      </c>
      <c r="FQ431">
        <v>0.1349097725</v>
      </c>
      <c r="FR431">
        <v>0.1250050457786113</v>
      </c>
      <c r="FS431">
        <v>0.02643610785496787</v>
      </c>
      <c r="FT431">
        <v>0</v>
      </c>
      <c r="FU431">
        <v>239.2970588235294</v>
      </c>
      <c r="FV431">
        <v>-11.8456837784111</v>
      </c>
      <c r="FW431">
        <v>6.239225314568429</v>
      </c>
      <c r="FX431">
        <v>-1</v>
      </c>
      <c r="FY431">
        <v>0.102213075</v>
      </c>
      <c r="FZ431">
        <v>-0.006069309568480736</v>
      </c>
      <c r="GA431">
        <v>0.001056680897610533</v>
      </c>
      <c r="GB431">
        <v>1</v>
      </c>
      <c r="GC431">
        <v>1</v>
      </c>
      <c r="GD431">
        <v>2</v>
      </c>
      <c r="GE431" t="s">
        <v>433</v>
      </c>
      <c r="GF431">
        <v>3.13641</v>
      </c>
      <c r="GG431">
        <v>2.71457</v>
      </c>
      <c r="GH431">
        <v>0.0936786</v>
      </c>
      <c r="GI431">
        <v>0.0928643</v>
      </c>
      <c r="GJ431">
        <v>0.105059</v>
      </c>
      <c r="GK431">
        <v>0.103529</v>
      </c>
      <c r="GL431">
        <v>28826.3</v>
      </c>
      <c r="GM431">
        <v>28887.6</v>
      </c>
      <c r="GN431">
        <v>29568.3</v>
      </c>
      <c r="GO431">
        <v>29429.8</v>
      </c>
      <c r="GP431">
        <v>34968.7</v>
      </c>
      <c r="GQ431">
        <v>34944.9</v>
      </c>
      <c r="GR431">
        <v>41616.9</v>
      </c>
      <c r="GS431">
        <v>41815</v>
      </c>
      <c r="GT431">
        <v>1.9202</v>
      </c>
      <c r="GU431">
        <v>1.8752</v>
      </c>
      <c r="GV431">
        <v>0.0873208</v>
      </c>
      <c r="GW431">
        <v>0</v>
      </c>
      <c r="GX431">
        <v>28.5555</v>
      </c>
      <c r="GY431">
        <v>999.9</v>
      </c>
      <c r="GZ431">
        <v>57.7</v>
      </c>
      <c r="HA431">
        <v>31</v>
      </c>
      <c r="HB431">
        <v>28.8307</v>
      </c>
      <c r="HC431">
        <v>62.1244</v>
      </c>
      <c r="HD431">
        <v>27.9768</v>
      </c>
      <c r="HE431">
        <v>1</v>
      </c>
      <c r="HF431">
        <v>0.103186</v>
      </c>
      <c r="HG431">
        <v>-1.48425</v>
      </c>
      <c r="HH431">
        <v>20.3521</v>
      </c>
      <c r="HI431">
        <v>5.22313</v>
      </c>
      <c r="HJ431">
        <v>12.0156</v>
      </c>
      <c r="HK431">
        <v>4.99155</v>
      </c>
      <c r="HL431">
        <v>3.289</v>
      </c>
      <c r="HM431">
        <v>9999</v>
      </c>
      <c r="HN431">
        <v>9999</v>
      </c>
      <c r="HO431">
        <v>9999</v>
      </c>
      <c r="HP431">
        <v>999.9</v>
      </c>
      <c r="HQ431">
        <v>1.86752</v>
      </c>
      <c r="HR431">
        <v>1.86663</v>
      </c>
      <c r="HS431">
        <v>1.86599</v>
      </c>
      <c r="HT431">
        <v>1.86596</v>
      </c>
      <c r="HU431">
        <v>1.86782</v>
      </c>
      <c r="HV431">
        <v>1.87027</v>
      </c>
      <c r="HW431">
        <v>1.86889</v>
      </c>
      <c r="HX431">
        <v>1.87032</v>
      </c>
      <c r="HY431">
        <v>0</v>
      </c>
      <c r="HZ431">
        <v>0</v>
      </c>
      <c r="IA431">
        <v>0</v>
      </c>
      <c r="IB431">
        <v>0</v>
      </c>
      <c r="IC431" t="s">
        <v>426</v>
      </c>
      <c r="ID431" t="s">
        <v>427</v>
      </c>
      <c r="IE431" t="s">
        <v>428</v>
      </c>
      <c r="IF431" t="s">
        <v>428</v>
      </c>
      <c r="IG431" t="s">
        <v>428</v>
      </c>
      <c r="IH431" t="s">
        <v>428</v>
      </c>
      <c r="II431">
        <v>0</v>
      </c>
      <c r="IJ431">
        <v>100</v>
      </c>
      <c r="IK431">
        <v>100</v>
      </c>
      <c r="IL431">
        <v>0.539</v>
      </c>
      <c r="IM431">
        <v>0.1712</v>
      </c>
      <c r="IN431">
        <v>0.2733293791174444</v>
      </c>
      <c r="IO431">
        <v>0.0008355358253796512</v>
      </c>
      <c r="IP431">
        <v>-4.886686190924696E-07</v>
      </c>
      <c r="IQ431">
        <v>2.414133949906871E-11</v>
      </c>
      <c r="IR431">
        <v>-0.06279029043895908</v>
      </c>
      <c r="IS431">
        <v>-0.001004982055389802</v>
      </c>
      <c r="IT431">
        <v>0.0007271071577586355</v>
      </c>
      <c r="IU431">
        <v>-1.113211564567604E-05</v>
      </c>
      <c r="IV431">
        <v>10</v>
      </c>
      <c r="IW431">
        <v>2306</v>
      </c>
      <c r="IX431">
        <v>1</v>
      </c>
      <c r="IY431">
        <v>28</v>
      </c>
      <c r="IZ431">
        <v>186162.8</v>
      </c>
      <c r="JA431">
        <v>186162.9</v>
      </c>
      <c r="JB431">
        <v>1.03882</v>
      </c>
      <c r="JC431">
        <v>2.26196</v>
      </c>
      <c r="JD431">
        <v>1.39648</v>
      </c>
      <c r="JE431">
        <v>2.34375</v>
      </c>
      <c r="JF431">
        <v>1.49536</v>
      </c>
      <c r="JG431">
        <v>2.7002</v>
      </c>
      <c r="JH431">
        <v>36.2459</v>
      </c>
      <c r="JI431">
        <v>24.1575</v>
      </c>
      <c r="JJ431">
        <v>18</v>
      </c>
      <c r="JK431">
        <v>489.382</v>
      </c>
      <c r="JL431">
        <v>450.94</v>
      </c>
      <c r="JM431">
        <v>30.6391</v>
      </c>
      <c r="JN431">
        <v>28.9171</v>
      </c>
      <c r="JO431">
        <v>30</v>
      </c>
      <c r="JP431">
        <v>28.7791</v>
      </c>
      <c r="JQ431">
        <v>28.7098</v>
      </c>
      <c r="JR431">
        <v>20.8196</v>
      </c>
      <c r="JS431">
        <v>25.6061</v>
      </c>
      <c r="JT431">
        <v>94.4693</v>
      </c>
      <c r="JU431">
        <v>30.6444</v>
      </c>
      <c r="JV431">
        <v>420</v>
      </c>
      <c r="JW431">
        <v>23.644</v>
      </c>
      <c r="JX431">
        <v>101.068</v>
      </c>
      <c r="JY431">
        <v>100.547</v>
      </c>
    </row>
    <row r="432" spans="1:285">
      <c r="A432">
        <v>416</v>
      </c>
      <c r="B432">
        <v>1758417198</v>
      </c>
      <c r="C432">
        <v>4322.900000095367</v>
      </c>
      <c r="D432" t="s">
        <v>1268</v>
      </c>
      <c r="E432" t="s">
        <v>1269</v>
      </c>
      <c r="F432">
        <v>5</v>
      </c>
      <c r="G432" t="s">
        <v>1159</v>
      </c>
      <c r="H432" t="s">
        <v>420</v>
      </c>
      <c r="I432" t="s">
        <v>421</v>
      </c>
      <c r="J432">
        <v>1758417190</v>
      </c>
      <c r="K432">
        <f>(L432)/1000</f>
        <v>0</v>
      </c>
      <c r="L432">
        <f>1000*DL432*AJ432*(DH432-DI432)/(100*DA432*(1000-AJ432*DH432))</f>
        <v>0</v>
      </c>
      <c r="M432">
        <f>DL432*AJ432*(DG432-DF432*(1000-AJ432*DI432)/(1000-AJ432*DH432))/(100*DA432)</f>
        <v>0</v>
      </c>
      <c r="N432">
        <f>DF432 - IF(AJ432&gt;1, M432*DA432*100.0/(AL432), 0)</f>
        <v>0</v>
      </c>
      <c r="O432">
        <f>((U432-K432/2)*N432-M432)/(U432+K432/2)</f>
        <v>0</v>
      </c>
      <c r="P432">
        <f>O432*(DM432+DN432)/1000.0</f>
        <v>0</v>
      </c>
      <c r="Q432">
        <f>(DF432 - IF(AJ432&gt;1, M432*DA432*100.0/(AL432), 0))*(DM432+DN432)/1000.0</f>
        <v>0</v>
      </c>
      <c r="R432">
        <f>2.0/((1/T432-1/S432)+SIGN(T432)*SQRT((1/T432-1/S432)*(1/T432-1/S432) + 4*DB432/((DB432+1)*(DB432+1))*(2*1/T432*1/S432-1/S432*1/S432)))</f>
        <v>0</v>
      </c>
      <c r="S432">
        <f>IF(LEFT(DC432,1)&lt;&gt;"0",IF(LEFT(DC432,1)="1",3.0,DD432),$D$5+$E$5*(DT432*DM432/($K$5*1000))+$F$5*(DT432*DM432/($K$5*1000))*MAX(MIN(DA432,$J$5),$I$5)*MAX(MIN(DA432,$J$5),$I$5)+$G$5*MAX(MIN(DA432,$J$5),$I$5)*(DT432*DM432/($K$5*1000))+$H$5*(DT432*DM432/($K$5*1000))*(DT432*DM432/($K$5*1000)))</f>
        <v>0</v>
      </c>
      <c r="T432">
        <f>K432*(1000-(1000*0.61365*exp(17.502*X432/(240.97+X432))/(DM432+DN432)+DH432)/2)/(1000*0.61365*exp(17.502*X432/(240.97+X432))/(DM432+DN432)-DH432)</f>
        <v>0</v>
      </c>
      <c r="U432">
        <f>1/((DB432+1)/(R432/1.6)+1/(S432/1.37)) + DB432/((DB432+1)/(R432/1.6) + DB432/(S432/1.37))</f>
        <v>0</v>
      </c>
      <c r="V432">
        <f>(CW432*CZ432)</f>
        <v>0</v>
      </c>
      <c r="W432">
        <f>(DO432+(V432+2*0.95*5.67E-8*(((DO432+$B$7)+273)^4-(DO432+273)^4)-44100*K432)/(1.84*29.3*S432+8*0.95*5.67E-8*(DO432+273)^3))</f>
        <v>0</v>
      </c>
      <c r="X432">
        <f>($C$7*DP432+$D$7*DQ432+$E$7*W432)</f>
        <v>0</v>
      </c>
      <c r="Y432">
        <f>0.61365*exp(17.502*X432/(240.97+X432))</f>
        <v>0</v>
      </c>
      <c r="Z432">
        <f>(AA432/AB432*100)</f>
        <v>0</v>
      </c>
      <c r="AA432">
        <f>DH432*(DM432+DN432)/1000</f>
        <v>0</v>
      </c>
      <c r="AB432">
        <f>0.61365*exp(17.502*DO432/(240.97+DO432))</f>
        <v>0</v>
      </c>
      <c r="AC432">
        <f>(Y432-DH432*(DM432+DN432)/1000)</f>
        <v>0</v>
      </c>
      <c r="AD432">
        <f>(-K432*44100)</f>
        <v>0</v>
      </c>
      <c r="AE432">
        <f>2*29.3*S432*0.92*(DO432-X432)</f>
        <v>0</v>
      </c>
      <c r="AF432">
        <f>2*0.95*5.67E-8*(((DO432+$B$7)+273)^4-(X432+273)^4)</f>
        <v>0</v>
      </c>
      <c r="AG432">
        <f>V432+AF432+AD432+AE432</f>
        <v>0</v>
      </c>
      <c r="AH432">
        <v>0</v>
      </c>
      <c r="AI432">
        <v>0</v>
      </c>
      <c r="AJ432">
        <f>IF(AH432*$H$13&gt;=AL432,1.0,(AL432/(AL432-AH432*$H$13)))</f>
        <v>0</v>
      </c>
      <c r="AK432">
        <f>(AJ432-1)*100</f>
        <v>0</v>
      </c>
      <c r="AL432">
        <f>MAX(0,($B$13+$C$13*DT432)/(1+$D$13*DT432)*DM432/(DO432+273)*$E$13)</f>
        <v>0</v>
      </c>
      <c r="AM432" t="s">
        <v>422</v>
      </c>
      <c r="AN432" t="s">
        <v>422</v>
      </c>
      <c r="AO432">
        <v>0</v>
      </c>
      <c r="AP432">
        <v>0</v>
      </c>
      <c r="AQ432">
        <f>1-AO432/AP432</f>
        <v>0</v>
      </c>
      <c r="AR432">
        <v>0</v>
      </c>
      <c r="AS432" t="s">
        <v>422</v>
      </c>
      <c r="AT432" t="s">
        <v>422</v>
      </c>
      <c r="AU432">
        <v>0</v>
      </c>
      <c r="AV432">
        <v>0</v>
      </c>
      <c r="AW432">
        <f>1-AU432/AV432</f>
        <v>0</v>
      </c>
      <c r="AX432">
        <v>0.5</v>
      </c>
      <c r="AY432">
        <f>CX432</f>
        <v>0</v>
      </c>
      <c r="AZ432">
        <f>M432</f>
        <v>0</v>
      </c>
      <c r="BA432">
        <f>AW432*AX432*AY432</f>
        <v>0</v>
      </c>
      <c r="BB432">
        <f>(AZ432-AR432)/AY432</f>
        <v>0</v>
      </c>
      <c r="BC432">
        <f>(AP432-AV432)/AV432</f>
        <v>0</v>
      </c>
      <c r="BD432">
        <f>AO432/(AQ432+AO432/AV432)</f>
        <v>0</v>
      </c>
      <c r="BE432" t="s">
        <v>422</v>
      </c>
      <c r="BF432">
        <v>0</v>
      </c>
      <c r="BG432">
        <f>IF(BF432&lt;&gt;0, BF432, BD432)</f>
        <v>0</v>
      </c>
      <c r="BH432">
        <f>1-BG432/AV432</f>
        <v>0</v>
      </c>
      <c r="BI432">
        <f>(AV432-AU432)/(AV432-BG432)</f>
        <v>0</v>
      </c>
      <c r="BJ432">
        <f>(AP432-AV432)/(AP432-BG432)</f>
        <v>0</v>
      </c>
      <c r="BK432">
        <f>(AV432-AU432)/(AV432-AO432)</f>
        <v>0</v>
      </c>
      <c r="BL432">
        <f>(AP432-AV432)/(AP432-AO432)</f>
        <v>0</v>
      </c>
      <c r="BM432">
        <f>(BI432*BG432/AU432)</f>
        <v>0</v>
      </c>
      <c r="BN432">
        <f>(1-BM432)</f>
        <v>0</v>
      </c>
      <c r="CW432">
        <f>$B$11*DU432+$C$11*DV432+$F$11*EG432*(1-EJ432)</f>
        <v>0</v>
      </c>
      <c r="CX432">
        <f>CW432*CY432</f>
        <v>0</v>
      </c>
      <c r="CY432">
        <f>($B$11*$D$9+$C$11*$D$9+$F$11*((ET432+EL432)/MAX(ET432+EL432+EU432, 0.1)*$I$9+EU432/MAX(ET432+EL432+EU432, 0.1)*$J$9))/($B$11+$C$11+$F$11)</f>
        <v>0</v>
      </c>
      <c r="CZ432">
        <f>($B$11*$K$9+$C$11*$K$9+$F$11*((ET432+EL432)/MAX(ET432+EL432+EU432, 0.1)*$P$9+EU432/MAX(ET432+EL432+EU432, 0.1)*$Q$9))/($B$11+$C$11+$F$11)</f>
        <v>0</v>
      </c>
      <c r="DA432">
        <v>2.44</v>
      </c>
      <c r="DB432">
        <v>0.5</v>
      </c>
      <c r="DC432" t="s">
        <v>423</v>
      </c>
      <c r="DD432">
        <v>2</v>
      </c>
      <c r="DE432">
        <v>1758417190</v>
      </c>
      <c r="DF432">
        <v>420.1490416666667</v>
      </c>
      <c r="DG432">
        <v>420.0036666666667</v>
      </c>
      <c r="DH432">
        <v>23.70879166666667</v>
      </c>
      <c r="DI432">
        <v>23.60699166666667</v>
      </c>
      <c r="DJ432">
        <v>419.6094583333334</v>
      </c>
      <c r="DK432">
        <v>23.53755416666667</v>
      </c>
      <c r="DL432">
        <v>499.9924166666667</v>
      </c>
      <c r="DM432">
        <v>90.28305</v>
      </c>
      <c r="DN432">
        <v>0.0540556</v>
      </c>
      <c r="DO432">
        <v>30.08334583333333</v>
      </c>
      <c r="DP432">
        <v>29.98835</v>
      </c>
      <c r="DQ432">
        <v>999.9</v>
      </c>
      <c r="DR432">
        <v>0</v>
      </c>
      <c r="DS432">
        <v>0</v>
      </c>
      <c r="DT432">
        <v>9997.286249999999</v>
      </c>
      <c r="DU432">
        <v>0</v>
      </c>
      <c r="DV432">
        <v>0.618283</v>
      </c>
      <c r="DW432">
        <v>0.14541625</v>
      </c>
      <c r="DX432">
        <v>430.3521666666666</v>
      </c>
      <c r="DY432">
        <v>430.1583333333333</v>
      </c>
      <c r="DZ432">
        <v>0.10178875</v>
      </c>
      <c r="EA432">
        <v>420.0036666666667</v>
      </c>
      <c r="EB432">
        <v>23.60699166666667</v>
      </c>
      <c r="EC432">
        <v>2.1405</v>
      </c>
      <c r="ED432">
        <v>2.131310833333333</v>
      </c>
      <c r="EE432">
        <v>18.52381666666667</v>
      </c>
      <c r="EF432">
        <v>18.45514583333333</v>
      </c>
      <c r="EG432">
        <v>0.00500097</v>
      </c>
      <c r="EH432">
        <v>0</v>
      </c>
      <c r="EI432">
        <v>0</v>
      </c>
      <c r="EJ432">
        <v>0</v>
      </c>
      <c r="EK432">
        <v>238.9666666666667</v>
      </c>
      <c r="EL432">
        <v>0.00500097</v>
      </c>
      <c r="EM432">
        <v>-0.5958333333333332</v>
      </c>
      <c r="EN432">
        <v>-1.0375</v>
      </c>
      <c r="EO432">
        <v>34.91633333333333</v>
      </c>
      <c r="EP432">
        <v>38.16375</v>
      </c>
      <c r="EQ432">
        <v>36.5725</v>
      </c>
      <c r="ER432">
        <v>38.03875</v>
      </c>
      <c r="ES432">
        <v>36.781</v>
      </c>
      <c r="ET432">
        <v>0</v>
      </c>
      <c r="EU432">
        <v>0</v>
      </c>
      <c r="EV432">
        <v>0</v>
      </c>
      <c r="EW432">
        <v>1758417198.2</v>
      </c>
      <c r="EX432">
        <v>0</v>
      </c>
      <c r="EY432">
        <v>237.74</v>
      </c>
      <c r="EZ432">
        <v>9.507692086391943</v>
      </c>
      <c r="FA432">
        <v>-8.053846246156942</v>
      </c>
      <c r="FB432">
        <v>-0.5959999999999998</v>
      </c>
      <c r="FC432">
        <v>15</v>
      </c>
      <c r="FD432">
        <v>0</v>
      </c>
      <c r="FE432" t="s">
        <v>424</v>
      </c>
      <c r="FF432">
        <v>1747247426.5</v>
      </c>
      <c r="FG432">
        <v>1747247420.5</v>
      </c>
      <c r="FH432">
        <v>0</v>
      </c>
      <c r="FI432">
        <v>1.027</v>
      </c>
      <c r="FJ432">
        <v>0.031</v>
      </c>
      <c r="FK432">
        <v>0.02</v>
      </c>
      <c r="FL432">
        <v>0.05</v>
      </c>
      <c r="FM432">
        <v>420</v>
      </c>
      <c r="FN432">
        <v>16</v>
      </c>
      <c r="FO432">
        <v>0.01</v>
      </c>
      <c r="FP432">
        <v>0.1</v>
      </c>
      <c r="FQ432">
        <v>0.1356818756097561</v>
      </c>
      <c r="FR432">
        <v>0.1240410606271773</v>
      </c>
      <c r="FS432">
        <v>0.0261262105951819</v>
      </c>
      <c r="FT432">
        <v>0</v>
      </c>
      <c r="FU432">
        <v>239.3294117647059</v>
      </c>
      <c r="FV432">
        <v>-4.452253622966341</v>
      </c>
      <c r="FW432">
        <v>6.304085016025192</v>
      </c>
      <c r="FX432">
        <v>-1</v>
      </c>
      <c r="FY432">
        <v>0.1020896585365854</v>
      </c>
      <c r="FZ432">
        <v>-0.005229114982578243</v>
      </c>
      <c r="GA432">
        <v>0.001034058629506275</v>
      </c>
      <c r="GB432">
        <v>1</v>
      </c>
      <c r="GC432">
        <v>1</v>
      </c>
      <c r="GD432">
        <v>2</v>
      </c>
      <c r="GE432" t="s">
        <v>433</v>
      </c>
      <c r="GF432">
        <v>3.13642</v>
      </c>
      <c r="GG432">
        <v>2.71446</v>
      </c>
      <c r="GH432">
        <v>0.093681</v>
      </c>
      <c r="GI432">
        <v>0.0928663</v>
      </c>
      <c r="GJ432">
        <v>0.10506</v>
      </c>
      <c r="GK432">
        <v>0.103529</v>
      </c>
      <c r="GL432">
        <v>28826.3</v>
      </c>
      <c r="GM432">
        <v>28887.5</v>
      </c>
      <c r="GN432">
        <v>29568.4</v>
      </c>
      <c r="GO432">
        <v>29429.7</v>
      </c>
      <c r="GP432">
        <v>34968.7</v>
      </c>
      <c r="GQ432">
        <v>34944.7</v>
      </c>
      <c r="GR432">
        <v>41616.9</v>
      </c>
      <c r="GS432">
        <v>41814.7</v>
      </c>
      <c r="GT432">
        <v>1.92033</v>
      </c>
      <c r="GU432">
        <v>1.87525</v>
      </c>
      <c r="GV432">
        <v>0.0875071</v>
      </c>
      <c r="GW432">
        <v>0</v>
      </c>
      <c r="GX432">
        <v>28.5555</v>
      </c>
      <c r="GY432">
        <v>999.9</v>
      </c>
      <c r="GZ432">
        <v>57.7</v>
      </c>
      <c r="HA432">
        <v>31</v>
      </c>
      <c r="HB432">
        <v>28.8327</v>
      </c>
      <c r="HC432">
        <v>62.0144</v>
      </c>
      <c r="HD432">
        <v>27.9968</v>
      </c>
      <c r="HE432">
        <v>1</v>
      </c>
      <c r="HF432">
        <v>0.103178</v>
      </c>
      <c r="HG432">
        <v>-1.48998</v>
      </c>
      <c r="HH432">
        <v>20.3521</v>
      </c>
      <c r="HI432">
        <v>5.22328</v>
      </c>
      <c r="HJ432">
        <v>12.0159</v>
      </c>
      <c r="HK432">
        <v>4.99155</v>
      </c>
      <c r="HL432">
        <v>3.289</v>
      </c>
      <c r="HM432">
        <v>9999</v>
      </c>
      <c r="HN432">
        <v>9999</v>
      </c>
      <c r="HO432">
        <v>9999</v>
      </c>
      <c r="HP432">
        <v>999.9</v>
      </c>
      <c r="HQ432">
        <v>1.86752</v>
      </c>
      <c r="HR432">
        <v>1.86662</v>
      </c>
      <c r="HS432">
        <v>1.86599</v>
      </c>
      <c r="HT432">
        <v>1.86596</v>
      </c>
      <c r="HU432">
        <v>1.86782</v>
      </c>
      <c r="HV432">
        <v>1.87027</v>
      </c>
      <c r="HW432">
        <v>1.8689</v>
      </c>
      <c r="HX432">
        <v>1.87036</v>
      </c>
      <c r="HY432">
        <v>0</v>
      </c>
      <c r="HZ432">
        <v>0</v>
      </c>
      <c r="IA432">
        <v>0</v>
      </c>
      <c r="IB432">
        <v>0</v>
      </c>
      <c r="IC432" t="s">
        <v>426</v>
      </c>
      <c r="ID432" t="s">
        <v>427</v>
      </c>
      <c r="IE432" t="s">
        <v>428</v>
      </c>
      <c r="IF432" t="s">
        <v>428</v>
      </c>
      <c r="IG432" t="s">
        <v>428</v>
      </c>
      <c r="IH432" t="s">
        <v>428</v>
      </c>
      <c r="II432">
        <v>0</v>
      </c>
      <c r="IJ432">
        <v>100</v>
      </c>
      <c r="IK432">
        <v>100</v>
      </c>
      <c r="IL432">
        <v>0.539</v>
      </c>
      <c r="IM432">
        <v>0.1713</v>
      </c>
      <c r="IN432">
        <v>0.2733293791174444</v>
      </c>
      <c r="IO432">
        <v>0.0008355358253796512</v>
      </c>
      <c r="IP432">
        <v>-4.886686190924696E-07</v>
      </c>
      <c r="IQ432">
        <v>2.414133949906871E-11</v>
      </c>
      <c r="IR432">
        <v>-0.06279029043895908</v>
      </c>
      <c r="IS432">
        <v>-0.001004982055389802</v>
      </c>
      <c r="IT432">
        <v>0.0007271071577586355</v>
      </c>
      <c r="IU432">
        <v>-1.113211564567604E-05</v>
      </c>
      <c r="IV432">
        <v>10</v>
      </c>
      <c r="IW432">
        <v>2306</v>
      </c>
      <c r="IX432">
        <v>1</v>
      </c>
      <c r="IY432">
        <v>28</v>
      </c>
      <c r="IZ432">
        <v>186162.9</v>
      </c>
      <c r="JA432">
        <v>186163</v>
      </c>
      <c r="JB432">
        <v>1.04004</v>
      </c>
      <c r="JC432">
        <v>2.2644</v>
      </c>
      <c r="JD432">
        <v>1.39648</v>
      </c>
      <c r="JE432">
        <v>2.33887</v>
      </c>
      <c r="JF432">
        <v>1.49536</v>
      </c>
      <c r="JG432">
        <v>2.7124</v>
      </c>
      <c r="JH432">
        <v>36.2694</v>
      </c>
      <c r="JI432">
        <v>24.1575</v>
      </c>
      <c r="JJ432">
        <v>18</v>
      </c>
      <c r="JK432">
        <v>489.46</v>
      </c>
      <c r="JL432">
        <v>450.962</v>
      </c>
      <c r="JM432">
        <v>30.6422</v>
      </c>
      <c r="JN432">
        <v>28.9171</v>
      </c>
      <c r="JO432">
        <v>30</v>
      </c>
      <c r="JP432">
        <v>28.7791</v>
      </c>
      <c r="JQ432">
        <v>28.7086</v>
      </c>
      <c r="JR432">
        <v>20.8185</v>
      </c>
      <c r="JS432">
        <v>25.6061</v>
      </c>
      <c r="JT432">
        <v>94.4693</v>
      </c>
      <c r="JU432">
        <v>30.6444</v>
      </c>
      <c r="JV432">
        <v>420</v>
      </c>
      <c r="JW432">
        <v>23.644</v>
      </c>
      <c r="JX432">
        <v>101.068</v>
      </c>
      <c r="JY432">
        <v>100.547</v>
      </c>
    </row>
    <row r="433" spans="1:285">
      <c r="A433">
        <v>417</v>
      </c>
      <c r="B433">
        <v>1758417200</v>
      </c>
      <c r="C433">
        <v>4324.900000095367</v>
      </c>
      <c r="D433" t="s">
        <v>1270</v>
      </c>
      <c r="E433" t="s">
        <v>1271</v>
      </c>
      <c r="F433">
        <v>5</v>
      </c>
      <c r="G433" t="s">
        <v>1159</v>
      </c>
      <c r="H433" t="s">
        <v>420</v>
      </c>
      <c r="I433" t="s">
        <v>421</v>
      </c>
      <c r="J433">
        <v>1758417192</v>
      </c>
      <c r="K433">
        <f>(L433)/1000</f>
        <v>0</v>
      </c>
      <c r="L433">
        <f>1000*DL433*AJ433*(DH433-DI433)/(100*DA433*(1000-AJ433*DH433))</f>
        <v>0</v>
      </c>
      <c r="M433">
        <f>DL433*AJ433*(DG433-DF433*(1000-AJ433*DI433)/(1000-AJ433*DH433))/(100*DA433)</f>
        <v>0</v>
      </c>
      <c r="N433">
        <f>DF433 - IF(AJ433&gt;1, M433*DA433*100.0/(AL433), 0)</f>
        <v>0</v>
      </c>
      <c r="O433">
        <f>((U433-K433/2)*N433-M433)/(U433+K433/2)</f>
        <v>0</v>
      </c>
      <c r="P433">
        <f>O433*(DM433+DN433)/1000.0</f>
        <v>0</v>
      </c>
      <c r="Q433">
        <f>(DF433 - IF(AJ433&gt;1, M433*DA433*100.0/(AL433), 0))*(DM433+DN433)/1000.0</f>
        <v>0</v>
      </c>
      <c r="R433">
        <f>2.0/((1/T433-1/S433)+SIGN(T433)*SQRT((1/T433-1/S433)*(1/T433-1/S433) + 4*DB433/((DB433+1)*(DB433+1))*(2*1/T433*1/S433-1/S433*1/S433)))</f>
        <v>0</v>
      </c>
      <c r="S433">
        <f>IF(LEFT(DC433,1)&lt;&gt;"0",IF(LEFT(DC433,1)="1",3.0,DD433),$D$5+$E$5*(DT433*DM433/($K$5*1000))+$F$5*(DT433*DM433/($K$5*1000))*MAX(MIN(DA433,$J$5),$I$5)*MAX(MIN(DA433,$J$5),$I$5)+$G$5*MAX(MIN(DA433,$J$5),$I$5)*(DT433*DM433/($K$5*1000))+$H$5*(DT433*DM433/($K$5*1000))*(DT433*DM433/($K$5*1000)))</f>
        <v>0</v>
      </c>
      <c r="T433">
        <f>K433*(1000-(1000*0.61365*exp(17.502*X433/(240.97+X433))/(DM433+DN433)+DH433)/2)/(1000*0.61365*exp(17.502*X433/(240.97+X433))/(DM433+DN433)-DH433)</f>
        <v>0</v>
      </c>
      <c r="U433">
        <f>1/((DB433+1)/(R433/1.6)+1/(S433/1.37)) + DB433/((DB433+1)/(R433/1.6) + DB433/(S433/1.37))</f>
        <v>0</v>
      </c>
      <c r="V433">
        <f>(CW433*CZ433)</f>
        <v>0</v>
      </c>
      <c r="W433">
        <f>(DO433+(V433+2*0.95*5.67E-8*(((DO433+$B$7)+273)^4-(DO433+273)^4)-44100*K433)/(1.84*29.3*S433+8*0.95*5.67E-8*(DO433+273)^3))</f>
        <v>0</v>
      </c>
      <c r="X433">
        <f>($C$7*DP433+$D$7*DQ433+$E$7*W433)</f>
        <v>0</v>
      </c>
      <c r="Y433">
        <f>0.61365*exp(17.502*X433/(240.97+X433))</f>
        <v>0</v>
      </c>
      <c r="Z433">
        <f>(AA433/AB433*100)</f>
        <v>0</v>
      </c>
      <c r="AA433">
        <f>DH433*(DM433+DN433)/1000</f>
        <v>0</v>
      </c>
      <c r="AB433">
        <f>0.61365*exp(17.502*DO433/(240.97+DO433))</f>
        <v>0</v>
      </c>
      <c r="AC433">
        <f>(Y433-DH433*(DM433+DN433)/1000)</f>
        <v>0</v>
      </c>
      <c r="AD433">
        <f>(-K433*44100)</f>
        <v>0</v>
      </c>
      <c r="AE433">
        <f>2*29.3*S433*0.92*(DO433-X433)</f>
        <v>0</v>
      </c>
      <c r="AF433">
        <f>2*0.95*5.67E-8*(((DO433+$B$7)+273)^4-(X433+273)^4)</f>
        <v>0</v>
      </c>
      <c r="AG433">
        <f>V433+AF433+AD433+AE433</f>
        <v>0</v>
      </c>
      <c r="AH433">
        <v>0</v>
      </c>
      <c r="AI433">
        <v>0</v>
      </c>
      <c r="AJ433">
        <f>IF(AH433*$H$13&gt;=AL433,1.0,(AL433/(AL433-AH433*$H$13)))</f>
        <v>0</v>
      </c>
      <c r="AK433">
        <f>(AJ433-1)*100</f>
        <v>0</v>
      </c>
      <c r="AL433">
        <f>MAX(0,($B$13+$C$13*DT433)/(1+$D$13*DT433)*DM433/(DO433+273)*$E$13)</f>
        <v>0</v>
      </c>
      <c r="AM433" t="s">
        <v>422</v>
      </c>
      <c r="AN433" t="s">
        <v>422</v>
      </c>
      <c r="AO433">
        <v>0</v>
      </c>
      <c r="AP433">
        <v>0</v>
      </c>
      <c r="AQ433">
        <f>1-AO433/AP433</f>
        <v>0</v>
      </c>
      <c r="AR433">
        <v>0</v>
      </c>
      <c r="AS433" t="s">
        <v>422</v>
      </c>
      <c r="AT433" t="s">
        <v>422</v>
      </c>
      <c r="AU433">
        <v>0</v>
      </c>
      <c r="AV433">
        <v>0</v>
      </c>
      <c r="AW433">
        <f>1-AU433/AV433</f>
        <v>0</v>
      </c>
      <c r="AX433">
        <v>0.5</v>
      </c>
      <c r="AY433">
        <f>CX433</f>
        <v>0</v>
      </c>
      <c r="AZ433">
        <f>M433</f>
        <v>0</v>
      </c>
      <c r="BA433">
        <f>AW433*AX433*AY433</f>
        <v>0</v>
      </c>
      <c r="BB433">
        <f>(AZ433-AR433)/AY433</f>
        <v>0</v>
      </c>
      <c r="BC433">
        <f>(AP433-AV433)/AV433</f>
        <v>0</v>
      </c>
      <c r="BD433">
        <f>AO433/(AQ433+AO433/AV433)</f>
        <v>0</v>
      </c>
      <c r="BE433" t="s">
        <v>422</v>
      </c>
      <c r="BF433">
        <v>0</v>
      </c>
      <c r="BG433">
        <f>IF(BF433&lt;&gt;0, BF433, BD433)</f>
        <v>0</v>
      </c>
      <c r="BH433">
        <f>1-BG433/AV433</f>
        <v>0</v>
      </c>
      <c r="BI433">
        <f>(AV433-AU433)/(AV433-BG433)</f>
        <v>0</v>
      </c>
      <c r="BJ433">
        <f>(AP433-AV433)/(AP433-BG433)</f>
        <v>0</v>
      </c>
      <c r="BK433">
        <f>(AV433-AU433)/(AV433-AO433)</f>
        <v>0</v>
      </c>
      <c r="BL433">
        <f>(AP433-AV433)/(AP433-AO433)</f>
        <v>0</v>
      </c>
      <c r="BM433">
        <f>(BI433*BG433/AU433)</f>
        <v>0</v>
      </c>
      <c r="BN433">
        <f>(1-BM433)</f>
        <v>0</v>
      </c>
      <c r="CW433">
        <f>$B$11*DU433+$C$11*DV433+$F$11*EG433*(1-EJ433)</f>
        <v>0</v>
      </c>
      <c r="CX433">
        <f>CW433*CY433</f>
        <v>0</v>
      </c>
      <c r="CY433">
        <f>($B$11*$D$9+$C$11*$D$9+$F$11*((ET433+EL433)/MAX(ET433+EL433+EU433, 0.1)*$I$9+EU433/MAX(ET433+EL433+EU433, 0.1)*$J$9))/($B$11+$C$11+$F$11)</f>
        <v>0</v>
      </c>
      <c r="CZ433">
        <f>($B$11*$K$9+$C$11*$K$9+$F$11*((ET433+EL433)/MAX(ET433+EL433+EU433, 0.1)*$P$9+EU433/MAX(ET433+EL433+EU433, 0.1)*$Q$9))/($B$11+$C$11+$F$11)</f>
        <v>0</v>
      </c>
      <c r="DA433">
        <v>2.44</v>
      </c>
      <c r="DB433">
        <v>0.5</v>
      </c>
      <c r="DC433" t="s">
        <v>423</v>
      </c>
      <c r="DD433">
        <v>2</v>
      </c>
      <c r="DE433">
        <v>1758417192</v>
      </c>
      <c r="DF433">
        <v>420.1436666666667</v>
      </c>
      <c r="DG433">
        <v>419.9967083333333</v>
      </c>
      <c r="DH433">
        <v>23.70882916666666</v>
      </c>
      <c r="DI433">
        <v>23.60710416666666</v>
      </c>
      <c r="DJ433">
        <v>419.6040833333333</v>
      </c>
      <c r="DK433">
        <v>23.53759583333334</v>
      </c>
      <c r="DL433">
        <v>500.0019583333333</v>
      </c>
      <c r="DM433">
        <v>90.28295416666667</v>
      </c>
      <c r="DN433">
        <v>0.05403892499999999</v>
      </c>
      <c r="DO433">
        <v>30.08295833333333</v>
      </c>
      <c r="DP433">
        <v>29.98722083333334</v>
      </c>
      <c r="DQ433">
        <v>999.9</v>
      </c>
      <c r="DR433">
        <v>0</v>
      </c>
      <c r="DS433">
        <v>0</v>
      </c>
      <c r="DT433">
        <v>9998.223749999999</v>
      </c>
      <c r="DU433">
        <v>0</v>
      </c>
      <c r="DV433">
        <v>0.618283</v>
      </c>
      <c r="DW433">
        <v>0.14700325</v>
      </c>
      <c r="DX433">
        <v>430.346625</v>
      </c>
      <c r="DY433">
        <v>430.1512500000001</v>
      </c>
      <c r="DZ433">
        <v>0.10171625</v>
      </c>
      <c r="EA433">
        <v>419.9967083333333</v>
      </c>
      <c r="EB433">
        <v>23.60710416666666</v>
      </c>
      <c r="EC433">
        <v>2.140501666666667</v>
      </c>
      <c r="ED433">
        <v>2.13131875</v>
      </c>
      <c r="EE433">
        <v>18.52383333333333</v>
      </c>
      <c r="EF433">
        <v>18.45520833333333</v>
      </c>
      <c r="EG433">
        <v>0.00500097</v>
      </c>
      <c r="EH433">
        <v>0</v>
      </c>
      <c r="EI433">
        <v>0</v>
      </c>
      <c r="EJ433">
        <v>0</v>
      </c>
      <c r="EK433">
        <v>239.425</v>
      </c>
      <c r="EL433">
        <v>0.00500097</v>
      </c>
      <c r="EM433">
        <v>-1.258333333333333</v>
      </c>
      <c r="EN433">
        <v>-1.041666666666667</v>
      </c>
      <c r="EO433">
        <v>34.90858333333333</v>
      </c>
      <c r="EP433">
        <v>38.156</v>
      </c>
      <c r="EQ433">
        <v>36.56208333333333</v>
      </c>
      <c r="ER433">
        <v>38.031</v>
      </c>
      <c r="ES433">
        <v>36.77325</v>
      </c>
      <c r="ET433">
        <v>0</v>
      </c>
      <c r="EU433">
        <v>0</v>
      </c>
      <c r="EV433">
        <v>0</v>
      </c>
      <c r="EW433">
        <v>1758417200</v>
      </c>
      <c r="EX433">
        <v>0</v>
      </c>
      <c r="EY433">
        <v>238.7076923076923</v>
      </c>
      <c r="EZ433">
        <v>13.00512801003289</v>
      </c>
      <c r="FA433">
        <v>-34.15042741577052</v>
      </c>
      <c r="FB433">
        <v>-1.719230769230769</v>
      </c>
      <c r="FC433">
        <v>15</v>
      </c>
      <c r="FD433">
        <v>0</v>
      </c>
      <c r="FE433" t="s">
        <v>424</v>
      </c>
      <c r="FF433">
        <v>1747247426.5</v>
      </c>
      <c r="FG433">
        <v>1747247420.5</v>
      </c>
      <c r="FH433">
        <v>0</v>
      </c>
      <c r="FI433">
        <v>1.027</v>
      </c>
      <c r="FJ433">
        <v>0.031</v>
      </c>
      <c r="FK433">
        <v>0.02</v>
      </c>
      <c r="FL433">
        <v>0.05</v>
      </c>
      <c r="FM433">
        <v>420</v>
      </c>
      <c r="FN433">
        <v>16</v>
      </c>
      <c r="FO433">
        <v>0.01</v>
      </c>
      <c r="FP433">
        <v>0.1</v>
      </c>
      <c r="FQ433">
        <v>0.1388877875</v>
      </c>
      <c r="FR433">
        <v>0.08401237711069391</v>
      </c>
      <c r="FS433">
        <v>0.02404309592504871</v>
      </c>
      <c r="FT433">
        <v>1</v>
      </c>
      <c r="FU433">
        <v>238.9588235294117</v>
      </c>
      <c r="FV433">
        <v>-4.650878546546013</v>
      </c>
      <c r="FW433">
        <v>6.633964197134177</v>
      </c>
      <c r="FX433">
        <v>-1</v>
      </c>
      <c r="FY433">
        <v>0.102003925</v>
      </c>
      <c r="FZ433">
        <v>-0.003911538461538722</v>
      </c>
      <c r="GA433">
        <v>0.001011432978192327</v>
      </c>
      <c r="GB433">
        <v>1</v>
      </c>
      <c r="GC433">
        <v>2</v>
      </c>
      <c r="GD433">
        <v>2</v>
      </c>
      <c r="GE433" t="s">
        <v>425</v>
      </c>
      <c r="GF433">
        <v>3.13654</v>
      </c>
      <c r="GG433">
        <v>2.71406</v>
      </c>
      <c r="GH433">
        <v>0.09368020000000001</v>
      </c>
      <c r="GI433">
        <v>0.09286899999999999</v>
      </c>
      <c r="GJ433">
        <v>0.105056</v>
      </c>
      <c r="GK433">
        <v>0.103527</v>
      </c>
      <c r="GL433">
        <v>28826.2</v>
      </c>
      <c r="GM433">
        <v>28887.3</v>
      </c>
      <c r="GN433">
        <v>29568.2</v>
      </c>
      <c r="GO433">
        <v>29429.6</v>
      </c>
      <c r="GP433">
        <v>34968.6</v>
      </c>
      <c r="GQ433">
        <v>34944.6</v>
      </c>
      <c r="GR433">
        <v>41616.7</v>
      </c>
      <c r="GS433">
        <v>41814.5</v>
      </c>
      <c r="GT433">
        <v>1.9205</v>
      </c>
      <c r="GU433">
        <v>1.87505</v>
      </c>
      <c r="GV433">
        <v>0.0878423</v>
      </c>
      <c r="GW433">
        <v>0</v>
      </c>
      <c r="GX433">
        <v>28.5566</v>
      </c>
      <c r="GY433">
        <v>999.9</v>
      </c>
      <c r="GZ433">
        <v>57.7</v>
      </c>
      <c r="HA433">
        <v>31</v>
      </c>
      <c r="HB433">
        <v>28.8317</v>
      </c>
      <c r="HC433">
        <v>62.2044</v>
      </c>
      <c r="HD433">
        <v>27.8205</v>
      </c>
      <c r="HE433">
        <v>1</v>
      </c>
      <c r="HF433">
        <v>0.10313</v>
      </c>
      <c r="HG433">
        <v>-1.49392</v>
      </c>
      <c r="HH433">
        <v>20.3523</v>
      </c>
      <c r="HI433">
        <v>5.22328</v>
      </c>
      <c r="HJ433">
        <v>12.0158</v>
      </c>
      <c r="HK433">
        <v>4.99145</v>
      </c>
      <c r="HL433">
        <v>3.28908</v>
      </c>
      <c r="HM433">
        <v>9999</v>
      </c>
      <c r="HN433">
        <v>9999</v>
      </c>
      <c r="HO433">
        <v>9999</v>
      </c>
      <c r="HP433">
        <v>999.9</v>
      </c>
      <c r="HQ433">
        <v>1.86752</v>
      </c>
      <c r="HR433">
        <v>1.86663</v>
      </c>
      <c r="HS433">
        <v>1.866</v>
      </c>
      <c r="HT433">
        <v>1.86598</v>
      </c>
      <c r="HU433">
        <v>1.86782</v>
      </c>
      <c r="HV433">
        <v>1.87027</v>
      </c>
      <c r="HW433">
        <v>1.8689</v>
      </c>
      <c r="HX433">
        <v>1.87037</v>
      </c>
      <c r="HY433">
        <v>0</v>
      </c>
      <c r="HZ433">
        <v>0</v>
      </c>
      <c r="IA433">
        <v>0</v>
      </c>
      <c r="IB433">
        <v>0</v>
      </c>
      <c r="IC433" t="s">
        <v>426</v>
      </c>
      <c r="ID433" t="s">
        <v>427</v>
      </c>
      <c r="IE433" t="s">
        <v>428</v>
      </c>
      <c r="IF433" t="s">
        <v>428</v>
      </c>
      <c r="IG433" t="s">
        <v>428</v>
      </c>
      <c r="IH433" t="s">
        <v>428</v>
      </c>
      <c r="II433">
        <v>0</v>
      </c>
      <c r="IJ433">
        <v>100</v>
      </c>
      <c r="IK433">
        <v>100</v>
      </c>
      <c r="IL433">
        <v>0.539</v>
      </c>
      <c r="IM433">
        <v>0.1712</v>
      </c>
      <c r="IN433">
        <v>0.2733293791174444</v>
      </c>
      <c r="IO433">
        <v>0.0008355358253796512</v>
      </c>
      <c r="IP433">
        <v>-4.886686190924696E-07</v>
      </c>
      <c r="IQ433">
        <v>2.414133949906871E-11</v>
      </c>
      <c r="IR433">
        <v>-0.06279029043895908</v>
      </c>
      <c r="IS433">
        <v>-0.001004982055389802</v>
      </c>
      <c r="IT433">
        <v>0.0007271071577586355</v>
      </c>
      <c r="IU433">
        <v>-1.113211564567604E-05</v>
      </c>
      <c r="IV433">
        <v>10</v>
      </c>
      <c r="IW433">
        <v>2306</v>
      </c>
      <c r="IX433">
        <v>1</v>
      </c>
      <c r="IY433">
        <v>28</v>
      </c>
      <c r="IZ433">
        <v>186162.9</v>
      </c>
      <c r="JA433">
        <v>186163</v>
      </c>
      <c r="JB433">
        <v>1.04004</v>
      </c>
      <c r="JC433">
        <v>2.27783</v>
      </c>
      <c r="JD433">
        <v>1.39648</v>
      </c>
      <c r="JE433">
        <v>2.34131</v>
      </c>
      <c r="JF433">
        <v>1.49536</v>
      </c>
      <c r="JG433">
        <v>2.6123</v>
      </c>
      <c r="JH433">
        <v>36.2694</v>
      </c>
      <c r="JI433">
        <v>24.14</v>
      </c>
      <c r="JJ433">
        <v>18</v>
      </c>
      <c r="JK433">
        <v>489.571</v>
      </c>
      <c r="JL433">
        <v>450.836</v>
      </c>
      <c r="JM433">
        <v>30.6453</v>
      </c>
      <c r="JN433">
        <v>28.9165</v>
      </c>
      <c r="JO433">
        <v>30</v>
      </c>
      <c r="JP433">
        <v>28.7791</v>
      </c>
      <c r="JQ433">
        <v>28.7084</v>
      </c>
      <c r="JR433">
        <v>20.8197</v>
      </c>
      <c r="JS433">
        <v>25.6061</v>
      </c>
      <c r="JT433">
        <v>94.4693</v>
      </c>
      <c r="JU433">
        <v>30.6581</v>
      </c>
      <c r="JV433">
        <v>420</v>
      </c>
      <c r="JW433">
        <v>23.644</v>
      </c>
      <c r="JX433">
        <v>101.068</v>
      </c>
      <c r="JY433">
        <v>100.546</v>
      </c>
    </row>
    <row r="434" spans="1:285">
      <c r="A434">
        <v>418</v>
      </c>
      <c r="B434">
        <v>1758417202</v>
      </c>
      <c r="C434">
        <v>4326.900000095367</v>
      </c>
      <c r="D434" t="s">
        <v>1272</v>
      </c>
      <c r="E434" t="s">
        <v>1273</v>
      </c>
      <c r="F434">
        <v>5</v>
      </c>
      <c r="G434" t="s">
        <v>1159</v>
      </c>
      <c r="H434" t="s">
        <v>420</v>
      </c>
      <c r="I434" t="s">
        <v>421</v>
      </c>
      <c r="J434">
        <v>1758417194</v>
      </c>
      <c r="K434">
        <f>(L434)/1000</f>
        <v>0</v>
      </c>
      <c r="L434">
        <f>1000*DL434*AJ434*(DH434-DI434)/(100*DA434*(1000-AJ434*DH434))</f>
        <v>0</v>
      </c>
      <c r="M434">
        <f>DL434*AJ434*(DG434-DF434*(1000-AJ434*DI434)/(1000-AJ434*DH434))/(100*DA434)</f>
        <v>0</v>
      </c>
      <c r="N434">
        <f>DF434 - IF(AJ434&gt;1, M434*DA434*100.0/(AL434), 0)</f>
        <v>0</v>
      </c>
      <c r="O434">
        <f>((U434-K434/2)*N434-M434)/(U434+K434/2)</f>
        <v>0</v>
      </c>
      <c r="P434">
        <f>O434*(DM434+DN434)/1000.0</f>
        <v>0</v>
      </c>
      <c r="Q434">
        <f>(DF434 - IF(AJ434&gt;1, M434*DA434*100.0/(AL434), 0))*(DM434+DN434)/1000.0</f>
        <v>0</v>
      </c>
      <c r="R434">
        <f>2.0/((1/T434-1/S434)+SIGN(T434)*SQRT((1/T434-1/S434)*(1/T434-1/S434) + 4*DB434/((DB434+1)*(DB434+1))*(2*1/T434*1/S434-1/S434*1/S434)))</f>
        <v>0</v>
      </c>
      <c r="S434">
        <f>IF(LEFT(DC434,1)&lt;&gt;"0",IF(LEFT(DC434,1)="1",3.0,DD434),$D$5+$E$5*(DT434*DM434/($K$5*1000))+$F$5*(DT434*DM434/($K$5*1000))*MAX(MIN(DA434,$J$5),$I$5)*MAX(MIN(DA434,$J$5),$I$5)+$G$5*MAX(MIN(DA434,$J$5),$I$5)*(DT434*DM434/($K$5*1000))+$H$5*(DT434*DM434/($K$5*1000))*(DT434*DM434/($K$5*1000)))</f>
        <v>0</v>
      </c>
      <c r="T434">
        <f>K434*(1000-(1000*0.61365*exp(17.502*X434/(240.97+X434))/(DM434+DN434)+DH434)/2)/(1000*0.61365*exp(17.502*X434/(240.97+X434))/(DM434+DN434)-DH434)</f>
        <v>0</v>
      </c>
      <c r="U434">
        <f>1/((DB434+1)/(R434/1.6)+1/(S434/1.37)) + DB434/((DB434+1)/(R434/1.6) + DB434/(S434/1.37))</f>
        <v>0</v>
      </c>
      <c r="V434">
        <f>(CW434*CZ434)</f>
        <v>0</v>
      </c>
      <c r="W434">
        <f>(DO434+(V434+2*0.95*5.67E-8*(((DO434+$B$7)+273)^4-(DO434+273)^4)-44100*K434)/(1.84*29.3*S434+8*0.95*5.67E-8*(DO434+273)^3))</f>
        <v>0</v>
      </c>
      <c r="X434">
        <f>($C$7*DP434+$D$7*DQ434+$E$7*W434)</f>
        <v>0</v>
      </c>
      <c r="Y434">
        <f>0.61365*exp(17.502*X434/(240.97+X434))</f>
        <v>0</v>
      </c>
      <c r="Z434">
        <f>(AA434/AB434*100)</f>
        <v>0</v>
      </c>
      <c r="AA434">
        <f>DH434*(DM434+DN434)/1000</f>
        <v>0</v>
      </c>
      <c r="AB434">
        <f>0.61365*exp(17.502*DO434/(240.97+DO434))</f>
        <v>0</v>
      </c>
      <c r="AC434">
        <f>(Y434-DH434*(DM434+DN434)/1000)</f>
        <v>0</v>
      </c>
      <c r="AD434">
        <f>(-K434*44100)</f>
        <v>0</v>
      </c>
      <c r="AE434">
        <f>2*29.3*S434*0.92*(DO434-X434)</f>
        <v>0</v>
      </c>
      <c r="AF434">
        <f>2*0.95*5.67E-8*(((DO434+$B$7)+273)^4-(X434+273)^4)</f>
        <v>0</v>
      </c>
      <c r="AG434">
        <f>V434+AF434+AD434+AE434</f>
        <v>0</v>
      </c>
      <c r="AH434">
        <v>0</v>
      </c>
      <c r="AI434">
        <v>0</v>
      </c>
      <c r="AJ434">
        <f>IF(AH434*$H$13&gt;=AL434,1.0,(AL434/(AL434-AH434*$H$13)))</f>
        <v>0</v>
      </c>
      <c r="AK434">
        <f>(AJ434-1)*100</f>
        <v>0</v>
      </c>
      <c r="AL434">
        <f>MAX(0,($B$13+$C$13*DT434)/(1+$D$13*DT434)*DM434/(DO434+273)*$E$13)</f>
        <v>0</v>
      </c>
      <c r="AM434" t="s">
        <v>422</v>
      </c>
      <c r="AN434" t="s">
        <v>422</v>
      </c>
      <c r="AO434">
        <v>0</v>
      </c>
      <c r="AP434">
        <v>0</v>
      </c>
      <c r="AQ434">
        <f>1-AO434/AP434</f>
        <v>0</v>
      </c>
      <c r="AR434">
        <v>0</v>
      </c>
      <c r="AS434" t="s">
        <v>422</v>
      </c>
      <c r="AT434" t="s">
        <v>422</v>
      </c>
      <c r="AU434">
        <v>0</v>
      </c>
      <c r="AV434">
        <v>0</v>
      </c>
      <c r="AW434">
        <f>1-AU434/AV434</f>
        <v>0</v>
      </c>
      <c r="AX434">
        <v>0.5</v>
      </c>
      <c r="AY434">
        <f>CX434</f>
        <v>0</v>
      </c>
      <c r="AZ434">
        <f>M434</f>
        <v>0</v>
      </c>
      <c r="BA434">
        <f>AW434*AX434*AY434</f>
        <v>0</v>
      </c>
      <c r="BB434">
        <f>(AZ434-AR434)/AY434</f>
        <v>0</v>
      </c>
      <c r="BC434">
        <f>(AP434-AV434)/AV434</f>
        <v>0</v>
      </c>
      <c r="BD434">
        <f>AO434/(AQ434+AO434/AV434)</f>
        <v>0</v>
      </c>
      <c r="BE434" t="s">
        <v>422</v>
      </c>
      <c r="BF434">
        <v>0</v>
      </c>
      <c r="BG434">
        <f>IF(BF434&lt;&gt;0, BF434, BD434)</f>
        <v>0</v>
      </c>
      <c r="BH434">
        <f>1-BG434/AV434</f>
        <v>0</v>
      </c>
      <c r="BI434">
        <f>(AV434-AU434)/(AV434-BG434)</f>
        <v>0</v>
      </c>
      <c r="BJ434">
        <f>(AP434-AV434)/(AP434-BG434)</f>
        <v>0</v>
      </c>
      <c r="BK434">
        <f>(AV434-AU434)/(AV434-AO434)</f>
        <v>0</v>
      </c>
      <c r="BL434">
        <f>(AP434-AV434)/(AP434-AO434)</f>
        <v>0</v>
      </c>
      <c r="BM434">
        <f>(BI434*BG434/AU434)</f>
        <v>0</v>
      </c>
      <c r="BN434">
        <f>(1-BM434)</f>
        <v>0</v>
      </c>
      <c r="CW434">
        <f>$B$11*DU434+$C$11*DV434+$F$11*EG434*(1-EJ434)</f>
        <v>0</v>
      </c>
      <c r="CX434">
        <f>CW434*CY434</f>
        <v>0</v>
      </c>
      <c r="CY434">
        <f>($B$11*$D$9+$C$11*$D$9+$F$11*((ET434+EL434)/MAX(ET434+EL434+EU434, 0.1)*$I$9+EU434/MAX(ET434+EL434+EU434, 0.1)*$J$9))/($B$11+$C$11+$F$11)</f>
        <v>0</v>
      </c>
      <c r="CZ434">
        <f>($B$11*$K$9+$C$11*$K$9+$F$11*((ET434+EL434)/MAX(ET434+EL434+EU434, 0.1)*$P$9+EU434/MAX(ET434+EL434+EU434, 0.1)*$Q$9))/($B$11+$C$11+$F$11)</f>
        <v>0</v>
      </c>
      <c r="DA434">
        <v>2.44</v>
      </c>
      <c r="DB434">
        <v>0.5</v>
      </c>
      <c r="DC434" t="s">
        <v>423</v>
      </c>
      <c r="DD434">
        <v>2</v>
      </c>
      <c r="DE434">
        <v>1758417194</v>
      </c>
      <c r="DF434">
        <v>420.1396666666666</v>
      </c>
      <c r="DG434">
        <v>419.9906250000001</v>
      </c>
      <c r="DH434">
        <v>23.70887916666667</v>
      </c>
      <c r="DI434">
        <v>23.60730416666667</v>
      </c>
      <c r="DJ434">
        <v>419.600125</v>
      </c>
      <c r="DK434">
        <v>23.53764583333334</v>
      </c>
      <c r="DL434">
        <v>500.0061250000001</v>
      </c>
      <c r="DM434">
        <v>90.28293333333333</v>
      </c>
      <c r="DN434">
        <v>0.05401454583333334</v>
      </c>
      <c r="DO434">
        <v>30.08285416666667</v>
      </c>
      <c r="DP434">
        <v>29.98682083333333</v>
      </c>
      <c r="DQ434">
        <v>999.9</v>
      </c>
      <c r="DR434">
        <v>0</v>
      </c>
      <c r="DS434">
        <v>0</v>
      </c>
      <c r="DT434">
        <v>9998.017083333334</v>
      </c>
      <c r="DU434">
        <v>0</v>
      </c>
      <c r="DV434">
        <v>0.618283</v>
      </c>
      <c r="DW434">
        <v>0.1490479166666666</v>
      </c>
      <c r="DX434">
        <v>430.3425416666666</v>
      </c>
      <c r="DY434">
        <v>430.1450833333333</v>
      </c>
      <c r="DZ434">
        <v>0.1015732083333333</v>
      </c>
      <c r="EA434">
        <v>419.9906250000001</v>
      </c>
      <c r="EB434">
        <v>23.60730416666667</v>
      </c>
      <c r="EC434">
        <v>2.14050625</v>
      </c>
      <c r="ED434">
        <v>2.13133625</v>
      </c>
      <c r="EE434">
        <v>18.5238625</v>
      </c>
      <c r="EF434">
        <v>18.45534166666667</v>
      </c>
      <c r="EG434">
        <v>0.00500097</v>
      </c>
      <c r="EH434">
        <v>0</v>
      </c>
      <c r="EI434">
        <v>0</v>
      </c>
      <c r="EJ434">
        <v>0</v>
      </c>
      <c r="EK434">
        <v>240.225</v>
      </c>
      <c r="EL434">
        <v>0.00500097</v>
      </c>
      <c r="EM434">
        <v>-2.475</v>
      </c>
      <c r="EN434">
        <v>-1.120833333333333</v>
      </c>
      <c r="EO434">
        <v>34.90083333333333</v>
      </c>
      <c r="EP434">
        <v>38.14825</v>
      </c>
      <c r="EQ434">
        <v>36.54908333333334</v>
      </c>
      <c r="ER434">
        <v>38.02325</v>
      </c>
      <c r="ES434">
        <v>36.7655</v>
      </c>
      <c r="ET434">
        <v>0</v>
      </c>
      <c r="EU434">
        <v>0</v>
      </c>
      <c r="EV434">
        <v>0</v>
      </c>
      <c r="EW434">
        <v>1758417201.8</v>
      </c>
      <c r="EX434">
        <v>0</v>
      </c>
      <c r="EY434">
        <v>239.424</v>
      </c>
      <c r="EZ434">
        <v>1.646153838958409</v>
      </c>
      <c r="FA434">
        <v>-33.184615669448</v>
      </c>
      <c r="FB434">
        <v>-2.804</v>
      </c>
      <c r="FC434">
        <v>15</v>
      </c>
      <c r="FD434">
        <v>0</v>
      </c>
      <c r="FE434" t="s">
        <v>424</v>
      </c>
      <c r="FF434">
        <v>1747247426.5</v>
      </c>
      <c r="FG434">
        <v>1747247420.5</v>
      </c>
      <c r="FH434">
        <v>0</v>
      </c>
      <c r="FI434">
        <v>1.027</v>
      </c>
      <c r="FJ434">
        <v>0.031</v>
      </c>
      <c r="FK434">
        <v>0.02</v>
      </c>
      <c r="FL434">
        <v>0.05</v>
      </c>
      <c r="FM434">
        <v>420</v>
      </c>
      <c r="FN434">
        <v>16</v>
      </c>
      <c r="FO434">
        <v>0.01</v>
      </c>
      <c r="FP434">
        <v>0.1</v>
      </c>
      <c r="FQ434">
        <v>0.142398</v>
      </c>
      <c r="FR434">
        <v>0.01233311498257833</v>
      </c>
      <c r="FS434">
        <v>0.02106122753469732</v>
      </c>
      <c r="FT434">
        <v>1</v>
      </c>
      <c r="FU434">
        <v>238.9617647058824</v>
      </c>
      <c r="FV434">
        <v>4.88464472965572</v>
      </c>
      <c r="FW434">
        <v>5.712474209280555</v>
      </c>
      <c r="FX434">
        <v>-1</v>
      </c>
      <c r="FY434">
        <v>0.1017255121951219</v>
      </c>
      <c r="FZ434">
        <v>-0.003070912891985946</v>
      </c>
      <c r="GA434">
        <v>0.0009391975589455759</v>
      </c>
      <c r="GB434">
        <v>1</v>
      </c>
      <c r="GC434">
        <v>2</v>
      </c>
      <c r="GD434">
        <v>2</v>
      </c>
      <c r="GE434" t="s">
        <v>425</v>
      </c>
      <c r="GF434">
        <v>3.13647</v>
      </c>
      <c r="GG434">
        <v>2.71422</v>
      </c>
      <c r="GH434">
        <v>0.09368410000000001</v>
      </c>
      <c r="GI434">
        <v>0.0928669</v>
      </c>
      <c r="GJ434">
        <v>0.105053</v>
      </c>
      <c r="GK434">
        <v>0.103529</v>
      </c>
      <c r="GL434">
        <v>28825.9</v>
      </c>
      <c r="GM434">
        <v>28887.5</v>
      </c>
      <c r="GN434">
        <v>29568</v>
      </c>
      <c r="GO434">
        <v>29429.8</v>
      </c>
      <c r="GP434">
        <v>34968.5</v>
      </c>
      <c r="GQ434">
        <v>34944.7</v>
      </c>
      <c r="GR434">
        <v>41616.4</v>
      </c>
      <c r="GS434">
        <v>41814.7</v>
      </c>
      <c r="GT434">
        <v>1.92022</v>
      </c>
      <c r="GU434">
        <v>1.8751</v>
      </c>
      <c r="GV434">
        <v>0.0878796</v>
      </c>
      <c r="GW434">
        <v>0</v>
      </c>
      <c r="GX434">
        <v>28.5578</v>
      </c>
      <c r="GY434">
        <v>999.9</v>
      </c>
      <c r="GZ434">
        <v>57.7</v>
      </c>
      <c r="HA434">
        <v>31</v>
      </c>
      <c r="HB434">
        <v>28.8339</v>
      </c>
      <c r="HC434">
        <v>62.0644</v>
      </c>
      <c r="HD434">
        <v>27.8446</v>
      </c>
      <c r="HE434">
        <v>1</v>
      </c>
      <c r="HF434">
        <v>0.103105</v>
      </c>
      <c r="HG434">
        <v>-1.51451</v>
      </c>
      <c r="HH434">
        <v>20.3521</v>
      </c>
      <c r="HI434">
        <v>5.22328</v>
      </c>
      <c r="HJ434">
        <v>12.0153</v>
      </c>
      <c r="HK434">
        <v>4.99145</v>
      </c>
      <c r="HL434">
        <v>3.2891</v>
      </c>
      <c r="HM434">
        <v>9999</v>
      </c>
      <c r="HN434">
        <v>9999</v>
      </c>
      <c r="HO434">
        <v>9999</v>
      </c>
      <c r="HP434">
        <v>999.9</v>
      </c>
      <c r="HQ434">
        <v>1.86752</v>
      </c>
      <c r="HR434">
        <v>1.86665</v>
      </c>
      <c r="HS434">
        <v>1.866</v>
      </c>
      <c r="HT434">
        <v>1.86597</v>
      </c>
      <c r="HU434">
        <v>1.86782</v>
      </c>
      <c r="HV434">
        <v>1.87027</v>
      </c>
      <c r="HW434">
        <v>1.8689</v>
      </c>
      <c r="HX434">
        <v>1.87036</v>
      </c>
      <c r="HY434">
        <v>0</v>
      </c>
      <c r="HZ434">
        <v>0</v>
      </c>
      <c r="IA434">
        <v>0</v>
      </c>
      <c r="IB434">
        <v>0</v>
      </c>
      <c r="IC434" t="s">
        <v>426</v>
      </c>
      <c r="ID434" t="s">
        <v>427</v>
      </c>
      <c r="IE434" t="s">
        <v>428</v>
      </c>
      <c r="IF434" t="s">
        <v>428</v>
      </c>
      <c r="IG434" t="s">
        <v>428</v>
      </c>
      <c r="IH434" t="s">
        <v>428</v>
      </c>
      <c r="II434">
        <v>0</v>
      </c>
      <c r="IJ434">
        <v>100</v>
      </c>
      <c r="IK434">
        <v>100</v>
      </c>
      <c r="IL434">
        <v>0.54</v>
      </c>
      <c r="IM434">
        <v>0.1712</v>
      </c>
      <c r="IN434">
        <v>0.2733293791174444</v>
      </c>
      <c r="IO434">
        <v>0.0008355358253796512</v>
      </c>
      <c r="IP434">
        <v>-4.886686190924696E-07</v>
      </c>
      <c r="IQ434">
        <v>2.414133949906871E-11</v>
      </c>
      <c r="IR434">
        <v>-0.06279029043895908</v>
      </c>
      <c r="IS434">
        <v>-0.001004982055389802</v>
      </c>
      <c r="IT434">
        <v>0.0007271071577586355</v>
      </c>
      <c r="IU434">
        <v>-1.113211564567604E-05</v>
      </c>
      <c r="IV434">
        <v>10</v>
      </c>
      <c r="IW434">
        <v>2306</v>
      </c>
      <c r="IX434">
        <v>1</v>
      </c>
      <c r="IY434">
        <v>28</v>
      </c>
      <c r="IZ434">
        <v>186162.9</v>
      </c>
      <c r="JA434">
        <v>186163</v>
      </c>
      <c r="JB434">
        <v>1.04004</v>
      </c>
      <c r="JC434">
        <v>2.26929</v>
      </c>
      <c r="JD434">
        <v>1.39648</v>
      </c>
      <c r="JE434">
        <v>2.34253</v>
      </c>
      <c r="JF434">
        <v>1.49536</v>
      </c>
      <c r="JG434">
        <v>2.6062</v>
      </c>
      <c r="JH434">
        <v>36.2694</v>
      </c>
      <c r="JI434">
        <v>24.1488</v>
      </c>
      <c r="JJ434">
        <v>18</v>
      </c>
      <c r="JK434">
        <v>489.397</v>
      </c>
      <c r="JL434">
        <v>450.867</v>
      </c>
      <c r="JM434">
        <v>30.6492</v>
      </c>
      <c r="JN434">
        <v>28.9152</v>
      </c>
      <c r="JO434">
        <v>30</v>
      </c>
      <c r="JP434">
        <v>28.7791</v>
      </c>
      <c r="JQ434">
        <v>28.7084</v>
      </c>
      <c r="JR434">
        <v>20.8185</v>
      </c>
      <c r="JS434">
        <v>25.6061</v>
      </c>
      <c r="JT434">
        <v>94.4693</v>
      </c>
      <c r="JU434">
        <v>30.6581</v>
      </c>
      <c r="JV434">
        <v>420</v>
      </c>
      <c r="JW434">
        <v>23.644</v>
      </c>
      <c r="JX434">
        <v>101.067</v>
      </c>
      <c r="JY434">
        <v>100.547</v>
      </c>
    </row>
    <row r="435" spans="1:285">
      <c r="A435">
        <v>419</v>
      </c>
      <c r="B435">
        <v>1758417204</v>
      </c>
      <c r="C435">
        <v>4328.900000095367</v>
      </c>
      <c r="D435" t="s">
        <v>1274</v>
      </c>
      <c r="E435" t="s">
        <v>1275</v>
      </c>
      <c r="F435">
        <v>5</v>
      </c>
      <c r="G435" t="s">
        <v>1159</v>
      </c>
      <c r="H435" t="s">
        <v>420</v>
      </c>
      <c r="I435" t="s">
        <v>421</v>
      </c>
      <c r="J435">
        <v>1758417196</v>
      </c>
      <c r="K435">
        <f>(L435)/1000</f>
        <v>0</v>
      </c>
      <c r="L435">
        <f>1000*DL435*AJ435*(DH435-DI435)/(100*DA435*(1000-AJ435*DH435))</f>
        <v>0</v>
      </c>
      <c r="M435">
        <f>DL435*AJ435*(DG435-DF435*(1000-AJ435*DI435)/(1000-AJ435*DH435))/(100*DA435)</f>
        <v>0</v>
      </c>
      <c r="N435">
        <f>DF435 - IF(AJ435&gt;1, M435*DA435*100.0/(AL435), 0)</f>
        <v>0</v>
      </c>
      <c r="O435">
        <f>((U435-K435/2)*N435-M435)/(U435+K435/2)</f>
        <v>0</v>
      </c>
      <c r="P435">
        <f>O435*(DM435+DN435)/1000.0</f>
        <v>0</v>
      </c>
      <c r="Q435">
        <f>(DF435 - IF(AJ435&gt;1, M435*DA435*100.0/(AL435), 0))*(DM435+DN435)/1000.0</f>
        <v>0</v>
      </c>
      <c r="R435">
        <f>2.0/((1/T435-1/S435)+SIGN(T435)*SQRT((1/T435-1/S435)*(1/T435-1/S435) + 4*DB435/((DB435+1)*(DB435+1))*(2*1/T435*1/S435-1/S435*1/S435)))</f>
        <v>0</v>
      </c>
      <c r="S435">
        <f>IF(LEFT(DC435,1)&lt;&gt;"0",IF(LEFT(DC435,1)="1",3.0,DD435),$D$5+$E$5*(DT435*DM435/($K$5*1000))+$F$5*(DT435*DM435/($K$5*1000))*MAX(MIN(DA435,$J$5),$I$5)*MAX(MIN(DA435,$J$5),$I$5)+$G$5*MAX(MIN(DA435,$J$5),$I$5)*(DT435*DM435/($K$5*1000))+$H$5*(DT435*DM435/($K$5*1000))*(DT435*DM435/($K$5*1000)))</f>
        <v>0</v>
      </c>
      <c r="T435">
        <f>K435*(1000-(1000*0.61365*exp(17.502*X435/(240.97+X435))/(DM435+DN435)+DH435)/2)/(1000*0.61365*exp(17.502*X435/(240.97+X435))/(DM435+DN435)-DH435)</f>
        <v>0</v>
      </c>
      <c r="U435">
        <f>1/((DB435+1)/(R435/1.6)+1/(S435/1.37)) + DB435/((DB435+1)/(R435/1.6) + DB435/(S435/1.37))</f>
        <v>0</v>
      </c>
      <c r="V435">
        <f>(CW435*CZ435)</f>
        <v>0</v>
      </c>
      <c r="W435">
        <f>(DO435+(V435+2*0.95*5.67E-8*(((DO435+$B$7)+273)^4-(DO435+273)^4)-44100*K435)/(1.84*29.3*S435+8*0.95*5.67E-8*(DO435+273)^3))</f>
        <v>0</v>
      </c>
      <c r="X435">
        <f>($C$7*DP435+$D$7*DQ435+$E$7*W435)</f>
        <v>0</v>
      </c>
      <c r="Y435">
        <f>0.61365*exp(17.502*X435/(240.97+X435))</f>
        <v>0</v>
      </c>
      <c r="Z435">
        <f>(AA435/AB435*100)</f>
        <v>0</v>
      </c>
      <c r="AA435">
        <f>DH435*(DM435+DN435)/1000</f>
        <v>0</v>
      </c>
      <c r="AB435">
        <f>0.61365*exp(17.502*DO435/(240.97+DO435))</f>
        <v>0</v>
      </c>
      <c r="AC435">
        <f>(Y435-DH435*(DM435+DN435)/1000)</f>
        <v>0</v>
      </c>
      <c r="AD435">
        <f>(-K435*44100)</f>
        <v>0</v>
      </c>
      <c r="AE435">
        <f>2*29.3*S435*0.92*(DO435-X435)</f>
        <v>0</v>
      </c>
      <c r="AF435">
        <f>2*0.95*5.67E-8*(((DO435+$B$7)+273)^4-(X435+273)^4)</f>
        <v>0</v>
      </c>
      <c r="AG435">
        <f>V435+AF435+AD435+AE435</f>
        <v>0</v>
      </c>
      <c r="AH435">
        <v>0</v>
      </c>
      <c r="AI435">
        <v>0</v>
      </c>
      <c r="AJ435">
        <f>IF(AH435*$H$13&gt;=AL435,1.0,(AL435/(AL435-AH435*$H$13)))</f>
        <v>0</v>
      </c>
      <c r="AK435">
        <f>(AJ435-1)*100</f>
        <v>0</v>
      </c>
      <c r="AL435">
        <f>MAX(0,($B$13+$C$13*DT435)/(1+$D$13*DT435)*DM435/(DO435+273)*$E$13)</f>
        <v>0</v>
      </c>
      <c r="AM435" t="s">
        <v>422</v>
      </c>
      <c r="AN435" t="s">
        <v>422</v>
      </c>
      <c r="AO435">
        <v>0</v>
      </c>
      <c r="AP435">
        <v>0</v>
      </c>
      <c r="AQ435">
        <f>1-AO435/AP435</f>
        <v>0</v>
      </c>
      <c r="AR435">
        <v>0</v>
      </c>
      <c r="AS435" t="s">
        <v>422</v>
      </c>
      <c r="AT435" t="s">
        <v>422</v>
      </c>
      <c r="AU435">
        <v>0</v>
      </c>
      <c r="AV435">
        <v>0</v>
      </c>
      <c r="AW435">
        <f>1-AU435/AV435</f>
        <v>0</v>
      </c>
      <c r="AX435">
        <v>0.5</v>
      </c>
      <c r="AY435">
        <f>CX435</f>
        <v>0</v>
      </c>
      <c r="AZ435">
        <f>M435</f>
        <v>0</v>
      </c>
      <c r="BA435">
        <f>AW435*AX435*AY435</f>
        <v>0</v>
      </c>
      <c r="BB435">
        <f>(AZ435-AR435)/AY435</f>
        <v>0</v>
      </c>
      <c r="BC435">
        <f>(AP435-AV435)/AV435</f>
        <v>0</v>
      </c>
      <c r="BD435">
        <f>AO435/(AQ435+AO435/AV435)</f>
        <v>0</v>
      </c>
      <c r="BE435" t="s">
        <v>422</v>
      </c>
      <c r="BF435">
        <v>0</v>
      </c>
      <c r="BG435">
        <f>IF(BF435&lt;&gt;0, BF435, BD435)</f>
        <v>0</v>
      </c>
      <c r="BH435">
        <f>1-BG435/AV435</f>
        <v>0</v>
      </c>
      <c r="BI435">
        <f>(AV435-AU435)/(AV435-BG435)</f>
        <v>0</v>
      </c>
      <c r="BJ435">
        <f>(AP435-AV435)/(AP435-BG435)</f>
        <v>0</v>
      </c>
      <c r="BK435">
        <f>(AV435-AU435)/(AV435-AO435)</f>
        <v>0</v>
      </c>
      <c r="BL435">
        <f>(AP435-AV435)/(AP435-AO435)</f>
        <v>0</v>
      </c>
      <c r="BM435">
        <f>(BI435*BG435/AU435)</f>
        <v>0</v>
      </c>
      <c r="BN435">
        <f>(1-BM435)</f>
        <v>0</v>
      </c>
      <c r="CW435">
        <f>$B$11*DU435+$C$11*DV435+$F$11*EG435*(1-EJ435)</f>
        <v>0</v>
      </c>
      <c r="CX435">
        <f>CW435*CY435</f>
        <v>0</v>
      </c>
      <c r="CY435">
        <f>($B$11*$D$9+$C$11*$D$9+$F$11*((ET435+EL435)/MAX(ET435+EL435+EU435, 0.1)*$I$9+EU435/MAX(ET435+EL435+EU435, 0.1)*$J$9))/($B$11+$C$11+$F$11)</f>
        <v>0</v>
      </c>
      <c r="CZ435">
        <f>($B$11*$K$9+$C$11*$K$9+$F$11*((ET435+EL435)/MAX(ET435+EL435+EU435, 0.1)*$P$9+EU435/MAX(ET435+EL435+EU435, 0.1)*$Q$9))/($B$11+$C$11+$F$11)</f>
        <v>0</v>
      </c>
      <c r="DA435">
        <v>2.44</v>
      </c>
      <c r="DB435">
        <v>0.5</v>
      </c>
      <c r="DC435" t="s">
        <v>423</v>
      </c>
      <c r="DD435">
        <v>2</v>
      </c>
      <c r="DE435">
        <v>1758417196</v>
      </c>
      <c r="DF435">
        <v>420.1352083333333</v>
      </c>
      <c r="DG435">
        <v>419.9927499999999</v>
      </c>
      <c r="DH435">
        <v>23.70886666666667</v>
      </c>
      <c r="DI435">
        <v>23.60752916666667</v>
      </c>
      <c r="DJ435">
        <v>419.5957083333333</v>
      </c>
      <c r="DK435">
        <v>23.5376375</v>
      </c>
      <c r="DL435">
        <v>499.998625</v>
      </c>
      <c r="DM435">
        <v>90.28303333333334</v>
      </c>
      <c r="DN435">
        <v>0.05403697499999999</v>
      </c>
      <c r="DO435">
        <v>30.08300416666667</v>
      </c>
      <c r="DP435">
        <v>29.98683333333333</v>
      </c>
      <c r="DQ435">
        <v>999.9</v>
      </c>
      <c r="DR435">
        <v>0</v>
      </c>
      <c r="DS435">
        <v>0</v>
      </c>
      <c r="DT435">
        <v>9998.147499999999</v>
      </c>
      <c r="DU435">
        <v>0</v>
      </c>
      <c r="DV435">
        <v>0.618283</v>
      </c>
      <c r="DW435">
        <v>0.142514625</v>
      </c>
      <c r="DX435">
        <v>430.3379583333333</v>
      </c>
      <c r="DY435">
        <v>430.147375</v>
      </c>
      <c r="DZ435">
        <v>0.1013339791666667</v>
      </c>
      <c r="EA435">
        <v>419.9927499999999</v>
      </c>
      <c r="EB435">
        <v>23.60752916666667</v>
      </c>
      <c r="EC435">
        <v>2.1405075</v>
      </c>
      <c r="ED435">
        <v>2.131359166666666</v>
      </c>
      <c r="EE435">
        <v>18.523875</v>
      </c>
      <c r="EF435">
        <v>18.45551666666667</v>
      </c>
      <c r="EG435">
        <v>0.00500097</v>
      </c>
      <c r="EH435">
        <v>0</v>
      </c>
      <c r="EI435">
        <v>0</v>
      </c>
      <c r="EJ435">
        <v>0</v>
      </c>
      <c r="EK435">
        <v>239.575</v>
      </c>
      <c r="EL435">
        <v>0.00500097</v>
      </c>
      <c r="EM435">
        <v>-2.458333333333333</v>
      </c>
      <c r="EN435">
        <v>-1.058333333333333</v>
      </c>
      <c r="EO435">
        <v>34.89308333333333</v>
      </c>
      <c r="EP435">
        <v>38.1405</v>
      </c>
      <c r="EQ435">
        <v>36.54133333333333</v>
      </c>
      <c r="ER435">
        <v>38.0155</v>
      </c>
      <c r="ES435">
        <v>36.75775</v>
      </c>
      <c r="ET435">
        <v>0</v>
      </c>
      <c r="EU435">
        <v>0</v>
      </c>
      <c r="EV435">
        <v>0</v>
      </c>
      <c r="EW435">
        <v>1758417204.2</v>
      </c>
      <c r="EX435">
        <v>0</v>
      </c>
      <c r="EY435">
        <v>239.068</v>
      </c>
      <c r="EZ435">
        <v>23.90000010759413</v>
      </c>
      <c r="FA435">
        <v>-50.43846197311692</v>
      </c>
      <c r="FB435">
        <v>-2.935999999999999</v>
      </c>
      <c r="FC435">
        <v>15</v>
      </c>
      <c r="FD435">
        <v>0</v>
      </c>
      <c r="FE435" t="s">
        <v>424</v>
      </c>
      <c r="FF435">
        <v>1747247426.5</v>
      </c>
      <c r="FG435">
        <v>1747247420.5</v>
      </c>
      <c r="FH435">
        <v>0</v>
      </c>
      <c r="FI435">
        <v>1.027</v>
      </c>
      <c r="FJ435">
        <v>0.031</v>
      </c>
      <c r="FK435">
        <v>0.02</v>
      </c>
      <c r="FL435">
        <v>0.05</v>
      </c>
      <c r="FM435">
        <v>420</v>
      </c>
      <c r="FN435">
        <v>16</v>
      </c>
      <c r="FO435">
        <v>0.01</v>
      </c>
      <c r="FP435">
        <v>0.1</v>
      </c>
      <c r="FQ435">
        <v>0.1458313</v>
      </c>
      <c r="FR435">
        <v>-0.03716580112570386</v>
      </c>
      <c r="FS435">
        <v>0.01921434867384268</v>
      </c>
      <c r="FT435">
        <v>1</v>
      </c>
      <c r="FU435">
        <v>238.5470588235294</v>
      </c>
      <c r="FV435">
        <v>4.861726465087207</v>
      </c>
      <c r="FW435">
        <v>5.691078430528098</v>
      </c>
      <c r="FX435">
        <v>-1</v>
      </c>
      <c r="FY435">
        <v>0.1014474575</v>
      </c>
      <c r="FZ435">
        <v>-0.005585246904315261</v>
      </c>
      <c r="GA435">
        <v>0.001174918716313494</v>
      </c>
      <c r="GB435">
        <v>1</v>
      </c>
      <c r="GC435">
        <v>2</v>
      </c>
      <c r="GD435">
        <v>2</v>
      </c>
      <c r="GE435" t="s">
        <v>425</v>
      </c>
      <c r="GF435">
        <v>3.13634</v>
      </c>
      <c r="GG435">
        <v>2.71459</v>
      </c>
      <c r="GH435">
        <v>0.0936845</v>
      </c>
      <c r="GI435">
        <v>0.092872</v>
      </c>
      <c r="GJ435">
        <v>0.105056</v>
      </c>
      <c r="GK435">
        <v>0.103532</v>
      </c>
      <c r="GL435">
        <v>28826</v>
      </c>
      <c r="GM435">
        <v>28887.4</v>
      </c>
      <c r="GN435">
        <v>29568.1</v>
      </c>
      <c r="GO435">
        <v>29429.8</v>
      </c>
      <c r="GP435">
        <v>34968.6</v>
      </c>
      <c r="GQ435">
        <v>34944.5</v>
      </c>
      <c r="GR435">
        <v>41616.6</v>
      </c>
      <c r="GS435">
        <v>41814.7</v>
      </c>
      <c r="GT435">
        <v>1.92008</v>
      </c>
      <c r="GU435">
        <v>1.87532</v>
      </c>
      <c r="GV435">
        <v>0.0880659</v>
      </c>
      <c r="GW435">
        <v>0</v>
      </c>
      <c r="GX435">
        <v>28.558</v>
      </c>
      <c r="GY435">
        <v>999.9</v>
      </c>
      <c r="GZ435">
        <v>57.7</v>
      </c>
      <c r="HA435">
        <v>31</v>
      </c>
      <c r="HB435">
        <v>28.8324</v>
      </c>
      <c r="HC435">
        <v>62.1044</v>
      </c>
      <c r="HD435">
        <v>28.0168</v>
      </c>
      <c r="HE435">
        <v>1</v>
      </c>
      <c r="HF435">
        <v>0.103089</v>
      </c>
      <c r="HG435">
        <v>-1.51103</v>
      </c>
      <c r="HH435">
        <v>20.3521</v>
      </c>
      <c r="HI435">
        <v>5.22343</v>
      </c>
      <c r="HJ435">
        <v>12.0155</v>
      </c>
      <c r="HK435">
        <v>4.99135</v>
      </c>
      <c r="HL435">
        <v>3.28913</v>
      </c>
      <c r="HM435">
        <v>9999</v>
      </c>
      <c r="HN435">
        <v>9999</v>
      </c>
      <c r="HO435">
        <v>9999</v>
      </c>
      <c r="HP435">
        <v>999.9</v>
      </c>
      <c r="HQ435">
        <v>1.86752</v>
      </c>
      <c r="HR435">
        <v>1.86664</v>
      </c>
      <c r="HS435">
        <v>1.86599</v>
      </c>
      <c r="HT435">
        <v>1.86596</v>
      </c>
      <c r="HU435">
        <v>1.86783</v>
      </c>
      <c r="HV435">
        <v>1.87027</v>
      </c>
      <c r="HW435">
        <v>1.8689</v>
      </c>
      <c r="HX435">
        <v>1.87036</v>
      </c>
      <c r="HY435">
        <v>0</v>
      </c>
      <c r="HZ435">
        <v>0</v>
      </c>
      <c r="IA435">
        <v>0</v>
      </c>
      <c r="IB435">
        <v>0</v>
      </c>
      <c r="IC435" t="s">
        <v>426</v>
      </c>
      <c r="ID435" t="s">
        <v>427</v>
      </c>
      <c r="IE435" t="s">
        <v>428</v>
      </c>
      <c r="IF435" t="s">
        <v>428</v>
      </c>
      <c r="IG435" t="s">
        <v>428</v>
      </c>
      <c r="IH435" t="s">
        <v>428</v>
      </c>
      <c r="II435">
        <v>0</v>
      </c>
      <c r="IJ435">
        <v>100</v>
      </c>
      <c r="IK435">
        <v>100</v>
      </c>
      <c r="IL435">
        <v>0.54</v>
      </c>
      <c r="IM435">
        <v>0.1712</v>
      </c>
      <c r="IN435">
        <v>0.2733293791174444</v>
      </c>
      <c r="IO435">
        <v>0.0008355358253796512</v>
      </c>
      <c r="IP435">
        <v>-4.886686190924696E-07</v>
      </c>
      <c r="IQ435">
        <v>2.414133949906871E-11</v>
      </c>
      <c r="IR435">
        <v>-0.06279029043895908</v>
      </c>
      <c r="IS435">
        <v>-0.001004982055389802</v>
      </c>
      <c r="IT435">
        <v>0.0007271071577586355</v>
      </c>
      <c r="IU435">
        <v>-1.113211564567604E-05</v>
      </c>
      <c r="IV435">
        <v>10</v>
      </c>
      <c r="IW435">
        <v>2306</v>
      </c>
      <c r="IX435">
        <v>1</v>
      </c>
      <c r="IY435">
        <v>28</v>
      </c>
      <c r="IZ435">
        <v>186163</v>
      </c>
      <c r="JA435">
        <v>186163.1</v>
      </c>
      <c r="JB435">
        <v>1.04004</v>
      </c>
      <c r="JC435">
        <v>2.26196</v>
      </c>
      <c r="JD435">
        <v>1.39648</v>
      </c>
      <c r="JE435">
        <v>2.34131</v>
      </c>
      <c r="JF435">
        <v>1.49536</v>
      </c>
      <c r="JG435">
        <v>2.69897</v>
      </c>
      <c r="JH435">
        <v>36.2459</v>
      </c>
      <c r="JI435">
        <v>24.1488</v>
      </c>
      <c r="JJ435">
        <v>18</v>
      </c>
      <c r="JK435">
        <v>489.298</v>
      </c>
      <c r="JL435">
        <v>451.007</v>
      </c>
      <c r="JM435">
        <v>30.6554</v>
      </c>
      <c r="JN435">
        <v>28.9146</v>
      </c>
      <c r="JO435">
        <v>30</v>
      </c>
      <c r="JP435">
        <v>28.7785</v>
      </c>
      <c r="JQ435">
        <v>28.7084</v>
      </c>
      <c r="JR435">
        <v>20.819</v>
      </c>
      <c r="JS435">
        <v>25.6061</v>
      </c>
      <c r="JT435">
        <v>94.4693</v>
      </c>
      <c r="JU435">
        <v>30.665</v>
      </c>
      <c r="JV435">
        <v>420</v>
      </c>
      <c r="JW435">
        <v>23.644</v>
      </c>
      <c r="JX435">
        <v>101.067</v>
      </c>
      <c r="JY435">
        <v>100.547</v>
      </c>
    </row>
    <row r="436" spans="1:285">
      <c r="A436">
        <v>420</v>
      </c>
      <c r="B436">
        <v>1758417206</v>
      </c>
      <c r="C436">
        <v>4330.900000095367</v>
      </c>
      <c r="D436" t="s">
        <v>1276</v>
      </c>
      <c r="E436" t="s">
        <v>1277</v>
      </c>
      <c r="F436">
        <v>5</v>
      </c>
      <c r="G436" t="s">
        <v>1159</v>
      </c>
      <c r="H436" t="s">
        <v>420</v>
      </c>
      <c r="I436" t="s">
        <v>421</v>
      </c>
      <c r="J436">
        <v>1758417198</v>
      </c>
      <c r="K436">
        <f>(L436)/1000</f>
        <v>0</v>
      </c>
      <c r="L436">
        <f>1000*DL436*AJ436*(DH436-DI436)/(100*DA436*(1000-AJ436*DH436))</f>
        <v>0</v>
      </c>
      <c r="M436">
        <f>DL436*AJ436*(DG436-DF436*(1000-AJ436*DI436)/(1000-AJ436*DH436))/(100*DA436)</f>
        <v>0</v>
      </c>
      <c r="N436">
        <f>DF436 - IF(AJ436&gt;1, M436*DA436*100.0/(AL436), 0)</f>
        <v>0</v>
      </c>
      <c r="O436">
        <f>((U436-K436/2)*N436-M436)/(U436+K436/2)</f>
        <v>0</v>
      </c>
      <c r="P436">
        <f>O436*(DM436+DN436)/1000.0</f>
        <v>0</v>
      </c>
      <c r="Q436">
        <f>(DF436 - IF(AJ436&gt;1, M436*DA436*100.0/(AL436), 0))*(DM436+DN436)/1000.0</f>
        <v>0</v>
      </c>
      <c r="R436">
        <f>2.0/((1/T436-1/S436)+SIGN(T436)*SQRT((1/T436-1/S436)*(1/T436-1/S436) + 4*DB436/((DB436+1)*(DB436+1))*(2*1/T436*1/S436-1/S436*1/S436)))</f>
        <v>0</v>
      </c>
      <c r="S436">
        <f>IF(LEFT(DC436,1)&lt;&gt;"0",IF(LEFT(DC436,1)="1",3.0,DD436),$D$5+$E$5*(DT436*DM436/($K$5*1000))+$F$5*(DT436*DM436/($K$5*1000))*MAX(MIN(DA436,$J$5),$I$5)*MAX(MIN(DA436,$J$5),$I$5)+$G$5*MAX(MIN(DA436,$J$5),$I$5)*(DT436*DM436/($K$5*1000))+$H$5*(DT436*DM436/($K$5*1000))*(DT436*DM436/($K$5*1000)))</f>
        <v>0</v>
      </c>
      <c r="T436">
        <f>K436*(1000-(1000*0.61365*exp(17.502*X436/(240.97+X436))/(DM436+DN436)+DH436)/2)/(1000*0.61365*exp(17.502*X436/(240.97+X436))/(DM436+DN436)-DH436)</f>
        <v>0</v>
      </c>
      <c r="U436">
        <f>1/((DB436+1)/(R436/1.6)+1/(S436/1.37)) + DB436/((DB436+1)/(R436/1.6) + DB436/(S436/1.37))</f>
        <v>0</v>
      </c>
      <c r="V436">
        <f>(CW436*CZ436)</f>
        <v>0</v>
      </c>
      <c r="W436">
        <f>(DO436+(V436+2*0.95*5.67E-8*(((DO436+$B$7)+273)^4-(DO436+273)^4)-44100*K436)/(1.84*29.3*S436+8*0.95*5.67E-8*(DO436+273)^3))</f>
        <v>0</v>
      </c>
      <c r="X436">
        <f>($C$7*DP436+$D$7*DQ436+$E$7*W436)</f>
        <v>0</v>
      </c>
      <c r="Y436">
        <f>0.61365*exp(17.502*X436/(240.97+X436))</f>
        <v>0</v>
      </c>
      <c r="Z436">
        <f>(AA436/AB436*100)</f>
        <v>0</v>
      </c>
      <c r="AA436">
        <f>DH436*(DM436+DN436)/1000</f>
        <v>0</v>
      </c>
      <c r="AB436">
        <f>0.61365*exp(17.502*DO436/(240.97+DO436))</f>
        <v>0</v>
      </c>
      <c r="AC436">
        <f>(Y436-DH436*(DM436+DN436)/1000)</f>
        <v>0</v>
      </c>
      <c r="AD436">
        <f>(-K436*44100)</f>
        <v>0</v>
      </c>
      <c r="AE436">
        <f>2*29.3*S436*0.92*(DO436-X436)</f>
        <v>0</v>
      </c>
      <c r="AF436">
        <f>2*0.95*5.67E-8*(((DO436+$B$7)+273)^4-(X436+273)^4)</f>
        <v>0</v>
      </c>
      <c r="AG436">
        <f>V436+AF436+AD436+AE436</f>
        <v>0</v>
      </c>
      <c r="AH436">
        <v>0</v>
      </c>
      <c r="AI436">
        <v>0</v>
      </c>
      <c r="AJ436">
        <f>IF(AH436*$H$13&gt;=AL436,1.0,(AL436/(AL436-AH436*$H$13)))</f>
        <v>0</v>
      </c>
      <c r="AK436">
        <f>(AJ436-1)*100</f>
        <v>0</v>
      </c>
      <c r="AL436">
        <f>MAX(0,($B$13+$C$13*DT436)/(1+$D$13*DT436)*DM436/(DO436+273)*$E$13)</f>
        <v>0</v>
      </c>
      <c r="AM436" t="s">
        <v>422</v>
      </c>
      <c r="AN436" t="s">
        <v>422</v>
      </c>
      <c r="AO436">
        <v>0</v>
      </c>
      <c r="AP436">
        <v>0</v>
      </c>
      <c r="AQ436">
        <f>1-AO436/AP436</f>
        <v>0</v>
      </c>
      <c r="AR436">
        <v>0</v>
      </c>
      <c r="AS436" t="s">
        <v>422</v>
      </c>
      <c r="AT436" t="s">
        <v>422</v>
      </c>
      <c r="AU436">
        <v>0</v>
      </c>
      <c r="AV436">
        <v>0</v>
      </c>
      <c r="AW436">
        <f>1-AU436/AV436</f>
        <v>0</v>
      </c>
      <c r="AX436">
        <v>0.5</v>
      </c>
      <c r="AY436">
        <f>CX436</f>
        <v>0</v>
      </c>
      <c r="AZ436">
        <f>M436</f>
        <v>0</v>
      </c>
      <c r="BA436">
        <f>AW436*AX436*AY436</f>
        <v>0</v>
      </c>
      <c r="BB436">
        <f>(AZ436-AR436)/AY436</f>
        <v>0</v>
      </c>
      <c r="BC436">
        <f>(AP436-AV436)/AV436</f>
        <v>0</v>
      </c>
      <c r="BD436">
        <f>AO436/(AQ436+AO436/AV436)</f>
        <v>0</v>
      </c>
      <c r="BE436" t="s">
        <v>422</v>
      </c>
      <c r="BF436">
        <v>0</v>
      </c>
      <c r="BG436">
        <f>IF(BF436&lt;&gt;0, BF436, BD436)</f>
        <v>0</v>
      </c>
      <c r="BH436">
        <f>1-BG436/AV436</f>
        <v>0</v>
      </c>
      <c r="BI436">
        <f>(AV436-AU436)/(AV436-BG436)</f>
        <v>0</v>
      </c>
      <c r="BJ436">
        <f>(AP436-AV436)/(AP436-BG436)</f>
        <v>0</v>
      </c>
      <c r="BK436">
        <f>(AV436-AU436)/(AV436-AO436)</f>
        <v>0</v>
      </c>
      <c r="BL436">
        <f>(AP436-AV436)/(AP436-AO436)</f>
        <v>0</v>
      </c>
      <c r="BM436">
        <f>(BI436*BG436/AU436)</f>
        <v>0</v>
      </c>
      <c r="BN436">
        <f>(1-BM436)</f>
        <v>0</v>
      </c>
      <c r="CW436">
        <f>$B$11*DU436+$C$11*DV436+$F$11*EG436*(1-EJ436)</f>
        <v>0</v>
      </c>
      <c r="CX436">
        <f>CW436*CY436</f>
        <v>0</v>
      </c>
      <c r="CY436">
        <f>($B$11*$D$9+$C$11*$D$9+$F$11*((ET436+EL436)/MAX(ET436+EL436+EU436, 0.1)*$I$9+EU436/MAX(ET436+EL436+EU436, 0.1)*$J$9))/($B$11+$C$11+$F$11)</f>
        <v>0</v>
      </c>
      <c r="CZ436">
        <f>($B$11*$K$9+$C$11*$K$9+$F$11*((ET436+EL436)/MAX(ET436+EL436+EU436, 0.1)*$P$9+EU436/MAX(ET436+EL436+EU436, 0.1)*$Q$9))/($B$11+$C$11+$F$11)</f>
        <v>0</v>
      </c>
      <c r="DA436">
        <v>2.44</v>
      </c>
      <c r="DB436">
        <v>0.5</v>
      </c>
      <c r="DC436" t="s">
        <v>423</v>
      </c>
      <c r="DD436">
        <v>2</v>
      </c>
      <c r="DE436">
        <v>1758417198</v>
      </c>
      <c r="DF436">
        <v>420.1321666666666</v>
      </c>
      <c r="DG436">
        <v>419.9937916666666</v>
      </c>
      <c r="DH436">
        <v>23.70905833333333</v>
      </c>
      <c r="DI436">
        <v>23.60791666666667</v>
      </c>
      <c r="DJ436">
        <v>419.5926666666667</v>
      </c>
      <c r="DK436">
        <v>23.53782916666666</v>
      </c>
      <c r="DL436">
        <v>499.9855416666667</v>
      </c>
      <c r="DM436">
        <v>90.28308333333332</v>
      </c>
      <c r="DN436">
        <v>0.05407730416666667</v>
      </c>
      <c r="DO436">
        <v>30.08317916666667</v>
      </c>
      <c r="DP436">
        <v>29.98717083333333</v>
      </c>
      <c r="DQ436">
        <v>999.9</v>
      </c>
      <c r="DR436">
        <v>0</v>
      </c>
      <c r="DS436">
        <v>0</v>
      </c>
      <c r="DT436">
        <v>9999.942916666667</v>
      </c>
      <c r="DU436">
        <v>0</v>
      </c>
      <c r="DV436">
        <v>0.618283</v>
      </c>
      <c r="DW436">
        <v>0.1384405416666667</v>
      </c>
      <c r="DX436">
        <v>430.3349166666667</v>
      </c>
      <c r="DY436">
        <v>430.1485833333333</v>
      </c>
      <c r="DZ436">
        <v>0.1011372583333333</v>
      </c>
      <c r="EA436">
        <v>419.9937916666666</v>
      </c>
      <c r="EB436">
        <v>23.60791666666667</v>
      </c>
      <c r="EC436">
        <v>2.140525833333333</v>
      </c>
      <c r="ED436">
        <v>2.131395</v>
      </c>
      <c r="EE436">
        <v>18.5240125</v>
      </c>
      <c r="EF436">
        <v>18.45578333333333</v>
      </c>
      <c r="EG436">
        <v>0.00500097</v>
      </c>
      <c r="EH436">
        <v>0</v>
      </c>
      <c r="EI436">
        <v>0</v>
      </c>
      <c r="EJ436">
        <v>0</v>
      </c>
      <c r="EK436">
        <v>240.0166666666667</v>
      </c>
      <c r="EL436">
        <v>0.00500097</v>
      </c>
      <c r="EM436">
        <v>-1.108333333333333</v>
      </c>
      <c r="EN436">
        <v>-0.8958333333333334</v>
      </c>
      <c r="EO436">
        <v>34.88533333333334</v>
      </c>
      <c r="EP436">
        <v>38.13275</v>
      </c>
      <c r="EQ436">
        <v>36.53358333333333</v>
      </c>
      <c r="ER436">
        <v>38.00775</v>
      </c>
      <c r="ES436">
        <v>36.75</v>
      </c>
      <c r="ET436">
        <v>0</v>
      </c>
      <c r="EU436">
        <v>0</v>
      </c>
      <c r="EV436">
        <v>0</v>
      </c>
      <c r="EW436">
        <v>1758417206</v>
      </c>
      <c r="EX436">
        <v>0</v>
      </c>
      <c r="EY436">
        <v>239.8</v>
      </c>
      <c r="EZ436">
        <v>31.09059821210221</v>
      </c>
      <c r="FA436">
        <v>-62.91965850080268</v>
      </c>
      <c r="FB436">
        <v>-3.130769230769231</v>
      </c>
      <c r="FC436">
        <v>15</v>
      </c>
      <c r="FD436">
        <v>0</v>
      </c>
      <c r="FE436" t="s">
        <v>424</v>
      </c>
      <c r="FF436">
        <v>1747247426.5</v>
      </c>
      <c r="FG436">
        <v>1747247420.5</v>
      </c>
      <c r="FH436">
        <v>0</v>
      </c>
      <c r="FI436">
        <v>1.027</v>
      </c>
      <c r="FJ436">
        <v>0.031</v>
      </c>
      <c r="FK436">
        <v>0.02</v>
      </c>
      <c r="FL436">
        <v>0.05</v>
      </c>
      <c r="FM436">
        <v>420</v>
      </c>
      <c r="FN436">
        <v>16</v>
      </c>
      <c r="FO436">
        <v>0.01</v>
      </c>
      <c r="FP436">
        <v>0.1</v>
      </c>
      <c r="FQ436">
        <v>0.144833487804878</v>
      </c>
      <c r="FR436">
        <v>-0.1009948641114984</v>
      </c>
      <c r="FS436">
        <v>0.01976855712948112</v>
      </c>
      <c r="FT436">
        <v>0</v>
      </c>
      <c r="FU436">
        <v>239.6</v>
      </c>
      <c r="FV436">
        <v>10.07181049564973</v>
      </c>
      <c r="FW436">
        <v>5.839067209953398</v>
      </c>
      <c r="FX436">
        <v>-1</v>
      </c>
      <c r="FY436">
        <v>0.1011781024390244</v>
      </c>
      <c r="FZ436">
        <v>-0.006920094773519042</v>
      </c>
      <c r="GA436">
        <v>0.0012591351816242</v>
      </c>
      <c r="GB436">
        <v>1</v>
      </c>
      <c r="GC436">
        <v>1</v>
      </c>
      <c r="GD436">
        <v>2</v>
      </c>
      <c r="GE436" t="s">
        <v>433</v>
      </c>
      <c r="GF436">
        <v>3.1364</v>
      </c>
      <c r="GG436">
        <v>2.71464</v>
      </c>
      <c r="GH436">
        <v>0.0936805</v>
      </c>
      <c r="GI436">
        <v>0.0928629</v>
      </c>
      <c r="GJ436">
        <v>0.105062</v>
      </c>
      <c r="GK436">
        <v>0.103531</v>
      </c>
      <c r="GL436">
        <v>28826.2</v>
      </c>
      <c r="GM436">
        <v>28887.3</v>
      </c>
      <c r="GN436">
        <v>29568.2</v>
      </c>
      <c r="GO436">
        <v>29429.4</v>
      </c>
      <c r="GP436">
        <v>34968.6</v>
      </c>
      <c r="GQ436">
        <v>34944.3</v>
      </c>
      <c r="GR436">
        <v>41616.9</v>
      </c>
      <c r="GS436">
        <v>41814.3</v>
      </c>
      <c r="GT436">
        <v>1.92017</v>
      </c>
      <c r="GU436">
        <v>1.87528</v>
      </c>
      <c r="GV436">
        <v>0.0878051</v>
      </c>
      <c r="GW436">
        <v>0</v>
      </c>
      <c r="GX436">
        <v>28.558</v>
      </c>
      <c r="GY436">
        <v>999.9</v>
      </c>
      <c r="GZ436">
        <v>57.7</v>
      </c>
      <c r="HA436">
        <v>31</v>
      </c>
      <c r="HB436">
        <v>28.8328</v>
      </c>
      <c r="HC436">
        <v>62.0544</v>
      </c>
      <c r="HD436">
        <v>27.9167</v>
      </c>
      <c r="HE436">
        <v>1</v>
      </c>
      <c r="HF436">
        <v>0.103074</v>
      </c>
      <c r="HG436">
        <v>-1.50929</v>
      </c>
      <c r="HH436">
        <v>20.3522</v>
      </c>
      <c r="HI436">
        <v>5.22373</v>
      </c>
      <c r="HJ436">
        <v>12.0159</v>
      </c>
      <c r="HK436">
        <v>4.99155</v>
      </c>
      <c r="HL436">
        <v>3.28915</v>
      </c>
      <c r="HM436">
        <v>9999</v>
      </c>
      <c r="HN436">
        <v>9999</v>
      </c>
      <c r="HO436">
        <v>9999</v>
      </c>
      <c r="HP436">
        <v>999.9</v>
      </c>
      <c r="HQ436">
        <v>1.86753</v>
      </c>
      <c r="HR436">
        <v>1.86663</v>
      </c>
      <c r="HS436">
        <v>1.86598</v>
      </c>
      <c r="HT436">
        <v>1.86596</v>
      </c>
      <c r="HU436">
        <v>1.86783</v>
      </c>
      <c r="HV436">
        <v>1.87026</v>
      </c>
      <c r="HW436">
        <v>1.8689</v>
      </c>
      <c r="HX436">
        <v>1.87036</v>
      </c>
      <c r="HY436">
        <v>0</v>
      </c>
      <c r="HZ436">
        <v>0</v>
      </c>
      <c r="IA436">
        <v>0</v>
      </c>
      <c r="IB436">
        <v>0</v>
      </c>
      <c r="IC436" t="s">
        <v>426</v>
      </c>
      <c r="ID436" t="s">
        <v>427</v>
      </c>
      <c r="IE436" t="s">
        <v>428</v>
      </c>
      <c r="IF436" t="s">
        <v>428</v>
      </c>
      <c r="IG436" t="s">
        <v>428</v>
      </c>
      <c r="IH436" t="s">
        <v>428</v>
      </c>
      <c r="II436">
        <v>0</v>
      </c>
      <c r="IJ436">
        <v>100</v>
      </c>
      <c r="IK436">
        <v>100</v>
      </c>
      <c r="IL436">
        <v>0.539</v>
      </c>
      <c r="IM436">
        <v>0.1712</v>
      </c>
      <c r="IN436">
        <v>0.2733293791174444</v>
      </c>
      <c r="IO436">
        <v>0.0008355358253796512</v>
      </c>
      <c r="IP436">
        <v>-4.886686190924696E-07</v>
      </c>
      <c r="IQ436">
        <v>2.414133949906871E-11</v>
      </c>
      <c r="IR436">
        <v>-0.06279029043895908</v>
      </c>
      <c r="IS436">
        <v>-0.001004982055389802</v>
      </c>
      <c r="IT436">
        <v>0.0007271071577586355</v>
      </c>
      <c r="IU436">
        <v>-1.113211564567604E-05</v>
      </c>
      <c r="IV436">
        <v>10</v>
      </c>
      <c r="IW436">
        <v>2306</v>
      </c>
      <c r="IX436">
        <v>1</v>
      </c>
      <c r="IY436">
        <v>28</v>
      </c>
      <c r="IZ436">
        <v>186163</v>
      </c>
      <c r="JA436">
        <v>186163.1</v>
      </c>
      <c r="JB436">
        <v>1.04004</v>
      </c>
      <c r="JC436">
        <v>2.27539</v>
      </c>
      <c r="JD436">
        <v>1.39648</v>
      </c>
      <c r="JE436">
        <v>2.34131</v>
      </c>
      <c r="JF436">
        <v>1.49536</v>
      </c>
      <c r="JG436">
        <v>2.66479</v>
      </c>
      <c r="JH436">
        <v>36.2459</v>
      </c>
      <c r="JI436">
        <v>24.14</v>
      </c>
      <c r="JJ436">
        <v>18</v>
      </c>
      <c r="JK436">
        <v>489.351</v>
      </c>
      <c r="JL436">
        <v>450.973</v>
      </c>
      <c r="JM436">
        <v>30.66</v>
      </c>
      <c r="JN436">
        <v>28.9146</v>
      </c>
      <c r="JO436">
        <v>29.9999</v>
      </c>
      <c r="JP436">
        <v>28.7773</v>
      </c>
      <c r="JQ436">
        <v>28.708</v>
      </c>
      <c r="JR436">
        <v>20.8209</v>
      </c>
      <c r="JS436">
        <v>25.6061</v>
      </c>
      <c r="JT436">
        <v>94.4693</v>
      </c>
      <c r="JU436">
        <v>30.665</v>
      </c>
      <c r="JV436">
        <v>420</v>
      </c>
      <c r="JW436">
        <v>23.644</v>
      </c>
      <c r="JX436">
        <v>101.068</v>
      </c>
      <c r="JY436">
        <v>100.546</v>
      </c>
    </row>
    <row r="437" spans="1:285">
      <c r="A437">
        <v>421</v>
      </c>
      <c r="B437">
        <v>1758417629.5</v>
      </c>
      <c r="C437">
        <v>4754.400000095367</v>
      </c>
      <c r="D437" t="s">
        <v>1278</v>
      </c>
      <c r="E437" t="s">
        <v>1279</v>
      </c>
      <c r="F437">
        <v>5</v>
      </c>
      <c r="G437" t="s">
        <v>1280</v>
      </c>
      <c r="H437" t="s">
        <v>420</v>
      </c>
      <c r="I437" t="s">
        <v>421</v>
      </c>
      <c r="J437">
        <v>1758417621.75</v>
      </c>
      <c r="K437">
        <f>(L437)/1000</f>
        <v>0</v>
      </c>
      <c r="L437">
        <f>1000*DL437*AJ437*(DH437-DI437)/(100*DA437*(1000-AJ437*DH437))</f>
        <v>0</v>
      </c>
      <c r="M437">
        <f>DL437*AJ437*(DG437-DF437*(1000-AJ437*DI437)/(1000-AJ437*DH437))/(100*DA437)</f>
        <v>0</v>
      </c>
      <c r="N437">
        <f>DF437 - IF(AJ437&gt;1, M437*DA437*100.0/(AL437), 0)</f>
        <v>0</v>
      </c>
      <c r="O437">
        <f>((U437-K437/2)*N437-M437)/(U437+K437/2)</f>
        <v>0</v>
      </c>
      <c r="P437">
        <f>O437*(DM437+DN437)/1000.0</f>
        <v>0</v>
      </c>
      <c r="Q437">
        <f>(DF437 - IF(AJ437&gt;1, M437*DA437*100.0/(AL437), 0))*(DM437+DN437)/1000.0</f>
        <v>0</v>
      </c>
      <c r="R437">
        <f>2.0/((1/T437-1/S437)+SIGN(T437)*SQRT((1/T437-1/S437)*(1/T437-1/S437) + 4*DB437/((DB437+1)*(DB437+1))*(2*1/T437*1/S437-1/S437*1/S437)))</f>
        <v>0</v>
      </c>
      <c r="S437">
        <f>IF(LEFT(DC437,1)&lt;&gt;"0",IF(LEFT(DC437,1)="1",3.0,DD437),$D$5+$E$5*(DT437*DM437/($K$5*1000))+$F$5*(DT437*DM437/($K$5*1000))*MAX(MIN(DA437,$J$5),$I$5)*MAX(MIN(DA437,$J$5),$I$5)+$G$5*MAX(MIN(DA437,$J$5),$I$5)*(DT437*DM437/($K$5*1000))+$H$5*(DT437*DM437/($K$5*1000))*(DT437*DM437/($K$5*1000)))</f>
        <v>0</v>
      </c>
      <c r="T437">
        <f>K437*(1000-(1000*0.61365*exp(17.502*X437/(240.97+X437))/(DM437+DN437)+DH437)/2)/(1000*0.61365*exp(17.502*X437/(240.97+X437))/(DM437+DN437)-DH437)</f>
        <v>0</v>
      </c>
      <c r="U437">
        <f>1/((DB437+1)/(R437/1.6)+1/(S437/1.37)) + DB437/((DB437+1)/(R437/1.6) + DB437/(S437/1.37))</f>
        <v>0</v>
      </c>
      <c r="V437">
        <f>(CW437*CZ437)</f>
        <v>0</v>
      </c>
      <c r="W437">
        <f>(DO437+(V437+2*0.95*5.67E-8*(((DO437+$B$7)+273)^4-(DO437+273)^4)-44100*K437)/(1.84*29.3*S437+8*0.95*5.67E-8*(DO437+273)^3))</f>
        <v>0</v>
      </c>
      <c r="X437">
        <f>($C$7*DP437+$D$7*DQ437+$E$7*W437)</f>
        <v>0</v>
      </c>
      <c r="Y437">
        <f>0.61365*exp(17.502*X437/(240.97+X437))</f>
        <v>0</v>
      </c>
      <c r="Z437">
        <f>(AA437/AB437*100)</f>
        <v>0</v>
      </c>
      <c r="AA437">
        <f>DH437*(DM437+DN437)/1000</f>
        <v>0</v>
      </c>
      <c r="AB437">
        <f>0.61365*exp(17.502*DO437/(240.97+DO437))</f>
        <v>0</v>
      </c>
      <c r="AC437">
        <f>(Y437-DH437*(DM437+DN437)/1000)</f>
        <v>0</v>
      </c>
      <c r="AD437">
        <f>(-K437*44100)</f>
        <v>0</v>
      </c>
      <c r="AE437">
        <f>2*29.3*S437*0.92*(DO437-X437)</f>
        <v>0</v>
      </c>
      <c r="AF437">
        <f>2*0.95*5.67E-8*(((DO437+$B$7)+273)^4-(X437+273)^4)</f>
        <v>0</v>
      </c>
      <c r="AG437">
        <f>V437+AF437+AD437+AE437</f>
        <v>0</v>
      </c>
      <c r="AH437">
        <v>0</v>
      </c>
      <c r="AI437">
        <v>0</v>
      </c>
      <c r="AJ437">
        <f>IF(AH437*$H$13&gt;=AL437,1.0,(AL437/(AL437-AH437*$H$13)))</f>
        <v>0</v>
      </c>
      <c r="AK437">
        <f>(AJ437-1)*100</f>
        <v>0</v>
      </c>
      <c r="AL437">
        <f>MAX(0,($B$13+$C$13*DT437)/(1+$D$13*DT437)*DM437/(DO437+273)*$E$13)</f>
        <v>0</v>
      </c>
      <c r="AM437" t="s">
        <v>422</v>
      </c>
      <c r="AN437" t="s">
        <v>422</v>
      </c>
      <c r="AO437">
        <v>0</v>
      </c>
      <c r="AP437">
        <v>0</v>
      </c>
      <c r="AQ437">
        <f>1-AO437/AP437</f>
        <v>0</v>
      </c>
      <c r="AR437">
        <v>0</v>
      </c>
      <c r="AS437" t="s">
        <v>422</v>
      </c>
      <c r="AT437" t="s">
        <v>422</v>
      </c>
      <c r="AU437">
        <v>0</v>
      </c>
      <c r="AV437">
        <v>0</v>
      </c>
      <c r="AW437">
        <f>1-AU437/AV437</f>
        <v>0</v>
      </c>
      <c r="AX437">
        <v>0.5</v>
      </c>
      <c r="AY437">
        <f>CX437</f>
        <v>0</v>
      </c>
      <c r="AZ437">
        <f>M437</f>
        <v>0</v>
      </c>
      <c r="BA437">
        <f>AW437*AX437*AY437</f>
        <v>0</v>
      </c>
      <c r="BB437">
        <f>(AZ437-AR437)/AY437</f>
        <v>0</v>
      </c>
      <c r="BC437">
        <f>(AP437-AV437)/AV437</f>
        <v>0</v>
      </c>
      <c r="BD437">
        <f>AO437/(AQ437+AO437/AV437)</f>
        <v>0</v>
      </c>
      <c r="BE437" t="s">
        <v>422</v>
      </c>
      <c r="BF437">
        <v>0</v>
      </c>
      <c r="BG437">
        <f>IF(BF437&lt;&gt;0, BF437, BD437)</f>
        <v>0</v>
      </c>
      <c r="BH437">
        <f>1-BG437/AV437</f>
        <v>0</v>
      </c>
      <c r="BI437">
        <f>(AV437-AU437)/(AV437-BG437)</f>
        <v>0</v>
      </c>
      <c r="BJ437">
        <f>(AP437-AV437)/(AP437-BG437)</f>
        <v>0</v>
      </c>
      <c r="BK437">
        <f>(AV437-AU437)/(AV437-AO437)</f>
        <v>0</v>
      </c>
      <c r="BL437">
        <f>(AP437-AV437)/(AP437-AO437)</f>
        <v>0</v>
      </c>
      <c r="BM437">
        <f>(BI437*BG437/AU437)</f>
        <v>0</v>
      </c>
      <c r="BN437">
        <f>(1-BM437)</f>
        <v>0</v>
      </c>
      <c r="CW437">
        <f>$B$11*DU437+$C$11*DV437+$F$11*EG437*(1-EJ437)</f>
        <v>0</v>
      </c>
      <c r="CX437">
        <f>CW437*CY437</f>
        <v>0</v>
      </c>
      <c r="CY437">
        <f>($B$11*$D$9+$C$11*$D$9+$F$11*((ET437+EL437)/MAX(ET437+EL437+EU437, 0.1)*$I$9+EU437/MAX(ET437+EL437+EU437, 0.1)*$J$9))/($B$11+$C$11+$F$11)</f>
        <v>0</v>
      </c>
      <c r="CZ437">
        <f>($B$11*$K$9+$C$11*$K$9+$F$11*((ET437+EL437)/MAX(ET437+EL437+EU437, 0.1)*$P$9+EU437/MAX(ET437+EL437+EU437, 0.1)*$Q$9))/($B$11+$C$11+$F$11)</f>
        <v>0</v>
      </c>
      <c r="DA437">
        <v>4.38</v>
      </c>
      <c r="DB437">
        <v>0.5</v>
      </c>
      <c r="DC437" t="s">
        <v>423</v>
      </c>
      <c r="DD437">
        <v>2</v>
      </c>
      <c r="DE437">
        <v>1758417621.75</v>
      </c>
      <c r="DF437">
        <v>420.4678666666667</v>
      </c>
      <c r="DG437">
        <v>419.9850999999999</v>
      </c>
      <c r="DH437">
        <v>24.33820666666667</v>
      </c>
      <c r="DI437">
        <v>24.20737666666666</v>
      </c>
      <c r="DJ437">
        <v>419.9280333333334</v>
      </c>
      <c r="DK437">
        <v>24.15788666666667</v>
      </c>
      <c r="DL437">
        <v>499.9997</v>
      </c>
      <c r="DM437">
        <v>90.28260000000003</v>
      </c>
      <c r="DN437">
        <v>0.05418145666666666</v>
      </c>
      <c r="DO437">
        <v>30.48976333333333</v>
      </c>
      <c r="DP437">
        <v>30.01456</v>
      </c>
      <c r="DQ437">
        <v>999.9000000000002</v>
      </c>
      <c r="DR437">
        <v>0</v>
      </c>
      <c r="DS437">
        <v>0</v>
      </c>
      <c r="DT437">
        <v>10002.96</v>
      </c>
      <c r="DU437">
        <v>0</v>
      </c>
      <c r="DV437">
        <v>0.6182830000000002</v>
      </c>
      <c r="DW437">
        <v>0.4827676666666667</v>
      </c>
      <c r="DX437">
        <v>430.9565666666667</v>
      </c>
      <c r="DY437">
        <v>430.4040333333334</v>
      </c>
      <c r="DZ437">
        <v>0.1308404666666667</v>
      </c>
      <c r="EA437">
        <v>419.9850999999999</v>
      </c>
      <c r="EB437">
        <v>24.20737666666666</v>
      </c>
      <c r="EC437">
        <v>2.197317666666667</v>
      </c>
      <c r="ED437">
        <v>2.185504333333333</v>
      </c>
      <c r="EE437">
        <v>18.94276666666666</v>
      </c>
      <c r="EF437">
        <v>18.85645333333333</v>
      </c>
      <c r="EG437">
        <v>0.005000969999999999</v>
      </c>
      <c r="EH437">
        <v>0</v>
      </c>
      <c r="EI437">
        <v>0</v>
      </c>
      <c r="EJ437">
        <v>0</v>
      </c>
      <c r="EK437">
        <v>519.0633333333334</v>
      </c>
      <c r="EL437">
        <v>0.005000969999999999</v>
      </c>
      <c r="EM437">
        <v>-6.006666666666669</v>
      </c>
      <c r="EN437">
        <v>-1.403333333333333</v>
      </c>
      <c r="EO437">
        <v>35.03306666666666</v>
      </c>
      <c r="EP437">
        <v>38.24573333333332</v>
      </c>
      <c r="EQ437">
        <v>36.67046666666667</v>
      </c>
      <c r="ER437">
        <v>38.10819999999999</v>
      </c>
      <c r="ES437">
        <v>36.8998</v>
      </c>
      <c r="ET437">
        <v>0</v>
      </c>
      <c r="EU437">
        <v>0</v>
      </c>
      <c r="EV437">
        <v>0</v>
      </c>
      <c r="EW437">
        <v>1758417629.6</v>
      </c>
      <c r="EX437">
        <v>0</v>
      </c>
      <c r="EY437">
        <v>519.4884615384616</v>
      </c>
      <c r="EZ437">
        <v>53.89743631899098</v>
      </c>
      <c r="FA437">
        <v>28.89914495391647</v>
      </c>
      <c r="FB437">
        <v>-5.665384615384616</v>
      </c>
      <c r="FC437">
        <v>15</v>
      </c>
      <c r="FD437">
        <v>0</v>
      </c>
      <c r="FE437" t="s">
        <v>424</v>
      </c>
      <c r="FF437">
        <v>1747247426.5</v>
      </c>
      <c r="FG437">
        <v>1747247420.5</v>
      </c>
      <c r="FH437">
        <v>0</v>
      </c>
      <c r="FI437">
        <v>1.027</v>
      </c>
      <c r="FJ437">
        <v>0.031</v>
      </c>
      <c r="FK437">
        <v>0.02</v>
      </c>
      <c r="FL437">
        <v>0.05</v>
      </c>
      <c r="FM437">
        <v>420</v>
      </c>
      <c r="FN437">
        <v>16</v>
      </c>
      <c r="FO437">
        <v>0.01</v>
      </c>
      <c r="FP437">
        <v>0.1</v>
      </c>
      <c r="FQ437">
        <v>0.468319625</v>
      </c>
      <c r="FR437">
        <v>0.04942114446528942</v>
      </c>
      <c r="FS437">
        <v>0.05335423878460244</v>
      </c>
      <c r="FT437">
        <v>1</v>
      </c>
      <c r="FU437">
        <v>520.1941176470588</v>
      </c>
      <c r="FV437">
        <v>14.43850291400655</v>
      </c>
      <c r="FW437">
        <v>7.128069665949527</v>
      </c>
      <c r="FX437">
        <v>-1</v>
      </c>
      <c r="FY437">
        <v>0.130677475</v>
      </c>
      <c r="FZ437">
        <v>0.008642555347091564</v>
      </c>
      <c r="GA437">
        <v>0.001972788876026777</v>
      </c>
      <c r="GB437">
        <v>1</v>
      </c>
      <c r="GC437">
        <v>2</v>
      </c>
      <c r="GD437">
        <v>2</v>
      </c>
      <c r="GE437" t="s">
        <v>425</v>
      </c>
      <c r="GF437">
        <v>3.13657</v>
      </c>
      <c r="GG437">
        <v>2.71453</v>
      </c>
      <c r="GH437">
        <v>0.0937687</v>
      </c>
      <c r="GI437">
        <v>0.09289600000000001</v>
      </c>
      <c r="GJ437">
        <v>0.107003</v>
      </c>
      <c r="GK437">
        <v>0.105355</v>
      </c>
      <c r="GL437">
        <v>28828.1</v>
      </c>
      <c r="GM437">
        <v>28889</v>
      </c>
      <c r="GN437">
        <v>29572.5</v>
      </c>
      <c r="GO437">
        <v>29431.9</v>
      </c>
      <c r="GP437">
        <v>34896.6</v>
      </c>
      <c r="GQ437">
        <v>34874.7</v>
      </c>
      <c r="GR437">
        <v>41622.9</v>
      </c>
      <c r="GS437">
        <v>41817.6</v>
      </c>
      <c r="GT437">
        <v>1.92178</v>
      </c>
      <c r="GU437">
        <v>1.87725</v>
      </c>
      <c r="GV437">
        <v>0.079181</v>
      </c>
      <c r="GW437">
        <v>0</v>
      </c>
      <c r="GX437">
        <v>28.7206</v>
      </c>
      <c r="GY437">
        <v>999.9</v>
      </c>
      <c r="GZ437">
        <v>57.6</v>
      </c>
      <c r="HA437">
        <v>31</v>
      </c>
      <c r="HB437">
        <v>28.783</v>
      </c>
      <c r="HC437">
        <v>62.1145</v>
      </c>
      <c r="HD437">
        <v>27.9447</v>
      </c>
      <c r="HE437">
        <v>1</v>
      </c>
      <c r="HF437">
        <v>0.09594510000000001</v>
      </c>
      <c r="HG437">
        <v>-1.48502</v>
      </c>
      <c r="HH437">
        <v>20.4017</v>
      </c>
      <c r="HI437">
        <v>5.22343</v>
      </c>
      <c r="HJ437">
        <v>12.0159</v>
      </c>
      <c r="HK437">
        <v>4.99135</v>
      </c>
      <c r="HL437">
        <v>3.2891</v>
      </c>
      <c r="HM437">
        <v>9999</v>
      </c>
      <c r="HN437">
        <v>9999</v>
      </c>
      <c r="HO437">
        <v>9999</v>
      </c>
      <c r="HP437">
        <v>999.9</v>
      </c>
      <c r="HQ437">
        <v>1.86737</v>
      </c>
      <c r="HR437">
        <v>1.86646</v>
      </c>
      <c r="HS437">
        <v>1.86584</v>
      </c>
      <c r="HT437">
        <v>1.86581</v>
      </c>
      <c r="HU437">
        <v>1.86768</v>
      </c>
      <c r="HV437">
        <v>1.87012</v>
      </c>
      <c r="HW437">
        <v>1.86874</v>
      </c>
      <c r="HX437">
        <v>1.87026</v>
      </c>
      <c r="HY437">
        <v>0</v>
      </c>
      <c r="HZ437">
        <v>0</v>
      </c>
      <c r="IA437">
        <v>0</v>
      </c>
      <c r="IB437">
        <v>0</v>
      </c>
      <c r="IC437" t="s">
        <v>426</v>
      </c>
      <c r="ID437" t="s">
        <v>427</v>
      </c>
      <c r="IE437" t="s">
        <v>428</v>
      </c>
      <c r="IF437" t="s">
        <v>428</v>
      </c>
      <c r="IG437" t="s">
        <v>428</v>
      </c>
      <c r="IH437" t="s">
        <v>428</v>
      </c>
      <c r="II437">
        <v>0</v>
      </c>
      <c r="IJ437">
        <v>100</v>
      </c>
      <c r="IK437">
        <v>100</v>
      </c>
      <c r="IL437">
        <v>0.54</v>
      </c>
      <c r="IM437">
        <v>0.1803</v>
      </c>
      <c r="IN437">
        <v>0.2733293791174444</v>
      </c>
      <c r="IO437">
        <v>0.0008355358253796512</v>
      </c>
      <c r="IP437">
        <v>-4.886686190924696E-07</v>
      </c>
      <c r="IQ437">
        <v>2.414133949906871E-11</v>
      </c>
      <c r="IR437">
        <v>-0.06279029043895908</v>
      </c>
      <c r="IS437">
        <v>-0.001004982055389802</v>
      </c>
      <c r="IT437">
        <v>0.0007271071577586355</v>
      </c>
      <c r="IU437">
        <v>-1.113211564567604E-05</v>
      </c>
      <c r="IV437">
        <v>10</v>
      </c>
      <c r="IW437">
        <v>2306</v>
      </c>
      <c r="IX437">
        <v>1</v>
      </c>
      <c r="IY437">
        <v>28</v>
      </c>
      <c r="IZ437">
        <v>186170</v>
      </c>
      <c r="JA437">
        <v>186170.1</v>
      </c>
      <c r="JB437">
        <v>1.04004</v>
      </c>
      <c r="JC437">
        <v>2.28027</v>
      </c>
      <c r="JD437">
        <v>1.39648</v>
      </c>
      <c r="JE437">
        <v>2.34253</v>
      </c>
      <c r="JF437">
        <v>1.49536</v>
      </c>
      <c r="JG437">
        <v>2.67212</v>
      </c>
      <c r="JH437">
        <v>36.152</v>
      </c>
      <c r="JI437">
        <v>16.1634</v>
      </c>
      <c r="JJ437">
        <v>18</v>
      </c>
      <c r="JK437">
        <v>489.649</v>
      </c>
      <c r="JL437">
        <v>451.52</v>
      </c>
      <c r="JM437">
        <v>31.1219</v>
      </c>
      <c r="JN437">
        <v>28.8256</v>
      </c>
      <c r="JO437">
        <v>30.0001</v>
      </c>
      <c r="JP437">
        <v>28.6886</v>
      </c>
      <c r="JQ437">
        <v>28.6186</v>
      </c>
      <c r="JR437">
        <v>20.8293</v>
      </c>
      <c r="JS437">
        <v>23.1157</v>
      </c>
      <c r="JT437">
        <v>94.76909999999999</v>
      </c>
      <c r="JU437">
        <v>31.1141</v>
      </c>
      <c r="JV437">
        <v>420</v>
      </c>
      <c r="JW437">
        <v>24.2237</v>
      </c>
      <c r="JX437">
        <v>101.083</v>
      </c>
      <c r="JY437">
        <v>100.554</v>
      </c>
    </row>
    <row r="438" spans="1:285">
      <c r="A438">
        <v>422</v>
      </c>
      <c r="B438">
        <v>1758417631.5</v>
      </c>
      <c r="C438">
        <v>4756.400000095367</v>
      </c>
      <c r="D438" t="s">
        <v>1281</v>
      </c>
      <c r="E438" t="s">
        <v>1282</v>
      </c>
      <c r="F438">
        <v>5</v>
      </c>
      <c r="G438" t="s">
        <v>1280</v>
      </c>
      <c r="H438" t="s">
        <v>420</v>
      </c>
      <c r="I438" t="s">
        <v>421</v>
      </c>
      <c r="J438">
        <v>1758417623.551724</v>
      </c>
      <c r="K438">
        <f>(L438)/1000</f>
        <v>0</v>
      </c>
      <c r="L438">
        <f>1000*DL438*AJ438*(DH438-DI438)/(100*DA438*(1000-AJ438*DH438))</f>
        <v>0</v>
      </c>
      <c r="M438">
        <f>DL438*AJ438*(DG438-DF438*(1000-AJ438*DI438)/(1000-AJ438*DH438))/(100*DA438)</f>
        <v>0</v>
      </c>
      <c r="N438">
        <f>DF438 - IF(AJ438&gt;1, M438*DA438*100.0/(AL438), 0)</f>
        <v>0</v>
      </c>
      <c r="O438">
        <f>((U438-K438/2)*N438-M438)/(U438+K438/2)</f>
        <v>0</v>
      </c>
      <c r="P438">
        <f>O438*(DM438+DN438)/1000.0</f>
        <v>0</v>
      </c>
      <c r="Q438">
        <f>(DF438 - IF(AJ438&gt;1, M438*DA438*100.0/(AL438), 0))*(DM438+DN438)/1000.0</f>
        <v>0</v>
      </c>
      <c r="R438">
        <f>2.0/((1/T438-1/S438)+SIGN(T438)*SQRT((1/T438-1/S438)*(1/T438-1/S438) + 4*DB438/((DB438+1)*(DB438+1))*(2*1/T438*1/S438-1/S438*1/S438)))</f>
        <v>0</v>
      </c>
      <c r="S438">
        <f>IF(LEFT(DC438,1)&lt;&gt;"0",IF(LEFT(DC438,1)="1",3.0,DD438),$D$5+$E$5*(DT438*DM438/($K$5*1000))+$F$5*(DT438*DM438/($K$5*1000))*MAX(MIN(DA438,$J$5),$I$5)*MAX(MIN(DA438,$J$5),$I$5)+$G$5*MAX(MIN(DA438,$J$5),$I$5)*(DT438*DM438/($K$5*1000))+$H$5*(DT438*DM438/($K$5*1000))*(DT438*DM438/($K$5*1000)))</f>
        <v>0</v>
      </c>
      <c r="T438">
        <f>K438*(1000-(1000*0.61365*exp(17.502*X438/(240.97+X438))/(DM438+DN438)+DH438)/2)/(1000*0.61365*exp(17.502*X438/(240.97+X438))/(DM438+DN438)-DH438)</f>
        <v>0</v>
      </c>
      <c r="U438">
        <f>1/((DB438+1)/(R438/1.6)+1/(S438/1.37)) + DB438/((DB438+1)/(R438/1.6) + DB438/(S438/1.37))</f>
        <v>0</v>
      </c>
      <c r="V438">
        <f>(CW438*CZ438)</f>
        <v>0</v>
      </c>
      <c r="W438">
        <f>(DO438+(V438+2*0.95*5.67E-8*(((DO438+$B$7)+273)^4-(DO438+273)^4)-44100*K438)/(1.84*29.3*S438+8*0.95*5.67E-8*(DO438+273)^3))</f>
        <v>0</v>
      </c>
      <c r="X438">
        <f>($C$7*DP438+$D$7*DQ438+$E$7*W438)</f>
        <v>0</v>
      </c>
      <c r="Y438">
        <f>0.61365*exp(17.502*X438/(240.97+X438))</f>
        <v>0</v>
      </c>
      <c r="Z438">
        <f>(AA438/AB438*100)</f>
        <v>0</v>
      </c>
      <c r="AA438">
        <f>DH438*(DM438+DN438)/1000</f>
        <v>0</v>
      </c>
      <c r="AB438">
        <f>0.61365*exp(17.502*DO438/(240.97+DO438))</f>
        <v>0</v>
      </c>
      <c r="AC438">
        <f>(Y438-DH438*(DM438+DN438)/1000)</f>
        <v>0</v>
      </c>
      <c r="AD438">
        <f>(-K438*44100)</f>
        <v>0</v>
      </c>
      <c r="AE438">
        <f>2*29.3*S438*0.92*(DO438-X438)</f>
        <v>0</v>
      </c>
      <c r="AF438">
        <f>2*0.95*5.67E-8*(((DO438+$B$7)+273)^4-(X438+273)^4)</f>
        <v>0</v>
      </c>
      <c r="AG438">
        <f>V438+AF438+AD438+AE438</f>
        <v>0</v>
      </c>
      <c r="AH438">
        <v>0</v>
      </c>
      <c r="AI438">
        <v>0</v>
      </c>
      <c r="AJ438">
        <f>IF(AH438*$H$13&gt;=AL438,1.0,(AL438/(AL438-AH438*$H$13)))</f>
        <v>0</v>
      </c>
      <c r="AK438">
        <f>(AJ438-1)*100</f>
        <v>0</v>
      </c>
      <c r="AL438">
        <f>MAX(0,($B$13+$C$13*DT438)/(1+$D$13*DT438)*DM438/(DO438+273)*$E$13)</f>
        <v>0</v>
      </c>
      <c r="AM438" t="s">
        <v>422</v>
      </c>
      <c r="AN438" t="s">
        <v>422</v>
      </c>
      <c r="AO438">
        <v>0</v>
      </c>
      <c r="AP438">
        <v>0</v>
      </c>
      <c r="AQ438">
        <f>1-AO438/AP438</f>
        <v>0</v>
      </c>
      <c r="AR438">
        <v>0</v>
      </c>
      <c r="AS438" t="s">
        <v>422</v>
      </c>
      <c r="AT438" t="s">
        <v>422</v>
      </c>
      <c r="AU438">
        <v>0</v>
      </c>
      <c r="AV438">
        <v>0</v>
      </c>
      <c r="AW438">
        <f>1-AU438/AV438</f>
        <v>0</v>
      </c>
      <c r="AX438">
        <v>0.5</v>
      </c>
      <c r="AY438">
        <f>CX438</f>
        <v>0</v>
      </c>
      <c r="AZ438">
        <f>M438</f>
        <v>0</v>
      </c>
      <c r="BA438">
        <f>AW438*AX438*AY438</f>
        <v>0</v>
      </c>
      <c r="BB438">
        <f>(AZ438-AR438)/AY438</f>
        <v>0</v>
      </c>
      <c r="BC438">
        <f>(AP438-AV438)/AV438</f>
        <v>0</v>
      </c>
      <c r="BD438">
        <f>AO438/(AQ438+AO438/AV438)</f>
        <v>0</v>
      </c>
      <c r="BE438" t="s">
        <v>422</v>
      </c>
      <c r="BF438">
        <v>0</v>
      </c>
      <c r="BG438">
        <f>IF(BF438&lt;&gt;0, BF438, BD438)</f>
        <v>0</v>
      </c>
      <c r="BH438">
        <f>1-BG438/AV438</f>
        <v>0</v>
      </c>
      <c r="BI438">
        <f>(AV438-AU438)/(AV438-BG438)</f>
        <v>0</v>
      </c>
      <c r="BJ438">
        <f>(AP438-AV438)/(AP438-BG438)</f>
        <v>0</v>
      </c>
      <c r="BK438">
        <f>(AV438-AU438)/(AV438-AO438)</f>
        <v>0</v>
      </c>
      <c r="BL438">
        <f>(AP438-AV438)/(AP438-AO438)</f>
        <v>0</v>
      </c>
      <c r="BM438">
        <f>(BI438*BG438/AU438)</f>
        <v>0</v>
      </c>
      <c r="BN438">
        <f>(1-BM438)</f>
        <v>0</v>
      </c>
      <c r="CW438">
        <f>$B$11*DU438+$C$11*DV438+$F$11*EG438*(1-EJ438)</f>
        <v>0</v>
      </c>
      <c r="CX438">
        <f>CW438*CY438</f>
        <v>0</v>
      </c>
      <c r="CY438">
        <f>($B$11*$D$9+$C$11*$D$9+$F$11*((ET438+EL438)/MAX(ET438+EL438+EU438, 0.1)*$I$9+EU438/MAX(ET438+EL438+EU438, 0.1)*$J$9))/($B$11+$C$11+$F$11)</f>
        <v>0</v>
      </c>
      <c r="CZ438">
        <f>($B$11*$K$9+$C$11*$K$9+$F$11*((ET438+EL438)/MAX(ET438+EL438+EU438, 0.1)*$P$9+EU438/MAX(ET438+EL438+EU438, 0.1)*$Q$9))/($B$11+$C$11+$F$11)</f>
        <v>0</v>
      </c>
      <c r="DA438">
        <v>4.38</v>
      </c>
      <c r="DB438">
        <v>0.5</v>
      </c>
      <c r="DC438" t="s">
        <v>423</v>
      </c>
      <c r="DD438">
        <v>2</v>
      </c>
      <c r="DE438">
        <v>1758417623.551724</v>
      </c>
      <c r="DF438">
        <v>420.4662068965517</v>
      </c>
      <c r="DG438">
        <v>419.9926551724138</v>
      </c>
      <c r="DH438">
        <v>24.33814482758621</v>
      </c>
      <c r="DI438">
        <v>24.20673793103448</v>
      </c>
      <c r="DJ438">
        <v>419.9263793103449</v>
      </c>
      <c r="DK438">
        <v>24.15782413793104</v>
      </c>
      <c r="DL438">
        <v>500.0005172413793</v>
      </c>
      <c r="DM438">
        <v>90.28244482758622</v>
      </c>
      <c r="DN438">
        <v>0.05417208965517242</v>
      </c>
      <c r="DO438">
        <v>30.48866896551724</v>
      </c>
      <c r="DP438">
        <v>30.01401034482759</v>
      </c>
      <c r="DQ438">
        <v>999.9000000000002</v>
      </c>
      <c r="DR438">
        <v>0</v>
      </c>
      <c r="DS438">
        <v>0</v>
      </c>
      <c r="DT438">
        <v>10002.00517241379</v>
      </c>
      <c r="DU438">
        <v>0</v>
      </c>
      <c r="DV438">
        <v>0.6182830000000002</v>
      </c>
      <c r="DW438">
        <v>0.4735306551724138</v>
      </c>
      <c r="DX438">
        <v>430.9548275862069</v>
      </c>
      <c r="DY438">
        <v>430.4115172413793</v>
      </c>
      <c r="DZ438">
        <v>0.1314095172413793</v>
      </c>
      <c r="EA438">
        <v>419.9926551724138</v>
      </c>
      <c r="EB438">
        <v>24.20673793103448</v>
      </c>
      <c r="EC438">
        <v>2.197307931034483</v>
      </c>
      <c r="ED438">
        <v>2.185443448275862</v>
      </c>
      <c r="EE438">
        <v>18.94270000000001</v>
      </c>
      <c r="EF438">
        <v>18.85600344827586</v>
      </c>
      <c r="EG438">
        <v>0.00500097</v>
      </c>
      <c r="EH438">
        <v>0</v>
      </c>
      <c r="EI438">
        <v>0</v>
      </c>
      <c r="EJ438">
        <v>0</v>
      </c>
      <c r="EK438">
        <v>519.3000000000001</v>
      </c>
      <c r="EL438">
        <v>0.00500097</v>
      </c>
      <c r="EM438">
        <v>-3.534482758620689</v>
      </c>
      <c r="EN438">
        <v>-0.9379310344827587</v>
      </c>
      <c r="EO438">
        <v>35.02565517241379</v>
      </c>
      <c r="EP438">
        <v>38.23696551724137</v>
      </c>
      <c r="EQ438">
        <v>36.66348275862069</v>
      </c>
      <c r="ER438">
        <v>38.10110344827586</v>
      </c>
      <c r="ES438">
        <v>36.89210344827587</v>
      </c>
      <c r="ET438">
        <v>0</v>
      </c>
      <c r="EU438">
        <v>0</v>
      </c>
      <c r="EV438">
        <v>0</v>
      </c>
      <c r="EW438">
        <v>1758417631.4</v>
      </c>
      <c r="EX438">
        <v>0</v>
      </c>
      <c r="EY438">
        <v>519.6320000000001</v>
      </c>
      <c r="EZ438">
        <v>43.56153859553741</v>
      </c>
      <c r="FA438">
        <v>16.1076917895669</v>
      </c>
      <c r="FB438">
        <v>-3.636</v>
      </c>
      <c r="FC438">
        <v>15</v>
      </c>
      <c r="FD438">
        <v>0</v>
      </c>
      <c r="FE438" t="s">
        <v>424</v>
      </c>
      <c r="FF438">
        <v>1747247426.5</v>
      </c>
      <c r="FG438">
        <v>1747247420.5</v>
      </c>
      <c r="FH438">
        <v>0</v>
      </c>
      <c r="FI438">
        <v>1.027</v>
      </c>
      <c r="FJ438">
        <v>0.031</v>
      </c>
      <c r="FK438">
        <v>0.02</v>
      </c>
      <c r="FL438">
        <v>0.05</v>
      </c>
      <c r="FM438">
        <v>420</v>
      </c>
      <c r="FN438">
        <v>16</v>
      </c>
      <c r="FO438">
        <v>0.01</v>
      </c>
      <c r="FP438">
        <v>0.1</v>
      </c>
      <c r="FQ438">
        <v>0.4723778048780488</v>
      </c>
      <c r="FR438">
        <v>-0.04534626480836156</v>
      </c>
      <c r="FS438">
        <v>0.04855408873653277</v>
      </c>
      <c r="FT438">
        <v>1</v>
      </c>
      <c r="FU438">
        <v>519.9794117647058</v>
      </c>
      <c r="FV438">
        <v>13.1657755695066</v>
      </c>
      <c r="FW438">
        <v>6.935067725686722</v>
      </c>
      <c r="FX438">
        <v>-1</v>
      </c>
      <c r="FY438">
        <v>0.1306458536585366</v>
      </c>
      <c r="FZ438">
        <v>0.01046517073170745</v>
      </c>
      <c r="GA438">
        <v>0.00192226685999192</v>
      </c>
      <c r="GB438">
        <v>1</v>
      </c>
      <c r="GC438">
        <v>2</v>
      </c>
      <c r="GD438">
        <v>2</v>
      </c>
      <c r="GE438" t="s">
        <v>425</v>
      </c>
      <c r="GF438">
        <v>3.1366</v>
      </c>
      <c r="GG438">
        <v>2.71467</v>
      </c>
      <c r="GH438">
        <v>0.0937649</v>
      </c>
      <c r="GI438">
        <v>0.09289890000000001</v>
      </c>
      <c r="GJ438">
        <v>0.107001</v>
      </c>
      <c r="GK438">
        <v>0.105349</v>
      </c>
      <c r="GL438">
        <v>28828</v>
      </c>
      <c r="GM438">
        <v>28888.8</v>
      </c>
      <c r="GN438">
        <v>29572.3</v>
      </c>
      <c r="GO438">
        <v>29431.7</v>
      </c>
      <c r="GP438">
        <v>34896.5</v>
      </c>
      <c r="GQ438">
        <v>34874.8</v>
      </c>
      <c r="GR438">
        <v>41622.7</v>
      </c>
      <c r="GS438">
        <v>41817.4</v>
      </c>
      <c r="GT438">
        <v>1.92165</v>
      </c>
      <c r="GU438">
        <v>1.87738</v>
      </c>
      <c r="GV438">
        <v>0.0789203</v>
      </c>
      <c r="GW438">
        <v>0</v>
      </c>
      <c r="GX438">
        <v>28.7219</v>
      </c>
      <c r="GY438">
        <v>999.9</v>
      </c>
      <c r="GZ438">
        <v>57.6</v>
      </c>
      <c r="HA438">
        <v>31</v>
      </c>
      <c r="HB438">
        <v>28.7828</v>
      </c>
      <c r="HC438">
        <v>61.9745</v>
      </c>
      <c r="HD438">
        <v>27.8085</v>
      </c>
      <c r="HE438">
        <v>1</v>
      </c>
      <c r="HF438">
        <v>0.09614839999999999</v>
      </c>
      <c r="HG438">
        <v>-1.49901</v>
      </c>
      <c r="HH438">
        <v>20.4015</v>
      </c>
      <c r="HI438">
        <v>5.22358</v>
      </c>
      <c r="HJ438">
        <v>12.0159</v>
      </c>
      <c r="HK438">
        <v>4.99125</v>
      </c>
      <c r="HL438">
        <v>3.28908</v>
      </c>
      <c r="HM438">
        <v>9999</v>
      </c>
      <c r="HN438">
        <v>9999</v>
      </c>
      <c r="HO438">
        <v>9999</v>
      </c>
      <c r="HP438">
        <v>999.9</v>
      </c>
      <c r="HQ438">
        <v>1.86737</v>
      </c>
      <c r="HR438">
        <v>1.86646</v>
      </c>
      <c r="HS438">
        <v>1.86583</v>
      </c>
      <c r="HT438">
        <v>1.86581</v>
      </c>
      <c r="HU438">
        <v>1.86768</v>
      </c>
      <c r="HV438">
        <v>1.87011</v>
      </c>
      <c r="HW438">
        <v>1.86874</v>
      </c>
      <c r="HX438">
        <v>1.87025</v>
      </c>
      <c r="HY438">
        <v>0</v>
      </c>
      <c r="HZ438">
        <v>0</v>
      </c>
      <c r="IA438">
        <v>0</v>
      </c>
      <c r="IB438">
        <v>0</v>
      </c>
      <c r="IC438" t="s">
        <v>426</v>
      </c>
      <c r="ID438" t="s">
        <v>427</v>
      </c>
      <c r="IE438" t="s">
        <v>428</v>
      </c>
      <c r="IF438" t="s">
        <v>428</v>
      </c>
      <c r="IG438" t="s">
        <v>428</v>
      </c>
      <c r="IH438" t="s">
        <v>428</v>
      </c>
      <c r="II438">
        <v>0</v>
      </c>
      <c r="IJ438">
        <v>100</v>
      </c>
      <c r="IK438">
        <v>100</v>
      </c>
      <c r="IL438">
        <v>0.54</v>
      </c>
      <c r="IM438">
        <v>0.1803</v>
      </c>
      <c r="IN438">
        <v>0.2733293791174444</v>
      </c>
      <c r="IO438">
        <v>0.0008355358253796512</v>
      </c>
      <c r="IP438">
        <v>-4.886686190924696E-07</v>
      </c>
      <c r="IQ438">
        <v>2.414133949906871E-11</v>
      </c>
      <c r="IR438">
        <v>-0.06279029043895908</v>
      </c>
      <c r="IS438">
        <v>-0.001004982055389802</v>
      </c>
      <c r="IT438">
        <v>0.0007271071577586355</v>
      </c>
      <c r="IU438">
        <v>-1.113211564567604E-05</v>
      </c>
      <c r="IV438">
        <v>10</v>
      </c>
      <c r="IW438">
        <v>2306</v>
      </c>
      <c r="IX438">
        <v>1</v>
      </c>
      <c r="IY438">
        <v>28</v>
      </c>
      <c r="IZ438">
        <v>186170.1</v>
      </c>
      <c r="JA438">
        <v>186170.2</v>
      </c>
      <c r="JB438">
        <v>1.04004</v>
      </c>
      <c r="JC438">
        <v>2.27661</v>
      </c>
      <c r="JD438">
        <v>1.39648</v>
      </c>
      <c r="JE438">
        <v>2.34131</v>
      </c>
      <c r="JF438">
        <v>1.49536</v>
      </c>
      <c r="JG438">
        <v>2.58423</v>
      </c>
      <c r="JH438">
        <v>36.1285</v>
      </c>
      <c r="JI438">
        <v>16.1722</v>
      </c>
      <c r="JJ438">
        <v>18</v>
      </c>
      <c r="JK438">
        <v>489.57</v>
      </c>
      <c r="JL438">
        <v>451.598</v>
      </c>
      <c r="JM438">
        <v>31.114</v>
      </c>
      <c r="JN438">
        <v>28.8256</v>
      </c>
      <c r="JO438">
        <v>30.0001</v>
      </c>
      <c r="JP438">
        <v>28.6886</v>
      </c>
      <c r="JQ438">
        <v>28.6186</v>
      </c>
      <c r="JR438">
        <v>20.8272</v>
      </c>
      <c r="JS438">
        <v>23.1157</v>
      </c>
      <c r="JT438">
        <v>94.76909999999999</v>
      </c>
      <c r="JU438">
        <v>31.1044</v>
      </c>
      <c r="JV438">
        <v>420</v>
      </c>
      <c r="JW438">
        <v>24.2237</v>
      </c>
      <c r="JX438">
        <v>101.082</v>
      </c>
      <c r="JY438">
        <v>100.553</v>
      </c>
    </row>
    <row r="439" spans="1:285">
      <c r="A439">
        <v>423</v>
      </c>
      <c r="B439">
        <v>1758417633.5</v>
      </c>
      <c r="C439">
        <v>4758.400000095367</v>
      </c>
      <c r="D439" t="s">
        <v>1283</v>
      </c>
      <c r="E439" t="s">
        <v>1284</v>
      </c>
      <c r="F439">
        <v>5</v>
      </c>
      <c r="G439" t="s">
        <v>1280</v>
      </c>
      <c r="H439" t="s">
        <v>420</v>
      </c>
      <c r="I439" t="s">
        <v>421</v>
      </c>
      <c r="J439">
        <v>1758417625.410714</v>
      </c>
      <c r="K439">
        <f>(L439)/1000</f>
        <v>0</v>
      </c>
      <c r="L439">
        <f>1000*DL439*AJ439*(DH439-DI439)/(100*DA439*(1000-AJ439*DH439))</f>
        <v>0</v>
      </c>
      <c r="M439">
        <f>DL439*AJ439*(DG439-DF439*(1000-AJ439*DI439)/(1000-AJ439*DH439))/(100*DA439)</f>
        <v>0</v>
      </c>
      <c r="N439">
        <f>DF439 - IF(AJ439&gt;1, M439*DA439*100.0/(AL439), 0)</f>
        <v>0</v>
      </c>
      <c r="O439">
        <f>((U439-K439/2)*N439-M439)/(U439+K439/2)</f>
        <v>0</v>
      </c>
      <c r="P439">
        <f>O439*(DM439+DN439)/1000.0</f>
        <v>0</v>
      </c>
      <c r="Q439">
        <f>(DF439 - IF(AJ439&gt;1, M439*DA439*100.0/(AL439), 0))*(DM439+DN439)/1000.0</f>
        <v>0</v>
      </c>
      <c r="R439">
        <f>2.0/((1/T439-1/S439)+SIGN(T439)*SQRT((1/T439-1/S439)*(1/T439-1/S439) + 4*DB439/((DB439+1)*(DB439+1))*(2*1/T439*1/S439-1/S439*1/S439)))</f>
        <v>0</v>
      </c>
      <c r="S439">
        <f>IF(LEFT(DC439,1)&lt;&gt;"0",IF(LEFT(DC439,1)="1",3.0,DD439),$D$5+$E$5*(DT439*DM439/($K$5*1000))+$F$5*(DT439*DM439/($K$5*1000))*MAX(MIN(DA439,$J$5),$I$5)*MAX(MIN(DA439,$J$5),$I$5)+$G$5*MAX(MIN(DA439,$J$5),$I$5)*(DT439*DM439/($K$5*1000))+$H$5*(DT439*DM439/($K$5*1000))*(DT439*DM439/($K$5*1000)))</f>
        <v>0</v>
      </c>
      <c r="T439">
        <f>K439*(1000-(1000*0.61365*exp(17.502*X439/(240.97+X439))/(DM439+DN439)+DH439)/2)/(1000*0.61365*exp(17.502*X439/(240.97+X439))/(DM439+DN439)-DH439)</f>
        <v>0</v>
      </c>
      <c r="U439">
        <f>1/((DB439+1)/(R439/1.6)+1/(S439/1.37)) + DB439/((DB439+1)/(R439/1.6) + DB439/(S439/1.37))</f>
        <v>0</v>
      </c>
      <c r="V439">
        <f>(CW439*CZ439)</f>
        <v>0</v>
      </c>
      <c r="W439">
        <f>(DO439+(V439+2*0.95*5.67E-8*(((DO439+$B$7)+273)^4-(DO439+273)^4)-44100*K439)/(1.84*29.3*S439+8*0.95*5.67E-8*(DO439+273)^3))</f>
        <v>0</v>
      </c>
      <c r="X439">
        <f>($C$7*DP439+$D$7*DQ439+$E$7*W439)</f>
        <v>0</v>
      </c>
      <c r="Y439">
        <f>0.61365*exp(17.502*X439/(240.97+X439))</f>
        <v>0</v>
      </c>
      <c r="Z439">
        <f>(AA439/AB439*100)</f>
        <v>0</v>
      </c>
      <c r="AA439">
        <f>DH439*(DM439+DN439)/1000</f>
        <v>0</v>
      </c>
      <c r="AB439">
        <f>0.61365*exp(17.502*DO439/(240.97+DO439))</f>
        <v>0</v>
      </c>
      <c r="AC439">
        <f>(Y439-DH439*(DM439+DN439)/1000)</f>
        <v>0</v>
      </c>
      <c r="AD439">
        <f>(-K439*44100)</f>
        <v>0</v>
      </c>
      <c r="AE439">
        <f>2*29.3*S439*0.92*(DO439-X439)</f>
        <v>0</v>
      </c>
      <c r="AF439">
        <f>2*0.95*5.67E-8*(((DO439+$B$7)+273)^4-(X439+273)^4)</f>
        <v>0</v>
      </c>
      <c r="AG439">
        <f>V439+AF439+AD439+AE439</f>
        <v>0</v>
      </c>
      <c r="AH439">
        <v>0</v>
      </c>
      <c r="AI439">
        <v>0</v>
      </c>
      <c r="AJ439">
        <f>IF(AH439*$H$13&gt;=AL439,1.0,(AL439/(AL439-AH439*$H$13)))</f>
        <v>0</v>
      </c>
      <c r="AK439">
        <f>(AJ439-1)*100</f>
        <v>0</v>
      </c>
      <c r="AL439">
        <f>MAX(0,($B$13+$C$13*DT439)/(1+$D$13*DT439)*DM439/(DO439+273)*$E$13)</f>
        <v>0</v>
      </c>
      <c r="AM439" t="s">
        <v>422</v>
      </c>
      <c r="AN439" t="s">
        <v>422</v>
      </c>
      <c r="AO439">
        <v>0</v>
      </c>
      <c r="AP439">
        <v>0</v>
      </c>
      <c r="AQ439">
        <f>1-AO439/AP439</f>
        <v>0</v>
      </c>
      <c r="AR439">
        <v>0</v>
      </c>
      <c r="AS439" t="s">
        <v>422</v>
      </c>
      <c r="AT439" t="s">
        <v>422</v>
      </c>
      <c r="AU439">
        <v>0</v>
      </c>
      <c r="AV439">
        <v>0</v>
      </c>
      <c r="AW439">
        <f>1-AU439/AV439</f>
        <v>0</v>
      </c>
      <c r="AX439">
        <v>0.5</v>
      </c>
      <c r="AY439">
        <f>CX439</f>
        <v>0</v>
      </c>
      <c r="AZ439">
        <f>M439</f>
        <v>0</v>
      </c>
      <c r="BA439">
        <f>AW439*AX439*AY439</f>
        <v>0</v>
      </c>
      <c r="BB439">
        <f>(AZ439-AR439)/AY439</f>
        <v>0</v>
      </c>
      <c r="BC439">
        <f>(AP439-AV439)/AV439</f>
        <v>0</v>
      </c>
      <c r="BD439">
        <f>AO439/(AQ439+AO439/AV439)</f>
        <v>0</v>
      </c>
      <c r="BE439" t="s">
        <v>422</v>
      </c>
      <c r="BF439">
        <v>0</v>
      </c>
      <c r="BG439">
        <f>IF(BF439&lt;&gt;0, BF439, BD439)</f>
        <v>0</v>
      </c>
      <c r="BH439">
        <f>1-BG439/AV439</f>
        <v>0</v>
      </c>
      <c r="BI439">
        <f>(AV439-AU439)/(AV439-BG439)</f>
        <v>0</v>
      </c>
      <c r="BJ439">
        <f>(AP439-AV439)/(AP439-BG439)</f>
        <v>0</v>
      </c>
      <c r="BK439">
        <f>(AV439-AU439)/(AV439-AO439)</f>
        <v>0</v>
      </c>
      <c r="BL439">
        <f>(AP439-AV439)/(AP439-AO439)</f>
        <v>0</v>
      </c>
      <c r="BM439">
        <f>(BI439*BG439/AU439)</f>
        <v>0</v>
      </c>
      <c r="BN439">
        <f>(1-BM439)</f>
        <v>0</v>
      </c>
      <c r="CW439">
        <f>$B$11*DU439+$C$11*DV439+$F$11*EG439*(1-EJ439)</f>
        <v>0</v>
      </c>
      <c r="CX439">
        <f>CW439*CY439</f>
        <v>0</v>
      </c>
      <c r="CY439">
        <f>($B$11*$D$9+$C$11*$D$9+$F$11*((ET439+EL439)/MAX(ET439+EL439+EU439, 0.1)*$I$9+EU439/MAX(ET439+EL439+EU439, 0.1)*$J$9))/($B$11+$C$11+$F$11)</f>
        <v>0</v>
      </c>
      <c r="CZ439">
        <f>($B$11*$K$9+$C$11*$K$9+$F$11*((ET439+EL439)/MAX(ET439+EL439+EU439, 0.1)*$P$9+EU439/MAX(ET439+EL439+EU439, 0.1)*$Q$9))/($B$11+$C$11+$F$11)</f>
        <v>0</v>
      </c>
      <c r="DA439">
        <v>4.38</v>
      </c>
      <c r="DB439">
        <v>0.5</v>
      </c>
      <c r="DC439" t="s">
        <v>423</v>
      </c>
      <c r="DD439">
        <v>2</v>
      </c>
      <c r="DE439">
        <v>1758417625.410714</v>
      </c>
      <c r="DF439">
        <v>420.4681785714285</v>
      </c>
      <c r="DG439">
        <v>420.0022857142858</v>
      </c>
      <c r="DH439">
        <v>24.33791071428572</v>
      </c>
      <c r="DI439">
        <v>24.20604642857143</v>
      </c>
      <c r="DJ439">
        <v>419.9283571428572</v>
      </c>
      <c r="DK439">
        <v>24.15758928571428</v>
      </c>
      <c r="DL439">
        <v>500.0080357142857</v>
      </c>
      <c r="DM439">
        <v>90.28222500000003</v>
      </c>
      <c r="DN439">
        <v>0.05415362857142856</v>
      </c>
      <c r="DO439">
        <v>30.48756071428571</v>
      </c>
      <c r="DP439">
        <v>30.01344285714286</v>
      </c>
      <c r="DQ439">
        <v>999.9000000000002</v>
      </c>
      <c r="DR439">
        <v>0</v>
      </c>
      <c r="DS439">
        <v>0</v>
      </c>
      <c r="DT439">
        <v>10002.74464285714</v>
      </c>
      <c r="DU439">
        <v>0</v>
      </c>
      <c r="DV439">
        <v>0.6182830000000001</v>
      </c>
      <c r="DW439">
        <v>0.46588125</v>
      </c>
      <c r="DX439">
        <v>430.9567142857143</v>
      </c>
      <c r="DY439">
        <v>430.4210714285715</v>
      </c>
      <c r="DZ439">
        <v>0.1318646785714286</v>
      </c>
      <c r="EA439">
        <v>420.0022857142858</v>
      </c>
      <c r="EB439">
        <v>24.20604642857143</v>
      </c>
      <c r="EC439">
        <v>2.197281071428571</v>
      </c>
      <c r="ED439">
        <v>2.185376071428571</v>
      </c>
      <c r="EE439">
        <v>18.94250357142857</v>
      </c>
      <c r="EF439">
        <v>18.85550357142857</v>
      </c>
      <c r="EG439">
        <v>0.00500097</v>
      </c>
      <c r="EH439">
        <v>0</v>
      </c>
      <c r="EI439">
        <v>0</v>
      </c>
      <c r="EJ439">
        <v>0</v>
      </c>
      <c r="EK439">
        <v>519.9964285714287</v>
      </c>
      <c r="EL439">
        <v>0.00500097</v>
      </c>
      <c r="EM439">
        <v>-3.685714285714286</v>
      </c>
      <c r="EN439">
        <v>-1.017857142857143</v>
      </c>
      <c r="EO439">
        <v>35.01771428571428</v>
      </c>
      <c r="EP439">
        <v>38.22975</v>
      </c>
      <c r="EQ439">
        <v>36.656</v>
      </c>
      <c r="ER439">
        <v>38.09349999999999</v>
      </c>
      <c r="ES439">
        <v>36.88385714285715</v>
      </c>
      <c r="ET439">
        <v>0</v>
      </c>
      <c r="EU439">
        <v>0</v>
      </c>
      <c r="EV439">
        <v>0</v>
      </c>
      <c r="EW439">
        <v>1758417633.8</v>
      </c>
      <c r="EX439">
        <v>0</v>
      </c>
      <c r="EY439">
        <v>520.2320000000001</v>
      </c>
      <c r="EZ439">
        <v>4.992307931313151</v>
      </c>
      <c r="FA439">
        <v>-9.492308097290083</v>
      </c>
      <c r="FB439">
        <v>-3.904</v>
      </c>
      <c r="FC439">
        <v>15</v>
      </c>
      <c r="FD439">
        <v>0</v>
      </c>
      <c r="FE439" t="s">
        <v>424</v>
      </c>
      <c r="FF439">
        <v>1747247426.5</v>
      </c>
      <c r="FG439">
        <v>1747247420.5</v>
      </c>
      <c r="FH439">
        <v>0</v>
      </c>
      <c r="FI439">
        <v>1.027</v>
      </c>
      <c r="FJ439">
        <v>0.031</v>
      </c>
      <c r="FK439">
        <v>0.02</v>
      </c>
      <c r="FL439">
        <v>0.05</v>
      </c>
      <c r="FM439">
        <v>420</v>
      </c>
      <c r="FN439">
        <v>16</v>
      </c>
      <c r="FO439">
        <v>0.01</v>
      </c>
      <c r="FP439">
        <v>0.1</v>
      </c>
      <c r="FQ439">
        <v>0.478292025</v>
      </c>
      <c r="FR439">
        <v>-0.2533148330206395</v>
      </c>
      <c r="FS439">
        <v>0.04217691694071978</v>
      </c>
      <c r="FT439">
        <v>0</v>
      </c>
      <c r="FU439">
        <v>519.729411764706</v>
      </c>
      <c r="FV439">
        <v>16.54698261453856</v>
      </c>
      <c r="FW439">
        <v>6.98635348004214</v>
      </c>
      <c r="FX439">
        <v>-1</v>
      </c>
      <c r="FY439">
        <v>0.13085935</v>
      </c>
      <c r="FZ439">
        <v>0.0125590469043149</v>
      </c>
      <c r="GA439">
        <v>0.001901835028991735</v>
      </c>
      <c r="GB439">
        <v>1</v>
      </c>
      <c r="GC439">
        <v>1</v>
      </c>
      <c r="GD439">
        <v>2</v>
      </c>
      <c r="GE439" t="s">
        <v>433</v>
      </c>
      <c r="GF439">
        <v>3.1367</v>
      </c>
      <c r="GG439">
        <v>2.71459</v>
      </c>
      <c r="GH439">
        <v>0.0937722</v>
      </c>
      <c r="GI439">
        <v>0.0928966</v>
      </c>
      <c r="GJ439">
        <v>0.106997</v>
      </c>
      <c r="GK439">
        <v>0.105348</v>
      </c>
      <c r="GL439">
        <v>28827.9</v>
      </c>
      <c r="GM439">
        <v>28888.7</v>
      </c>
      <c r="GN439">
        <v>29572.3</v>
      </c>
      <c r="GO439">
        <v>29431.6</v>
      </c>
      <c r="GP439">
        <v>34896.5</v>
      </c>
      <c r="GQ439">
        <v>34874.8</v>
      </c>
      <c r="GR439">
        <v>41622.6</v>
      </c>
      <c r="GS439">
        <v>41817.5</v>
      </c>
      <c r="GT439">
        <v>1.92188</v>
      </c>
      <c r="GU439">
        <v>1.87717</v>
      </c>
      <c r="GV439">
        <v>0.0786409</v>
      </c>
      <c r="GW439">
        <v>0</v>
      </c>
      <c r="GX439">
        <v>28.7231</v>
      </c>
      <c r="GY439">
        <v>999.9</v>
      </c>
      <c r="GZ439">
        <v>57.6</v>
      </c>
      <c r="HA439">
        <v>31</v>
      </c>
      <c r="HB439">
        <v>28.784</v>
      </c>
      <c r="HC439">
        <v>61.9545</v>
      </c>
      <c r="HD439">
        <v>27.9768</v>
      </c>
      <c r="HE439">
        <v>1</v>
      </c>
      <c r="HF439">
        <v>0.0960823</v>
      </c>
      <c r="HG439">
        <v>-1.49852</v>
      </c>
      <c r="HH439">
        <v>20.4016</v>
      </c>
      <c r="HI439">
        <v>5.22343</v>
      </c>
      <c r="HJ439">
        <v>12.0159</v>
      </c>
      <c r="HK439">
        <v>4.9912</v>
      </c>
      <c r="HL439">
        <v>3.2891</v>
      </c>
      <c r="HM439">
        <v>9999</v>
      </c>
      <c r="HN439">
        <v>9999</v>
      </c>
      <c r="HO439">
        <v>9999</v>
      </c>
      <c r="HP439">
        <v>999.9</v>
      </c>
      <c r="HQ439">
        <v>1.86737</v>
      </c>
      <c r="HR439">
        <v>1.86647</v>
      </c>
      <c r="HS439">
        <v>1.86584</v>
      </c>
      <c r="HT439">
        <v>1.86581</v>
      </c>
      <c r="HU439">
        <v>1.86768</v>
      </c>
      <c r="HV439">
        <v>1.87011</v>
      </c>
      <c r="HW439">
        <v>1.86874</v>
      </c>
      <c r="HX439">
        <v>1.87025</v>
      </c>
      <c r="HY439">
        <v>0</v>
      </c>
      <c r="HZ439">
        <v>0</v>
      </c>
      <c r="IA439">
        <v>0</v>
      </c>
      <c r="IB439">
        <v>0</v>
      </c>
      <c r="IC439" t="s">
        <v>426</v>
      </c>
      <c r="ID439" t="s">
        <v>427</v>
      </c>
      <c r="IE439" t="s">
        <v>428</v>
      </c>
      <c r="IF439" t="s">
        <v>428</v>
      </c>
      <c r="IG439" t="s">
        <v>428</v>
      </c>
      <c r="IH439" t="s">
        <v>428</v>
      </c>
      <c r="II439">
        <v>0</v>
      </c>
      <c r="IJ439">
        <v>100</v>
      </c>
      <c r="IK439">
        <v>100</v>
      </c>
      <c r="IL439">
        <v>0.54</v>
      </c>
      <c r="IM439">
        <v>0.1803</v>
      </c>
      <c r="IN439">
        <v>0.2733293791174444</v>
      </c>
      <c r="IO439">
        <v>0.0008355358253796512</v>
      </c>
      <c r="IP439">
        <v>-4.886686190924696E-07</v>
      </c>
      <c r="IQ439">
        <v>2.414133949906871E-11</v>
      </c>
      <c r="IR439">
        <v>-0.06279029043895908</v>
      </c>
      <c r="IS439">
        <v>-0.001004982055389802</v>
      </c>
      <c r="IT439">
        <v>0.0007271071577586355</v>
      </c>
      <c r="IU439">
        <v>-1.113211564567604E-05</v>
      </c>
      <c r="IV439">
        <v>10</v>
      </c>
      <c r="IW439">
        <v>2306</v>
      </c>
      <c r="IX439">
        <v>1</v>
      </c>
      <c r="IY439">
        <v>28</v>
      </c>
      <c r="IZ439">
        <v>186170.1</v>
      </c>
      <c r="JA439">
        <v>186170.2</v>
      </c>
      <c r="JB439">
        <v>1.04004</v>
      </c>
      <c r="JC439">
        <v>2.26685</v>
      </c>
      <c r="JD439">
        <v>1.39648</v>
      </c>
      <c r="JE439">
        <v>2.34253</v>
      </c>
      <c r="JF439">
        <v>1.49536</v>
      </c>
      <c r="JG439">
        <v>2.69653</v>
      </c>
      <c r="JH439">
        <v>36.1285</v>
      </c>
      <c r="JI439">
        <v>16.1809</v>
      </c>
      <c r="JJ439">
        <v>18</v>
      </c>
      <c r="JK439">
        <v>489.712</v>
      </c>
      <c r="JL439">
        <v>451.473</v>
      </c>
      <c r="JM439">
        <v>31.1089</v>
      </c>
      <c r="JN439">
        <v>28.8256</v>
      </c>
      <c r="JO439">
        <v>30.0001</v>
      </c>
      <c r="JP439">
        <v>28.6886</v>
      </c>
      <c r="JQ439">
        <v>28.6186</v>
      </c>
      <c r="JR439">
        <v>20.8283</v>
      </c>
      <c r="JS439">
        <v>23.1157</v>
      </c>
      <c r="JT439">
        <v>94.76909999999999</v>
      </c>
      <c r="JU439">
        <v>31.1044</v>
      </c>
      <c r="JV439">
        <v>420</v>
      </c>
      <c r="JW439">
        <v>24.2237</v>
      </c>
      <c r="JX439">
        <v>101.082</v>
      </c>
      <c r="JY439">
        <v>100.553</v>
      </c>
    </row>
    <row r="440" spans="1:285">
      <c r="A440">
        <v>424</v>
      </c>
      <c r="B440">
        <v>1758417635.5</v>
      </c>
      <c r="C440">
        <v>4760.400000095367</v>
      </c>
      <c r="D440" t="s">
        <v>1285</v>
      </c>
      <c r="E440" t="s">
        <v>1286</v>
      </c>
      <c r="F440">
        <v>5</v>
      </c>
      <c r="G440" t="s">
        <v>1280</v>
      </c>
      <c r="H440" t="s">
        <v>420</v>
      </c>
      <c r="I440" t="s">
        <v>421</v>
      </c>
      <c r="J440">
        <v>1758417627.333333</v>
      </c>
      <c r="K440">
        <f>(L440)/1000</f>
        <v>0</v>
      </c>
      <c r="L440">
        <f>1000*DL440*AJ440*(DH440-DI440)/(100*DA440*(1000-AJ440*DH440))</f>
        <v>0</v>
      </c>
      <c r="M440">
        <f>DL440*AJ440*(DG440-DF440*(1000-AJ440*DI440)/(1000-AJ440*DH440))/(100*DA440)</f>
        <v>0</v>
      </c>
      <c r="N440">
        <f>DF440 - IF(AJ440&gt;1, M440*DA440*100.0/(AL440), 0)</f>
        <v>0</v>
      </c>
      <c r="O440">
        <f>((U440-K440/2)*N440-M440)/(U440+K440/2)</f>
        <v>0</v>
      </c>
      <c r="P440">
        <f>O440*(DM440+DN440)/1000.0</f>
        <v>0</v>
      </c>
      <c r="Q440">
        <f>(DF440 - IF(AJ440&gt;1, M440*DA440*100.0/(AL440), 0))*(DM440+DN440)/1000.0</f>
        <v>0</v>
      </c>
      <c r="R440">
        <f>2.0/((1/T440-1/S440)+SIGN(T440)*SQRT((1/T440-1/S440)*(1/T440-1/S440) + 4*DB440/((DB440+1)*(DB440+1))*(2*1/T440*1/S440-1/S440*1/S440)))</f>
        <v>0</v>
      </c>
      <c r="S440">
        <f>IF(LEFT(DC440,1)&lt;&gt;"0",IF(LEFT(DC440,1)="1",3.0,DD440),$D$5+$E$5*(DT440*DM440/($K$5*1000))+$F$5*(DT440*DM440/($K$5*1000))*MAX(MIN(DA440,$J$5),$I$5)*MAX(MIN(DA440,$J$5),$I$5)+$G$5*MAX(MIN(DA440,$J$5),$I$5)*(DT440*DM440/($K$5*1000))+$H$5*(DT440*DM440/($K$5*1000))*(DT440*DM440/($K$5*1000)))</f>
        <v>0</v>
      </c>
      <c r="T440">
        <f>K440*(1000-(1000*0.61365*exp(17.502*X440/(240.97+X440))/(DM440+DN440)+DH440)/2)/(1000*0.61365*exp(17.502*X440/(240.97+X440))/(DM440+DN440)-DH440)</f>
        <v>0</v>
      </c>
      <c r="U440">
        <f>1/((DB440+1)/(R440/1.6)+1/(S440/1.37)) + DB440/((DB440+1)/(R440/1.6) + DB440/(S440/1.37))</f>
        <v>0</v>
      </c>
      <c r="V440">
        <f>(CW440*CZ440)</f>
        <v>0</v>
      </c>
      <c r="W440">
        <f>(DO440+(V440+2*0.95*5.67E-8*(((DO440+$B$7)+273)^4-(DO440+273)^4)-44100*K440)/(1.84*29.3*S440+8*0.95*5.67E-8*(DO440+273)^3))</f>
        <v>0</v>
      </c>
      <c r="X440">
        <f>($C$7*DP440+$D$7*DQ440+$E$7*W440)</f>
        <v>0</v>
      </c>
      <c r="Y440">
        <f>0.61365*exp(17.502*X440/(240.97+X440))</f>
        <v>0</v>
      </c>
      <c r="Z440">
        <f>(AA440/AB440*100)</f>
        <v>0</v>
      </c>
      <c r="AA440">
        <f>DH440*(DM440+DN440)/1000</f>
        <v>0</v>
      </c>
      <c r="AB440">
        <f>0.61365*exp(17.502*DO440/(240.97+DO440))</f>
        <v>0</v>
      </c>
      <c r="AC440">
        <f>(Y440-DH440*(DM440+DN440)/1000)</f>
        <v>0</v>
      </c>
      <c r="AD440">
        <f>(-K440*44100)</f>
        <v>0</v>
      </c>
      <c r="AE440">
        <f>2*29.3*S440*0.92*(DO440-X440)</f>
        <v>0</v>
      </c>
      <c r="AF440">
        <f>2*0.95*5.67E-8*(((DO440+$B$7)+273)^4-(X440+273)^4)</f>
        <v>0</v>
      </c>
      <c r="AG440">
        <f>V440+AF440+AD440+AE440</f>
        <v>0</v>
      </c>
      <c r="AH440">
        <v>0</v>
      </c>
      <c r="AI440">
        <v>0</v>
      </c>
      <c r="AJ440">
        <f>IF(AH440*$H$13&gt;=AL440,1.0,(AL440/(AL440-AH440*$H$13)))</f>
        <v>0</v>
      </c>
      <c r="AK440">
        <f>(AJ440-1)*100</f>
        <v>0</v>
      </c>
      <c r="AL440">
        <f>MAX(0,($B$13+$C$13*DT440)/(1+$D$13*DT440)*DM440/(DO440+273)*$E$13)</f>
        <v>0</v>
      </c>
      <c r="AM440" t="s">
        <v>422</v>
      </c>
      <c r="AN440" t="s">
        <v>422</v>
      </c>
      <c r="AO440">
        <v>0</v>
      </c>
      <c r="AP440">
        <v>0</v>
      </c>
      <c r="AQ440">
        <f>1-AO440/AP440</f>
        <v>0</v>
      </c>
      <c r="AR440">
        <v>0</v>
      </c>
      <c r="AS440" t="s">
        <v>422</v>
      </c>
      <c r="AT440" t="s">
        <v>422</v>
      </c>
      <c r="AU440">
        <v>0</v>
      </c>
      <c r="AV440">
        <v>0</v>
      </c>
      <c r="AW440">
        <f>1-AU440/AV440</f>
        <v>0</v>
      </c>
      <c r="AX440">
        <v>0.5</v>
      </c>
      <c r="AY440">
        <f>CX440</f>
        <v>0</v>
      </c>
      <c r="AZ440">
        <f>M440</f>
        <v>0</v>
      </c>
      <c r="BA440">
        <f>AW440*AX440*AY440</f>
        <v>0</v>
      </c>
      <c r="BB440">
        <f>(AZ440-AR440)/AY440</f>
        <v>0</v>
      </c>
      <c r="BC440">
        <f>(AP440-AV440)/AV440</f>
        <v>0</v>
      </c>
      <c r="BD440">
        <f>AO440/(AQ440+AO440/AV440)</f>
        <v>0</v>
      </c>
      <c r="BE440" t="s">
        <v>422</v>
      </c>
      <c r="BF440">
        <v>0</v>
      </c>
      <c r="BG440">
        <f>IF(BF440&lt;&gt;0, BF440, BD440)</f>
        <v>0</v>
      </c>
      <c r="BH440">
        <f>1-BG440/AV440</f>
        <v>0</v>
      </c>
      <c r="BI440">
        <f>(AV440-AU440)/(AV440-BG440)</f>
        <v>0</v>
      </c>
      <c r="BJ440">
        <f>(AP440-AV440)/(AP440-BG440)</f>
        <v>0</v>
      </c>
      <c r="BK440">
        <f>(AV440-AU440)/(AV440-AO440)</f>
        <v>0</v>
      </c>
      <c r="BL440">
        <f>(AP440-AV440)/(AP440-AO440)</f>
        <v>0</v>
      </c>
      <c r="BM440">
        <f>(BI440*BG440/AU440)</f>
        <v>0</v>
      </c>
      <c r="BN440">
        <f>(1-BM440)</f>
        <v>0</v>
      </c>
      <c r="CW440">
        <f>$B$11*DU440+$C$11*DV440+$F$11*EG440*(1-EJ440)</f>
        <v>0</v>
      </c>
      <c r="CX440">
        <f>CW440*CY440</f>
        <v>0</v>
      </c>
      <c r="CY440">
        <f>($B$11*$D$9+$C$11*$D$9+$F$11*((ET440+EL440)/MAX(ET440+EL440+EU440, 0.1)*$I$9+EU440/MAX(ET440+EL440+EU440, 0.1)*$J$9))/($B$11+$C$11+$F$11)</f>
        <v>0</v>
      </c>
      <c r="CZ440">
        <f>($B$11*$K$9+$C$11*$K$9+$F$11*((ET440+EL440)/MAX(ET440+EL440+EU440, 0.1)*$P$9+EU440/MAX(ET440+EL440+EU440, 0.1)*$Q$9))/($B$11+$C$11+$F$11)</f>
        <v>0</v>
      </c>
      <c r="DA440">
        <v>4.38</v>
      </c>
      <c r="DB440">
        <v>0.5</v>
      </c>
      <c r="DC440" t="s">
        <v>423</v>
      </c>
      <c r="DD440">
        <v>2</v>
      </c>
      <c r="DE440">
        <v>1758417627.333333</v>
      </c>
      <c r="DF440">
        <v>420.4727407407407</v>
      </c>
      <c r="DG440">
        <v>420.006962962963</v>
      </c>
      <c r="DH440">
        <v>24.3369925925926</v>
      </c>
      <c r="DI440">
        <v>24.20525185185185</v>
      </c>
      <c r="DJ440">
        <v>419.9329259259259</v>
      </c>
      <c r="DK440">
        <v>24.15668518518519</v>
      </c>
      <c r="DL440">
        <v>500.0048518518519</v>
      </c>
      <c r="DM440">
        <v>90.28224074074072</v>
      </c>
      <c r="DN440">
        <v>0.05415024814814814</v>
      </c>
      <c r="DO440">
        <v>30.48634814814815</v>
      </c>
      <c r="DP440">
        <v>30.01212962962963</v>
      </c>
      <c r="DQ440">
        <v>999.9000000000001</v>
      </c>
      <c r="DR440">
        <v>0</v>
      </c>
      <c r="DS440">
        <v>0</v>
      </c>
      <c r="DT440">
        <v>10002.2462962963</v>
      </c>
      <c r="DU440">
        <v>0</v>
      </c>
      <c r="DV440">
        <v>0.6182830000000001</v>
      </c>
      <c r="DW440">
        <v>0.4657343333333334</v>
      </c>
      <c r="DX440">
        <v>430.961</v>
      </c>
      <c r="DY440">
        <v>430.4255555555555</v>
      </c>
      <c r="DZ440">
        <v>0.1317394814814815</v>
      </c>
      <c r="EA440">
        <v>420.006962962963</v>
      </c>
      <c r="EB440">
        <v>24.20525185185185</v>
      </c>
      <c r="EC440">
        <v>2.197199259259259</v>
      </c>
      <c r="ED440">
        <v>2.185304814814815</v>
      </c>
      <c r="EE440">
        <v>18.94190370370371</v>
      </c>
      <c r="EF440">
        <v>18.85498518518519</v>
      </c>
      <c r="EG440">
        <v>0.00500097</v>
      </c>
      <c r="EH440">
        <v>0</v>
      </c>
      <c r="EI440">
        <v>0</v>
      </c>
      <c r="EJ440">
        <v>0</v>
      </c>
      <c r="EK440">
        <v>520.1740740740742</v>
      </c>
      <c r="EL440">
        <v>0.00500097</v>
      </c>
      <c r="EM440">
        <v>-4.377777777777778</v>
      </c>
      <c r="EN440">
        <v>-1.337037037037037</v>
      </c>
      <c r="EO440">
        <v>35.00918518518519</v>
      </c>
      <c r="EP440">
        <v>38.22199999999999</v>
      </c>
      <c r="EQ440">
        <v>36.64796296296296</v>
      </c>
      <c r="ER440">
        <v>38.08533333333333</v>
      </c>
      <c r="ES440">
        <v>36.87959259259259</v>
      </c>
      <c r="ET440">
        <v>0</v>
      </c>
      <c r="EU440">
        <v>0</v>
      </c>
      <c r="EV440">
        <v>0</v>
      </c>
      <c r="EW440">
        <v>1758417635.6</v>
      </c>
      <c r="EX440">
        <v>0</v>
      </c>
      <c r="EY440">
        <v>520.5307692307692</v>
      </c>
      <c r="EZ440">
        <v>2.270085693214057</v>
      </c>
      <c r="FA440">
        <v>-19.52820577021629</v>
      </c>
      <c r="FB440">
        <v>-4.123076923076924</v>
      </c>
      <c r="FC440">
        <v>15</v>
      </c>
      <c r="FD440">
        <v>0</v>
      </c>
      <c r="FE440" t="s">
        <v>424</v>
      </c>
      <c r="FF440">
        <v>1747247426.5</v>
      </c>
      <c r="FG440">
        <v>1747247420.5</v>
      </c>
      <c r="FH440">
        <v>0</v>
      </c>
      <c r="FI440">
        <v>1.027</v>
      </c>
      <c r="FJ440">
        <v>0.031</v>
      </c>
      <c r="FK440">
        <v>0.02</v>
      </c>
      <c r="FL440">
        <v>0.05</v>
      </c>
      <c r="FM440">
        <v>420</v>
      </c>
      <c r="FN440">
        <v>16</v>
      </c>
      <c r="FO440">
        <v>0.01</v>
      </c>
      <c r="FP440">
        <v>0.1</v>
      </c>
      <c r="FQ440">
        <v>0.4797928536585365</v>
      </c>
      <c r="FR440">
        <v>-0.1884950801393722</v>
      </c>
      <c r="FS440">
        <v>0.04228947974785736</v>
      </c>
      <c r="FT440">
        <v>0</v>
      </c>
      <c r="FU440">
        <v>519.1676470588235</v>
      </c>
      <c r="FV440">
        <v>20.12987028993092</v>
      </c>
      <c r="FW440">
        <v>7.099615589769026</v>
      </c>
      <c r="FX440">
        <v>-1</v>
      </c>
      <c r="FY440">
        <v>0.1309844146341463</v>
      </c>
      <c r="FZ440">
        <v>0.008620954703832919</v>
      </c>
      <c r="GA440">
        <v>0.001758754672718804</v>
      </c>
      <c r="GB440">
        <v>1</v>
      </c>
      <c r="GC440">
        <v>1</v>
      </c>
      <c r="GD440">
        <v>2</v>
      </c>
      <c r="GE440" t="s">
        <v>433</v>
      </c>
      <c r="GF440">
        <v>3.13666</v>
      </c>
      <c r="GG440">
        <v>2.71424</v>
      </c>
      <c r="GH440">
        <v>0.0937747</v>
      </c>
      <c r="GI440">
        <v>0.09289</v>
      </c>
      <c r="GJ440">
        <v>0.10699</v>
      </c>
      <c r="GK440">
        <v>0.105348</v>
      </c>
      <c r="GL440">
        <v>28827.8</v>
      </c>
      <c r="GM440">
        <v>28889</v>
      </c>
      <c r="GN440">
        <v>29572.4</v>
      </c>
      <c r="GO440">
        <v>29431.6</v>
      </c>
      <c r="GP440">
        <v>34896.8</v>
      </c>
      <c r="GQ440">
        <v>34875</v>
      </c>
      <c r="GR440">
        <v>41622.6</v>
      </c>
      <c r="GS440">
        <v>41817.6</v>
      </c>
      <c r="GT440">
        <v>1.92192</v>
      </c>
      <c r="GU440">
        <v>1.8771</v>
      </c>
      <c r="GV440">
        <v>0.07865949999999999</v>
      </c>
      <c r="GW440">
        <v>0</v>
      </c>
      <c r="GX440">
        <v>28.7243</v>
      </c>
      <c r="GY440">
        <v>999.9</v>
      </c>
      <c r="GZ440">
        <v>57.6</v>
      </c>
      <c r="HA440">
        <v>31</v>
      </c>
      <c r="HB440">
        <v>28.7829</v>
      </c>
      <c r="HC440">
        <v>62.1145</v>
      </c>
      <c r="HD440">
        <v>27.9527</v>
      </c>
      <c r="HE440">
        <v>1</v>
      </c>
      <c r="HF440">
        <v>0.0959477</v>
      </c>
      <c r="HG440">
        <v>-1.5003</v>
      </c>
      <c r="HH440">
        <v>20.4016</v>
      </c>
      <c r="HI440">
        <v>5.22343</v>
      </c>
      <c r="HJ440">
        <v>12.0159</v>
      </c>
      <c r="HK440">
        <v>4.9913</v>
      </c>
      <c r="HL440">
        <v>3.28915</v>
      </c>
      <c r="HM440">
        <v>9999</v>
      </c>
      <c r="HN440">
        <v>9999</v>
      </c>
      <c r="HO440">
        <v>9999</v>
      </c>
      <c r="HP440">
        <v>999.9</v>
      </c>
      <c r="HQ440">
        <v>1.86737</v>
      </c>
      <c r="HR440">
        <v>1.86649</v>
      </c>
      <c r="HS440">
        <v>1.86584</v>
      </c>
      <c r="HT440">
        <v>1.86582</v>
      </c>
      <c r="HU440">
        <v>1.86768</v>
      </c>
      <c r="HV440">
        <v>1.87011</v>
      </c>
      <c r="HW440">
        <v>1.86874</v>
      </c>
      <c r="HX440">
        <v>1.87025</v>
      </c>
      <c r="HY440">
        <v>0</v>
      </c>
      <c r="HZ440">
        <v>0</v>
      </c>
      <c r="IA440">
        <v>0</v>
      </c>
      <c r="IB440">
        <v>0</v>
      </c>
      <c r="IC440" t="s">
        <v>426</v>
      </c>
      <c r="ID440" t="s">
        <v>427</v>
      </c>
      <c r="IE440" t="s">
        <v>428</v>
      </c>
      <c r="IF440" t="s">
        <v>428</v>
      </c>
      <c r="IG440" t="s">
        <v>428</v>
      </c>
      <c r="IH440" t="s">
        <v>428</v>
      </c>
      <c r="II440">
        <v>0</v>
      </c>
      <c r="IJ440">
        <v>100</v>
      </c>
      <c r="IK440">
        <v>100</v>
      </c>
      <c r="IL440">
        <v>0.54</v>
      </c>
      <c r="IM440">
        <v>0.1803</v>
      </c>
      <c r="IN440">
        <v>0.2733293791174444</v>
      </c>
      <c r="IO440">
        <v>0.0008355358253796512</v>
      </c>
      <c r="IP440">
        <v>-4.886686190924696E-07</v>
      </c>
      <c r="IQ440">
        <v>2.414133949906871E-11</v>
      </c>
      <c r="IR440">
        <v>-0.06279029043895908</v>
      </c>
      <c r="IS440">
        <v>-0.001004982055389802</v>
      </c>
      <c r="IT440">
        <v>0.0007271071577586355</v>
      </c>
      <c r="IU440">
        <v>-1.113211564567604E-05</v>
      </c>
      <c r="IV440">
        <v>10</v>
      </c>
      <c r="IW440">
        <v>2306</v>
      </c>
      <c r="IX440">
        <v>1</v>
      </c>
      <c r="IY440">
        <v>28</v>
      </c>
      <c r="IZ440">
        <v>186170.1</v>
      </c>
      <c r="JA440">
        <v>186170.2</v>
      </c>
      <c r="JB440">
        <v>1.04004</v>
      </c>
      <c r="JC440">
        <v>2.27295</v>
      </c>
      <c r="JD440">
        <v>1.39648</v>
      </c>
      <c r="JE440">
        <v>2.34009</v>
      </c>
      <c r="JF440">
        <v>1.49536</v>
      </c>
      <c r="JG440">
        <v>2.68555</v>
      </c>
      <c r="JH440">
        <v>36.1285</v>
      </c>
      <c r="JI440">
        <v>16.1722</v>
      </c>
      <c r="JJ440">
        <v>18</v>
      </c>
      <c r="JK440">
        <v>489.743</v>
      </c>
      <c r="JL440">
        <v>451.427</v>
      </c>
      <c r="JM440">
        <v>31.1045</v>
      </c>
      <c r="JN440">
        <v>28.8256</v>
      </c>
      <c r="JO440">
        <v>30.0001</v>
      </c>
      <c r="JP440">
        <v>28.6886</v>
      </c>
      <c r="JQ440">
        <v>28.6186</v>
      </c>
      <c r="JR440">
        <v>20.8289</v>
      </c>
      <c r="JS440">
        <v>23.1157</v>
      </c>
      <c r="JT440">
        <v>94.76909999999999</v>
      </c>
      <c r="JU440">
        <v>31.1044</v>
      </c>
      <c r="JV440">
        <v>420</v>
      </c>
      <c r="JW440">
        <v>24.2237</v>
      </c>
      <c r="JX440">
        <v>101.082</v>
      </c>
      <c r="JY440">
        <v>100.554</v>
      </c>
    </row>
    <row r="441" spans="1:285">
      <c r="A441">
        <v>425</v>
      </c>
      <c r="B441">
        <v>1758417637.5</v>
      </c>
      <c r="C441">
        <v>4762.400000095367</v>
      </c>
      <c r="D441" t="s">
        <v>1287</v>
      </c>
      <c r="E441" t="s">
        <v>1288</v>
      </c>
      <c r="F441">
        <v>5</v>
      </c>
      <c r="G441" t="s">
        <v>1280</v>
      </c>
      <c r="H441" t="s">
        <v>420</v>
      </c>
      <c r="I441" t="s">
        <v>421</v>
      </c>
      <c r="J441">
        <v>1758417629.326923</v>
      </c>
      <c r="K441">
        <f>(L441)/1000</f>
        <v>0</v>
      </c>
      <c r="L441">
        <f>1000*DL441*AJ441*(DH441-DI441)/(100*DA441*(1000-AJ441*DH441))</f>
        <v>0</v>
      </c>
      <c r="M441">
        <f>DL441*AJ441*(DG441-DF441*(1000-AJ441*DI441)/(1000-AJ441*DH441))/(100*DA441)</f>
        <v>0</v>
      </c>
      <c r="N441">
        <f>DF441 - IF(AJ441&gt;1, M441*DA441*100.0/(AL441), 0)</f>
        <v>0</v>
      </c>
      <c r="O441">
        <f>((U441-K441/2)*N441-M441)/(U441+K441/2)</f>
        <v>0</v>
      </c>
      <c r="P441">
        <f>O441*(DM441+DN441)/1000.0</f>
        <v>0</v>
      </c>
      <c r="Q441">
        <f>(DF441 - IF(AJ441&gt;1, M441*DA441*100.0/(AL441), 0))*(DM441+DN441)/1000.0</f>
        <v>0</v>
      </c>
      <c r="R441">
        <f>2.0/((1/T441-1/S441)+SIGN(T441)*SQRT((1/T441-1/S441)*(1/T441-1/S441) + 4*DB441/((DB441+1)*(DB441+1))*(2*1/T441*1/S441-1/S441*1/S441)))</f>
        <v>0</v>
      </c>
      <c r="S441">
        <f>IF(LEFT(DC441,1)&lt;&gt;"0",IF(LEFT(DC441,1)="1",3.0,DD441),$D$5+$E$5*(DT441*DM441/($K$5*1000))+$F$5*(DT441*DM441/($K$5*1000))*MAX(MIN(DA441,$J$5),$I$5)*MAX(MIN(DA441,$J$5),$I$5)+$G$5*MAX(MIN(DA441,$J$5),$I$5)*(DT441*DM441/($K$5*1000))+$H$5*(DT441*DM441/($K$5*1000))*(DT441*DM441/($K$5*1000)))</f>
        <v>0</v>
      </c>
      <c r="T441">
        <f>K441*(1000-(1000*0.61365*exp(17.502*X441/(240.97+X441))/(DM441+DN441)+DH441)/2)/(1000*0.61365*exp(17.502*X441/(240.97+X441))/(DM441+DN441)-DH441)</f>
        <v>0</v>
      </c>
      <c r="U441">
        <f>1/((DB441+1)/(R441/1.6)+1/(S441/1.37)) + DB441/((DB441+1)/(R441/1.6) + DB441/(S441/1.37))</f>
        <v>0</v>
      </c>
      <c r="V441">
        <f>(CW441*CZ441)</f>
        <v>0</v>
      </c>
      <c r="W441">
        <f>(DO441+(V441+2*0.95*5.67E-8*(((DO441+$B$7)+273)^4-(DO441+273)^4)-44100*K441)/(1.84*29.3*S441+8*0.95*5.67E-8*(DO441+273)^3))</f>
        <v>0</v>
      </c>
      <c r="X441">
        <f>($C$7*DP441+$D$7*DQ441+$E$7*W441)</f>
        <v>0</v>
      </c>
      <c r="Y441">
        <f>0.61365*exp(17.502*X441/(240.97+X441))</f>
        <v>0</v>
      </c>
      <c r="Z441">
        <f>(AA441/AB441*100)</f>
        <v>0</v>
      </c>
      <c r="AA441">
        <f>DH441*(DM441+DN441)/1000</f>
        <v>0</v>
      </c>
      <c r="AB441">
        <f>0.61365*exp(17.502*DO441/(240.97+DO441))</f>
        <v>0</v>
      </c>
      <c r="AC441">
        <f>(Y441-DH441*(DM441+DN441)/1000)</f>
        <v>0</v>
      </c>
      <c r="AD441">
        <f>(-K441*44100)</f>
        <v>0</v>
      </c>
      <c r="AE441">
        <f>2*29.3*S441*0.92*(DO441-X441)</f>
        <v>0</v>
      </c>
      <c r="AF441">
        <f>2*0.95*5.67E-8*(((DO441+$B$7)+273)^4-(X441+273)^4)</f>
        <v>0</v>
      </c>
      <c r="AG441">
        <f>V441+AF441+AD441+AE441</f>
        <v>0</v>
      </c>
      <c r="AH441">
        <v>0</v>
      </c>
      <c r="AI441">
        <v>0</v>
      </c>
      <c r="AJ441">
        <f>IF(AH441*$H$13&gt;=AL441,1.0,(AL441/(AL441-AH441*$H$13)))</f>
        <v>0</v>
      </c>
      <c r="AK441">
        <f>(AJ441-1)*100</f>
        <v>0</v>
      </c>
      <c r="AL441">
        <f>MAX(0,($B$13+$C$13*DT441)/(1+$D$13*DT441)*DM441/(DO441+273)*$E$13)</f>
        <v>0</v>
      </c>
      <c r="AM441" t="s">
        <v>422</v>
      </c>
      <c r="AN441" t="s">
        <v>422</v>
      </c>
      <c r="AO441">
        <v>0</v>
      </c>
      <c r="AP441">
        <v>0</v>
      </c>
      <c r="AQ441">
        <f>1-AO441/AP441</f>
        <v>0</v>
      </c>
      <c r="AR441">
        <v>0</v>
      </c>
      <c r="AS441" t="s">
        <v>422</v>
      </c>
      <c r="AT441" t="s">
        <v>422</v>
      </c>
      <c r="AU441">
        <v>0</v>
      </c>
      <c r="AV441">
        <v>0</v>
      </c>
      <c r="AW441">
        <f>1-AU441/AV441</f>
        <v>0</v>
      </c>
      <c r="AX441">
        <v>0.5</v>
      </c>
      <c r="AY441">
        <f>CX441</f>
        <v>0</v>
      </c>
      <c r="AZ441">
        <f>M441</f>
        <v>0</v>
      </c>
      <c r="BA441">
        <f>AW441*AX441*AY441</f>
        <v>0</v>
      </c>
      <c r="BB441">
        <f>(AZ441-AR441)/AY441</f>
        <v>0</v>
      </c>
      <c r="BC441">
        <f>(AP441-AV441)/AV441</f>
        <v>0</v>
      </c>
      <c r="BD441">
        <f>AO441/(AQ441+AO441/AV441)</f>
        <v>0</v>
      </c>
      <c r="BE441" t="s">
        <v>422</v>
      </c>
      <c r="BF441">
        <v>0</v>
      </c>
      <c r="BG441">
        <f>IF(BF441&lt;&gt;0, BF441, BD441)</f>
        <v>0</v>
      </c>
      <c r="BH441">
        <f>1-BG441/AV441</f>
        <v>0</v>
      </c>
      <c r="BI441">
        <f>(AV441-AU441)/(AV441-BG441)</f>
        <v>0</v>
      </c>
      <c r="BJ441">
        <f>(AP441-AV441)/(AP441-BG441)</f>
        <v>0</v>
      </c>
      <c r="BK441">
        <f>(AV441-AU441)/(AV441-AO441)</f>
        <v>0</v>
      </c>
      <c r="BL441">
        <f>(AP441-AV441)/(AP441-AO441)</f>
        <v>0</v>
      </c>
      <c r="BM441">
        <f>(BI441*BG441/AU441)</f>
        <v>0</v>
      </c>
      <c r="BN441">
        <f>(1-BM441)</f>
        <v>0</v>
      </c>
      <c r="CW441">
        <f>$B$11*DU441+$C$11*DV441+$F$11*EG441*(1-EJ441)</f>
        <v>0</v>
      </c>
      <c r="CX441">
        <f>CW441*CY441</f>
        <v>0</v>
      </c>
      <c r="CY441">
        <f>($B$11*$D$9+$C$11*$D$9+$F$11*((ET441+EL441)/MAX(ET441+EL441+EU441, 0.1)*$I$9+EU441/MAX(ET441+EL441+EU441, 0.1)*$J$9))/($B$11+$C$11+$F$11)</f>
        <v>0</v>
      </c>
      <c r="CZ441">
        <f>($B$11*$K$9+$C$11*$K$9+$F$11*((ET441+EL441)/MAX(ET441+EL441+EU441, 0.1)*$P$9+EU441/MAX(ET441+EL441+EU441, 0.1)*$Q$9))/($B$11+$C$11+$F$11)</f>
        <v>0</v>
      </c>
      <c r="DA441">
        <v>4.38</v>
      </c>
      <c r="DB441">
        <v>0.5</v>
      </c>
      <c r="DC441" t="s">
        <v>423</v>
      </c>
      <c r="DD441">
        <v>2</v>
      </c>
      <c r="DE441">
        <v>1758417629.326923</v>
      </c>
      <c r="DF441">
        <v>420.4767692307692</v>
      </c>
      <c r="DG441">
        <v>420.0146923076924</v>
      </c>
      <c r="DH441">
        <v>24.3357076923077</v>
      </c>
      <c r="DI441">
        <v>24.20446538461538</v>
      </c>
      <c r="DJ441">
        <v>419.9369230769231</v>
      </c>
      <c r="DK441">
        <v>24.15542307692307</v>
      </c>
      <c r="DL441">
        <v>500.0037692307691</v>
      </c>
      <c r="DM441">
        <v>90.28237692307692</v>
      </c>
      <c r="DN441">
        <v>0.05416798846153847</v>
      </c>
      <c r="DO441">
        <v>30.48506538461538</v>
      </c>
      <c r="DP441">
        <v>30.01003846153846</v>
      </c>
      <c r="DQ441">
        <v>999.9000000000001</v>
      </c>
      <c r="DR441">
        <v>0</v>
      </c>
      <c r="DS441">
        <v>0</v>
      </c>
      <c r="DT441">
        <v>9998.631923076922</v>
      </c>
      <c r="DU441">
        <v>0</v>
      </c>
      <c r="DV441">
        <v>0.618283</v>
      </c>
      <c r="DW441">
        <v>0.4620266923076923</v>
      </c>
      <c r="DX441">
        <v>430.9645769230769</v>
      </c>
      <c r="DY441">
        <v>430.4331153846154</v>
      </c>
      <c r="DZ441">
        <v>0.1312393076923077</v>
      </c>
      <c r="EA441">
        <v>420.0146923076924</v>
      </c>
      <c r="EB441">
        <v>24.20446538461538</v>
      </c>
      <c r="EC441">
        <v>2.197086538461539</v>
      </c>
      <c r="ED441">
        <v>2.185236923076923</v>
      </c>
      <c r="EE441">
        <v>18.94108076923077</v>
      </c>
      <c r="EF441">
        <v>18.85449230769231</v>
      </c>
      <c r="EG441">
        <v>0.00500097</v>
      </c>
      <c r="EH441">
        <v>0</v>
      </c>
      <c r="EI441">
        <v>0</v>
      </c>
      <c r="EJ441">
        <v>0</v>
      </c>
      <c r="EK441">
        <v>522.073076923077</v>
      </c>
      <c r="EL441">
        <v>0.00500097</v>
      </c>
      <c r="EM441">
        <v>-6.626923076923077</v>
      </c>
      <c r="EN441">
        <v>-1.642307692307692</v>
      </c>
      <c r="EO441">
        <v>35.00476923076923</v>
      </c>
      <c r="EP441">
        <v>38.21365384615385</v>
      </c>
      <c r="EQ441">
        <v>36.6393076923077</v>
      </c>
      <c r="ER441">
        <v>38.07653846153846</v>
      </c>
      <c r="ES441">
        <v>36.87015384615385</v>
      </c>
      <c r="ET441">
        <v>0</v>
      </c>
      <c r="EU441">
        <v>0</v>
      </c>
      <c r="EV441">
        <v>0</v>
      </c>
      <c r="EW441">
        <v>1758417637.4</v>
      </c>
      <c r="EX441">
        <v>0</v>
      </c>
      <c r="EY441">
        <v>521.712</v>
      </c>
      <c r="EZ441">
        <v>-2.061538403885727</v>
      </c>
      <c r="FA441">
        <v>-18.49230806249134</v>
      </c>
      <c r="FB441">
        <v>-5.704</v>
      </c>
      <c r="FC441">
        <v>15</v>
      </c>
      <c r="FD441">
        <v>0</v>
      </c>
      <c r="FE441" t="s">
        <v>424</v>
      </c>
      <c r="FF441">
        <v>1747247426.5</v>
      </c>
      <c r="FG441">
        <v>1747247420.5</v>
      </c>
      <c r="FH441">
        <v>0</v>
      </c>
      <c r="FI441">
        <v>1.027</v>
      </c>
      <c r="FJ441">
        <v>0.031</v>
      </c>
      <c r="FK441">
        <v>0.02</v>
      </c>
      <c r="FL441">
        <v>0.05</v>
      </c>
      <c r="FM441">
        <v>420</v>
      </c>
      <c r="FN441">
        <v>16</v>
      </c>
      <c r="FO441">
        <v>0.01</v>
      </c>
      <c r="FP441">
        <v>0.1</v>
      </c>
      <c r="FQ441">
        <v>0.4792090999999999</v>
      </c>
      <c r="FR441">
        <v>0.008221013133207418</v>
      </c>
      <c r="FS441">
        <v>0.04346752782583799</v>
      </c>
      <c r="FT441">
        <v>1</v>
      </c>
      <c r="FU441">
        <v>519.7705882352941</v>
      </c>
      <c r="FV441">
        <v>20.53170372443644</v>
      </c>
      <c r="FW441">
        <v>6.949503977719001</v>
      </c>
      <c r="FX441">
        <v>-1</v>
      </c>
      <c r="FY441">
        <v>0.13128145</v>
      </c>
      <c r="FZ441">
        <v>-0.004459497185741477</v>
      </c>
      <c r="GA441">
        <v>0.001307860867026765</v>
      </c>
      <c r="GB441">
        <v>1</v>
      </c>
      <c r="GC441">
        <v>2</v>
      </c>
      <c r="GD441">
        <v>2</v>
      </c>
      <c r="GE441" t="s">
        <v>425</v>
      </c>
      <c r="GF441">
        <v>3.13662</v>
      </c>
      <c r="GG441">
        <v>2.71403</v>
      </c>
      <c r="GH441">
        <v>0.09376379999999999</v>
      </c>
      <c r="GI441">
        <v>0.09289939999999999</v>
      </c>
      <c r="GJ441">
        <v>0.106985</v>
      </c>
      <c r="GK441">
        <v>0.105342</v>
      </c>
      <c r="GL441">
        <v>28828</v>
      </c>
      <c r="GM441">
        <v>28888.8</v>
      </c>
      <c r="GN441">
        <v>29572.2</v>
      </c>
      <c r="GO441">
        <v>29431.7</v>
      </c>
      <c r="GP441">
        <v>34896.9</v>
      </c>
      <c r="GQ441">
        <v>34875.1</v>
      </c>
      <c r="GR441">
        <v>41622.5</v>
      </c>
      <c r="GS441">
        <v>41817.5</v>
      </c>
      <c r="GT441">
        <v>1.92173</v>
      </c>
      <c r="GU441">
        <v>1.8774</v>
      </c>
      <c r="GV441">
        <v>0.07865949999999999</v>
      </c>
      <c r="GW441">
        <v>0</v>
      </c>
      <c r="GX441">
        <v>28.7247</v>
      </c>
      <c r="GY441">
        <v>999.9</v>
      </c>
      <c r="GZ441">
        <v>57.6</v>
      </c>
      <c r="HA441">
        <v>31</v>
      </c>
      <c r="HB441">
        <v>28.7829</v>
      </c>
      <c r="HC441">
        <v>61.9445</v>
      </c>
      <c r="HD441">
        <v>27.8045</v>
      </c>
      <c r="HE441">
        <v>1</v>
      </c>
      <c r="HF441">
        <v>0.0961077</v>
      </c>
      <c r="HG441">
        <v>-1.50723</v>
      </c>
      <c r="HH441">
        <v>20.4014</v>
      </c>
      <c r="HI441">
        <v>5.22343</v>
      </c>
      <c r="HJ441">
        <v>12.0159</v>
      </c>
      <c r="HK441">
        <v>4.99135</v>
      </c>
      <c r="HL441">
        <v>3.28918</v>
      </c>
      <c r="HM441">
        <v>9999</v>
      </c>
      <c r="HN441">
        <v>9999</v>
      </c>
      <c r="HO441">
        <v>9999</v>
      </c>
      <c r="HP441">
        <v>999.9</v>
      </c>
      <c r="HQ441">
        <v>1.86737</v>
      </c>
      <c r="HR441">
        <v>1.86649</v>
      </c>
      <c r="HS441">
        <v>1.86584</v>
      </c>
      <c r="HT441">
        <v>1.86582</v>
      </c>
      <c r="HU441">
        <v>1.86768</v>
      </c>
      <c r="HV441">
        <v>1.87011</v>
      </c>
      <c r="HW441">
        <v>1.86874</v>
      </c>
      <c r="HX441">
        <v>1.87024</v>
      </c>
      <c r="HY441">
        <v>0</v>
      </c>
      <c r="HZ441">
        <v>0</v>
      </c>
      <c r="IA441">
        <v>0</v>
      </c>
      <c r="IB441">
        <v>0</v>
      </c>
      <c r="IC441" t="s">
        <v>426</v>
      </c>
      <c r="ID441" t="s">
        <v>427</v>
      </c>
      <c r="IE441" t="s">
        <v>428</v>
      </c>
      <c r="IF441" t="s">
        <v>428</v>
      </c>
      <c r="IG441" t="s">
        <v>428</v>
      </c>
      <c r="IH441" t="s">
        <v>428</v>
      </c>
      <c r="II441">
        <v>0</v>
      </c>
      <c r="IJ441">
        <v>100</v>
      </c>
      <c r="IK441">
        <v>100</v>
      </c>
      <c r="IL441">
        <v>0.54</v>
      </c>
      <c r="IM441">
        <v>0.1802</v>
      </c>
      <c r="IN441">
        <v>0.2733293791174444</v>
      </c>
      <c r="IO441">
        <v>0.0008355358253796512</v>
      </c>
      <c r="IP441">
        <v>-4.886686190924696E-07</v>
      </c>
      <c r="IQ441">
        <v>2.414133949906871E-11</v>
      </c>
      <c r="IR441">
        <v>-0.06279029043895908</v>
      </c>
      <c r="IS441">
        <v>-0.001004982055389802</v>
      </c>
      <c r="IT441">
        <v>0.0007271071577586355</v>
      </c>
      <c r="IU441">
        <v>-1.113211564567604E-05</v>
      </c>
      <c r="IV441">
        <v>10</v>
      </c>
      <c r="IW441">
        <v>2306</v>
      </c>
      <c r="IX441">
        <v>1</v>
      </c>
      <c r="IY441">
        <v>28</v>
      </c>
      <c r="IZ441">
        <v>186170.2</v>
      </c>
      <c r="JA441">
        <v>186170.3</v>
      </c>
      <c r="JB441">
        <v>1.04004</v>
      </c>
      <c r="JC441">
        <v>2.28394</v>
      </c>
      <c r="JD441">
        <v>1.39771</v>
      </c>
      <c r="JE441">
        <v>2.34009</v>
      </c>
      <c r="JF441">
        <v>1.49536</v>
      </c>
      <c r="JG441">
        <v>2.55981</v>
      </c>
      <c r="JH441">
        <v>36.1285</v>
      </c>
      <c r="JI441">
        <v>16.1634</v>
      </c>
      <c r="JJ441">
        <v>18</v>
      </c>
      <c r="JK441">
        <v>489.61</v>
      </c>
      <c r="JL441">
        <v>451.614</v>
      </c>
      <c r="JM441">
        <v>31.1013</v>
      </c>
      <c r="JN441">
        <v>28.8256</v>
      </c>
      <c r="JO441">
        <v>30.0001</v>
      </c>
      <c r="JP441">
        <v>28.6877</v>
      </c>
      <c r="JQ441">
        <v>28.6186</v>
      </c>
      <c r="JR441">
        <v>20.8267</v>
      </c>
      <c r="JS441">
        <v>23.1157</v>
      </c>
      <c r="JT441">
        <v>94.76909999999999</v>
      </c>
      <c r="JU441">
        <v>31.099</v>
      </c>
      <c r="JV441">
        <v>420</v>
      </c>
      <c r="JW441">
        <v>24.2237</v>
      </c>
      <c r="JX441">
        <v>101.081</v>
      </c>
      <c r="JY441">
        <v>100.554</v>
      </c>
    </row>
    <row r="442" spans="1:285">
      <c r="A442">
        <v>426</v>
      </c>
      <c r="B442">
        <v>1758417639.5</v>
      </c>
      <c r="C442">
        <v>4764.400000095367</v>
      </c>
      <c r="D442" t="s">
        <v>1289</v>
      </c>
      <c r="E442" t="s">
        <v>1290</v>
      </c>
      <c r="F442">
        <v>5</v>
      </c>
      <c r="G442" t="s">
        <v>1280</v>
      </c>
      <c r="H442" t="s">
        <v>420</v>
      </c>
      <c r="I442" t="s">
        <v>421</v>
      </c>
      <c r="J442">
        <v>1758417631.4</v>
      </c>
      <c r="K442">
        <f>(L442)/1000</f>
        <v>0</v>
      </c>
      <c r="L442">
        <f>1000*DL442*AJ442*(DH442-DI442)/(100*DA442*(1000-AJ442*DH442))</f>
        <v>0</v>
      </c>
      <c r="M442">
        <f>DL442*AJ442*(DG442-DF442*(1000-AJ442*DI442)/(1000-AJ442*DH442))/(100*DA442)</f>
        <v>0</v>
      </c>
      <c r="N442">
        <f>DF442 - IF(AJ442&gt;1, M442*DA442*100.0/(AL442), 0)</f>
        <v>0</v>
      </c>
      <c r="O442">
        <f>((U442-K442/2)*N442-M442)/(U442+K442/2)</f>
        <v>0</v>
      </c>
      <c r="P442">
        <f>O442*(DM442+DN442)/1000.0</f>
        <v>0</v>
      </c>
      <c r="Q442">
        <f>(DF442 - IF(AJ442&gt;1, M442*DA442*100.0/(AL442), 0))*(DM442+DN442)/1000.0</f>
        <v>0</v>
      </c>
      <c r="R442">
        <f>2.0/((1/T442-1/S442)+SIGN(T442)*SQRT((1/T442-1/S442)*(1/T442-1/S442) + 4*DB442/((DB442+1)*(DB442+1))*(2*1/T442*1/S442-1/S442*1/S442)))</f>
        <v>0</v>
      </c>
      <c r="S442">
        <f>IF(LEFT(DC442,1)&lt;&gt;"0",IF(LEFT(DC442,1)="1",3.0,DD442),$D$5+$E$5*(DT442*DM442/($K$5*1000))+$F$5*(DT442*DM442/($K$5*1000))*MAX(MIN(DA442,$J$5),$I$5)*MAX(MIN(DA442,$J$5),$I$5)+$G$5*MAX(MIN(DA442,$J$5),$I$5)*(DT442*DM442/($K$5*1000))+$H$5*(DT442*DM442/($K$5*1000))*(DT442*DM442/($K$5*1000)))</f>
        <v>0</v>
      </c>
      <c r="T442">
        <f>K442*(1000-(1000*0.61365*exp(17.502*X442/(240.97+X442))/(DM442+DN442)+DH442)/2)/(1000*0.61365*exp(17.502*X442/(240.97+X442))/(DM442+DN442)-DH442)</f>
        <v>0</v>
      </c>
      <c r="U442">
        <f>1/((DB442+1)/(R442/1.6)+1/(S442/1.37)) + DB442/((DB442+1)/(R442/1.6) + DB442/(S442/1.37))</f>
        <v>0</v>
      </c>
      <c r="V442">
        <f>(CW442*CZ442)</f>
        <v>0</v>
      </c>
      <c r="W442">
        <f>(DO442+(V442+2*0.95*5.67E-8*(((DO442+$B$7)+273)^4-(DO442+273)^4)-44100*K442)/(1.84*29.3*S442+8*0.95*5.67E-8*(DO442+273)^3))</f>
        <v>0</v>
      </c>
      <c r="X442">
        <f>($C$7*DP442+$D$7*DQ442+$E$7*W442)</f>
        <v>0</v>
      </c>
      <c r="Y442">
        <f>0.61365*exp(17.502*X442/(240.97+X442))</f>
        <v>0</v>
      </c>
      <c r="Z442">
        <f>(AA442/AB442*100)</f>
        <v>0</v>
      </c>
      <c r="AA442">
        <f>DH442*(DM442+DN442)/1000</f>
        <v>0</v>
      </c>
      <c r="AB442">
        <f>0.61365*exp(17.502*DO442/(240.97+DO442))</f>
        <v>0</v>
      </c>
      <c r="AC442">
        <f>(Y442-DH442*(DM442+DN442)/1000)</f>
        <v>0</v>
      </c>
      <c r="AD442">
        <f>(-K442*44100)</f>
        <v>0</v>
      </c>
      <c r="AE442">
        <f>2*29.3*S442*0.92*(DO442-X442)</f>
        <v>0</v>
      </c>
      <c r="AF442">
        <f>2*0.95*5.67E-8*(((DO442+$B$7)+273)^4-(X442+273)^4)</f>
        <v>0</v>
      </c>
      <c r="AG442">
        <f>V442+AF442+AD442+AE442</f>
        <v>0</v>
      </c>
      <c r="AH442">
        <v>0</v>
      </c>
      <c r="AI442">
        <v>0</v>
      </c>
      <c r="AJ442">
        <f>IF(AH442*$H$13&gt;=AL442,1.0,(AL442/(AL442-AH442*$H$13)))</f>
        <v>0</v>
      </c>
      <c r="AK442">
        <f>(AJ442-1)*100</f>
        <v>0</v>
      </c>
      <c r="AL442">
        <f>MAX(0,($B$13+$C$13*DT442)/(1+$D$13*DT442)*DM442/(DO442+273)*$E$13)</f>
        <v>0</v>
      </c>
      <c r="AM442" t="s">
        <v>422</v>
      </c>
      <c r="AN442" t="s">
        <v>422</v>
      </c>
      <c r="AO442">
        <v>0</v>
      </c>
      <c r="AP442">
        <v>0</v>
      </c>
      <c r="AQ442">
        <f>1-AO442/AP442</f>
        <v>0</v>
      </c>
      <c r="AR442">
        <v>0</v>
      </c>
      <c r="AS442" t="s">
        <v>422</v>
      </c>
      <c r="AT442" t="s">
        <v>422</v>
      </c>
      <c r="AU442">
        <v>0</v>
      </c>
      <c r="AV442">
        <v>0</v>
      </c>
      <c r="AW442">
        <f>1-AU442/AV442</f>
        <v>0</v>
      </c>
      <c r="AX442">
        <v>0.5</v>
      </c>
      <c r="AY442">
        <f>CX442</f>
        <v>0</v>
      </c>
      <c r="AZ442">
        <f>M442</f>
        <v>0</v>
      </c>
      <c r="BA442">
        <f>AW442*AX442*AY442</f>
        <v>0</v>
      </c>
      <c r="BB442">
        <f>(AZ442-AR442)/AY442</f>
        <v>0</v>
      </c>
      <c r="BC442">
        <f>(AP442-AV442)/AV442</f>
        <v>0</v>
      </c>
      <c r="BD442">
        <f>AO442/(AQ442+AO442/AV442)</f>
        <v>0</v>
      </c>
      <c r="BE442" t="s">
        <v>422</v>
      </c>
      <c r="BF442">
        <v>0</v>
      </c>
      <c r="BG442">
        <f>IF(BF442&lt;&gt;0, BF442, BD442)</f>
        <v>0</v>
      </c>
      <c r="BH442">
        <f>1-BG442/AV442</f>
        <v>0</v>
      </c>
      <c r="BI442">
        <f>(AV442-AU442)/(AV442-BG442)</f>
        <v>0</v>
      </c>
      <c r="BJ442">
        <f>(AP442-AV442)/(AP442-BG442)</f>
        <v>0</v>
      </c>
      <c r="BK442">
        <f>(AV442-AU442)/(AV442-AO442)</f>
        <v>0</v>
      </c>
      <c r="BL442">
        <f>(AP442-AV442)/(AP442-AO442)</f>
        <v>0</v>
      </c>
      <c r="BM442">
        <f>(BI442*BG442/AU442)</f>
        <v>0</v>
      </c>
      <c r="BN442">
        <f>(1-BM442)</f>
        <v>0</v>
      </c>
      <c r="CW442">
        <f>$B$11*DU442+$C$11*DV442+$F$11*EG442*(1-EJ442)</f>
        <v>0</v>
      </c>
      <c r="CX442">
        <f>CW442*CY442</f>
        <v>0</v>
      </c>
      <c r="CY442">
        <f>($B$11*$D$9+$C$11*$D$9+$F$11*((ET442+EL442)/MAX(ET442+EL442+EU442, 0.1)*$I$9+EU442/MAX(ET442+EL442+EU442, 0.1)*$J$9))/($B$11+$C$11+$F$11)</f>
        <v>0</v>
      </c>
      <c r="CZ442">
        <f>($B$11*$K$9+$C$11*$K$9+$F$11*((ET442+EL442)/MAX(ET442+EL442+EU442, 0.1)*$P$9+EU442/MAX(ET442+EL442+EU442, 0.1)*$Q$9))/($B$11+$C$11+$F$11)</f>
        <v>0</v>
      </c>
      <c r="DA442">
        <v>4.38</v>
      </c>
      <c r="DB442">
        <v>0.5</v>
      </c>
      <c r="DC442" t="s">
        <v>423</v>
      </c>
      <c r="DD442">
        <v>2</v>
      </c>
      <c r="DE442">
        <v>1758417631.4</v>
      </c>
      <c r="DF442">
        <v>420.48188</v>
      </c>
      <c r="DG442">
        <v>420.01712</v>
      </c>
      <c r="DH442">
        <v>24.334568</v>
      </c>
      <c r="DI442">
        <v>24.203816</v>
      </c>
      <c r="DJ442">
        <v>419.9420400000001</v>
      </c>
      <c r="DK442">
        <v>24.154296</v>
      </c>
      <c r="DL442">
        <v>500.00288</v>
      </c>
      <c r="DM442">
        <v>90.28237200000001</v>
      </c>
      <c r="DN442">
        <v>0.05415422400000001</v>
      </c>
      <c r="DO442">
        <v>30.483812</v>
      </c>
      <c r="DP442">
        <v>30.008108</v>
      </c>
      <c r="DQ442">
        <v>999.9</v>
      </c>
      <c r="DR442">
        <v>0</v>
      </c>
      <c r="DS442">
        <v>0</v>
      </c>
      <c r="DT442">
        <v>9996.474</v>
      </c>
      <c r="DU442">
        <v>0</v>
      </c>
      <c r="DV442">
        <v>0.618283</v>
      </c>
      <c r="DW442">
        <v>0.46474112</v>
      </c>
      <c r="DX442">
        <v>430.96932</v>
      </c>
      <c r="DY442">
        <v>430.43528</v>
      </c>
      <c r="DZ442">
        <v>0.13074176</v>
      </c>
      <c r="EA442">
        <v>420.01712</v>
      </c>
      <c r="EB442">
        <v>24.203816</v>
      </c>
      <c r="EC442">
        <v>2.1969836</v>
      </c>
      <c r="ED442">
        <v>2.1851788</v>
      </c>
      <c r="EE442">
        <v>18.940332</v>
      </c>
      <c r="EF442">
        <v>18.854068</v>
      </c>
      <c r="EG442">
        <v>0.00500097</v>
      </c>
      <c r="EH442">
        <v>0</v>
      </c>
      <c r="EI442">
        <v>0</v>
      </c>
      <c r="EJ442">
        <v>0</v>
      </c>
      <c r="EK442">
        <v>522.12</v>
      </c>
      <c r="EL442">
        <v>0.00500097</v>
      </c>
      <c r="EM442">
        <v>-6.860000000000001</v>
      </c>
      <c r="EN442">
        <v>-1.568</v>
      </c>
      <c r="EO442">
        <v>34.99244</v>
      </c>
      <c r="EP442">
        <v>38.20464</v>
      </c>
      <c r="EQ442">
        <v>36.63492</v>
      </c>
      <c r="ER442">
        <v>38.06704</v>
      </c>
      <c r="ES442">
        <v>36.8624</v>
      </c>
      <c r="ET442">
        <v>0</v>
      </c>
      <c r="EU442">
        <v>0</v>
      </c>
      <c r="EV442">
        <v>0</v>
      </c>
      <c r="EW442">
        <v>1758417639.8</v>
      </c>
      <c r="EX442">
        <v>0</v>
      </c>
      <c r="EY442">
        <v>521.8439999999999</v>
      </c>
      <c r="EZ442">
        <v>-1.569230617527783</v>
      </c>
      <c r="FA442">
        <v>-39.30000094236471</v>
      </c>
      <c r="FB442">
        <v>-6.263999999999999</v>
      </c>
      <c r="FC442">
        <v>15</v>
      </c>
      <c r="FD442">
        <v>0</v>
      </c>
      <c r="FE442" t="s">
        <v>424</v>
      </c>
      <c r="FF442">
        <v>1747247426.5</v>
      </c>
      <c r="FG442">
        <v>1747247420.5</v>
      </c>
      <c r="FH442">
        <v>0</v>
      </c>
      <c r="FI442">
        <v>1.027</v>
      </c>
      <c r="FJ442">
        <v>0.031</v>
      </c>
      <c r="FK442">
        <v>0.02</v>
      </c>
      <c r="FL442">
        <v>0.05</v>
      </c>
      <c r="FM442">
        <v>420</v>
      </c>
      <c r="FN442">
        <v>16</v>
      </c>
      <c r="FO442">
        <v>0.01</v>
      </c>
      <c r="FP442">
        <v>0.1</v>
      </c>
      <c r="FQ442">
        <v>0.4741076585365853</v>
      </c>
      <c r="FR442">
        <v>0.004802738675959583</v>
      </c>
      <c r="FS442">
        <v>0.04262244791050136</v>
      </c>
      <c r="FT442">
        <v>1</v>
      </c>
      <c r="FU442">
        <v>520.9676470588236</v>
      </c>
      <c r="FV442">
        <v>16.53323163846377</v>
      </c>
      <c r="FW442">
        <v>6.360665919088667</v>
      </c>
      <c r="FX442">
        <v>-1</v>
      </c>
      <c r="FY442">
        <v>0.1312324390243902</v>
      </c>
      <c r="FZ442">
        <v>-0.009310850174215866</v>
      </c>
      <c r="GA442">
        <v>0.001326184276066812</v>
      </c>
      <c r="GB442">
        <v>1</v>
      </c>
      <c r="GC442">
        <v>2</v>
      </c>
      <c r="GD442">
        <v>2</v>
      </c>
      <c r="GE442" t="s">
        <v>425</v>
      </c>
      <c r="GF442">
        <v>3.13666</v>
      </c>
      <c r="GG442">
        <v>2.71412</v>
      </c>
      <c r="GH442">
        <v>0.09376520000000001</v>
      </c>
      <c r="GI442">
        <v>0.09290039999999999</v>
      </c>
      <c r="GJ442">
        <v>0.106981</v>
      </c>
      <c r="GK442">
        <v>0.105342</v>
      </c>
      <c r="GL442">
        <v>28827.9</v>
      </c>
      <c r="GM442">
        <v>28888.7</v>
      </c>
      <c r="GN442">
        <v>29572.2</v>
      </c>
      <c r="GO442">
        <v>29431.7</v>
      </c>
      <c r="GP442">
        <v>34897.2</v>
      </c>
      <c r="GQ442">
        <v>34875</v>
      </c>
      <c r="GR442">
        <v>41622.6</v>
      </c>
      <c r="GS442">
        <v>41817.4</v>
      </c>
      <c r="GT442">
        <v>1.92162</v>
      </c>
      <c r="GU442">
        <v>1.87738</v>
      </c>
      <c r="GV442">
        <v>0.0785105</v>
      </c>
      <c r="GW442">
        <v>0</v>
      </c>
      <c r="GX442">
        <v>28.7249</v>
      </c>
      <c r="GY442">
        <v>999.9</v>
      </c>
      <c r="GZ442">
        <v>57.6</v>
      </c>
      <c r="HA442">
        <v>31</v>
      </c>
      <c r="HB442">
        <v>28.7797</v>
      </c>
      <c r="HC442">
        <v>61.9845</v>
      </c>
      <c r="HD442">
        <v>27.8005</v>
      </c>
      <c r="HE442">
        <v>1</v>
      </c>
      <c r="HF442">
        <v>0.0960772</v>
      </c>
      <c r="HG442">
        <v>-1.50768</v>
      </c>
      <c r="HH442">
        <v>20.4014</v>
      </c>
      <c r="HI442">
        <v>5.22328</v>
      </c>
      <c r="HJ442">
        <v>12.0159</v>
      </c>
      <c r="HK442">
        <v>4.9913</v>
      </c>
      <c r="HL442">
        <v>3.28918</v>
      </c>
      <c r="HM442">
        <v>9999</v>
      </c>
      <c r="HN442">
        <v>9999</v>
      </c>
      <c r="HO442">
        <v>9999</v>
      </c>
      <c r="HP442">
        <v>999.9</v>
      </c>
      <c r="HQ442">
        <v>1.86737</v>
      </c>
      <c r="HR442">
        <v>1.86647</v>
      </c>
      <c r="HS442">
        <v>1.86584</v>
      </c>
      <c r="HT442">
        <v>1.86583</v>
      </c>
      <c r="HU442">
        <v>1.86768</v>
      </c>
      <c r="HV442">
        <v>1.8701</v>
      </c>
      <c r="HW442">
        <v>1.86874</v>
      </c>
      <c r="HX442">
        <v>1.87025</v>
      </c>
      <c r="HY442">
        <v>0</v>
      </c>
      <c r="HZ442">
        <v>0</v>
      </c>
      <c r="IA442">
        <v>0</v>
      </c>
      <c r="IB442">
        <v>0</v>
      </c>
      <c r="IC442" t="s">
        <v>426</v>
      </c>
      <c r="ID442" t="s">
        <v>427</v>
      </c>
      <c r="IE442" t="s">
        <v>428</v>
      </c>
      <c r="IF442" t="s">
        <v>428</v>
      </c>
      <c r="IG442" t="s">
        <v>428</v>
      </c>
      <c r="IH442" t="s">
        <v>428</v>
      </c>
      <c r="II442">
        <v>0</v>
      </c>
      <c r="IJ442">
        <v>100</v>
      </c>
      <c r="IK442">
        <v>100</v>
      </c>
      <c r="IL442">
        <v>0.539</v>
      </c>
      <c r="IM442">
        <v>0.1802</v>
      </c>
      <c r="IN442">
        <v>0.2733293791174444</v>
      </c>
      <c r="IO442">
        <v>0.0008355358253796512</v>
      </c>
      <c r="IP442">
        <v>-4.886686190924696E-07</v>
      </c>
      <c r="IQ442">
        <v>2.414133949906871E-11</v>
      </c>
      <c r="IR442">
        <v>-0.06279029043895908</v>
      </c>
      <c r="IS442">
        <v>-0.001004982055389802</v>
      </c>
      <c r="IT442">
        <v>0.0007271071577586355</v>
      </c>
      <c r="IU442">
        <v>-1.113211564567604E-05</v>
      </c>
      <c r="IV442">
        <v>10</v>
      </c>
      <c r="IW442">
        <v>2306</v>
      </c>
      <c r="IX442">
        <v>1</v>
      </c>
      <c r="IY442">
        <v>28</v>
      </c>
      <c r="IZ442">
        <v>186170.2</v>
      </c>
      <c r="JA442">
        <v>186170.3</v>
      </c>
      <c r="JB442">
        <v>1.04004</v>
      </c>
      <c r="JC442">
        <v>2.27173</v>
      </c>
      <c r="JD442">
        <v>1.39648</v>
      </c>
      <c r="JE442">
        <v>2.34131</v>
      </c>
      <c r="JF442">
        <v>1.49536</v>
      </c>
      <c r="JG442">
        <v>2.61353</v>
      </c>
      <c r="JH442">
        <v>36.1285</v>
      </c>
      <c r="JI442">
        <v>16.1722</v>
      </c>
      <c r="JJ442">
        <v>18</v>
      </c>
      <c r="JK442">
        <v>489.537</v>
      </c>
      <c r="JL442">
        <v>451.598</v>
      </c>
      <c r="JM442">
        <v>31.0988</v>
      </c>
      <c r="JN442">
        <v>28.8256</v>
      </c>
      <c r="JO442">
        <v>30.0001</v>
      </c>
      <c r="JP442">
        <v>28.6864</v>
      </c>
      <c r="JQ442">
        <v>28.6186</v>
      </c>
      <c r="JR442">
        <v>20.8274</v>
      </c>
      <c r="JS442">
        <v>23.1157</v>
      </c>
      <c r="JT442">
        <v>94.76909999999999</v>
      </c>
      <c r="JU442">
        <v>31.099</v>
      </c>
      <c r="JV442">
        <v>420</v>
      </c>
      <c r="JW442">
        <v>24.2237</v>
      </c>
      <c r="JX442">
        <v>101.082</v>
      </c>
      <c r="JY442">
        <v>100.553</v>
      </c>
    </row>
    <row r="443" spans="1:285">
      <c r="A443">
        <v>427</v>
      </c>
      <c r="B443">
        <v>1758417641.5</v>
      </c>
      <c r="C443">
        <v>4766.400000095367</v>
      </c>
      <c r="D443" t="s">
        <v>1291</v>
      </c>
      <c r="E443" t="s">
        <v>1292</v>
      </c>
      <c r="F443">
        <v>5</v>
      </c>
      <c r="G443" t="s">
        <v>1280</v>
      </c>
      <c r="H443" t="s">
        <v>420</v>
      </c>
      <c r="I443" t="s">
        <v>421</v>
      </c>
      <c r="J443">
        <v>1758417633.5625</v>
      </c>
      <c r="K443">
        <f>(L443)/1000</f>
        <v>0</v>
      </c>
      <c r="L443">
        <f>1000*DL443*AJ443*(DH443-DI443)/(100*DA443*(1000-AJ443*DH443))</f>
        <v>0</v>
      </c>
      <c r="M443">
        <f>DL443*AJ443*(DG443-DF443*(1000-AJ443*DI443)/(1000-AJ443*DH443))/(100*DA443)</f>
        <v>0</v>
      </c>
      <c r="N443">
        <f>DF443 - IF(AJ443&gt;1, M443*DA443*100.0/(AL443), 0)</f>
        <v>0</v>
      </c>
      <c r="O443">
        <f>((U443-K443/2)*N443-M443)/(U443+K443/2)</f>
        <v>0</v>
      </c>
      <c r="P443">
        <f>O443*(DM443+DN443)/1000.0</f>
        <v>0</v>
      </c>
      <c r="Q443">
        <f>(DF443 - IF(AJ443&gt;1, M443*DA443*100.0/(AL443), 0))*(DM443+DN443)/1000.0</f>
        <v>0</v>
      </c>
      <c r="R443">
        <f>2.0/((1/T443-1/S443)+SIGN(T443)*SQRT((1/T443-1/S443)*(1/T443-1/S443) + 4*DB443/((DB443+1)*(DB443+1))*(2*1/T443*1/S443-1/S443*1/S443)))</f>
        <v>0</v>
      </c>
      <c r="S443">
        <f>IF(LEFT(DC443,1)&lt;&gt;"0",IF(LEFT(DC443,1)="1",3.0,DD443),$D$5+$E$5*(DT443*DM443/($K$5*1000))+$F$5*(DT443*DM443/($K$5*1000))*MAX(MIN(DA443,$J$5),$I$5)*MAX(MIN(DA443,$J$5),$I$5)+$G$5*MAX(MIN(DA443,$J$5),$I$5)*(DT443*DM443/($K$5*1000))+$H$5*(DT443*DM443/($K$5*1000))*(DT443*DM443/($K$5*1000)))</f>
        <v>0</v>
      </c>
      <c r="T443">
        <f>K443*(1000-(1000*0.61365*exp(17.502*X443/(240.97+X443))/(DM443+DN443)+DH443)/2)/(1000*0.61365*exp(17.502*X443/(240.97+X443))/(DM443+DN443)-DH443)</f>
        <v>0</v>
      </c>
      <c r="U443">
        <f>1/((DB443+1)/(R443/1.6)+1/(S443/1.37)) + DB443/((DB443+1)/(R443/1.6) + DB443/(S443/1.37))</f>
        <v>0</v>
      </c>
      <c r="V443">
        <f>(CW443*CZ443)</f>
        <v>0</v>
      </c>
      <c r="W443">
        <f>(DO443+(V443+2*0.95*5.67E-8*(((DO443+$B$7)+273)^4-(DO443+273)^4)-44100*K443)/(1.84*29.3*S443+8*0.95*5.67E-8*(DO443+273)^3))</f>
        <v>0</v>
      </c>
      <c r="X443">
        <f>($C$7*DP443+$D$7*DQ443+$E$7*W443)</f>
        <v>0</v>
      </c>
      <c r="Y443">
        <f>0.61365*exp(17.502*X443/(240.97+X443))</f>
        <v>0</v>
      </c>
      <c r="Z443">
        <f>(AA443/AB443*100)</f>
        <v>0</v>
      </c>
      <c r="AA443">
        <f>DH443*(DM443+DN443)/1000</f>
        <v>0</v>
      </c>
      <c r="AB443">
        <f>0.61365*exp(17.502*DO443/(240.97+DO443))</f>
        <v>0</v>
      </c>
      <c r="AC443">
        <f>(Y443-DH443*(DM443+DN443)/1000)</f>
        <v>0</v>
      </c>
      <c r="AD443">
        <f>(-K443*44100)</f>
        <v>0</v>
      </c>
      <c r="AE443">
        <f>2*29.3*S443*0.92*(DO443-X443)</f>
        <v>0</v>
      </c>
      <c r="AF443">
        <f>2*0.95*5.67E-8*(((DO443+$B$7)+273)^4-(X443+273)^4)</f>
        <v>0</v>
      </c>
      <c r="AG443">
        <f>V443+AF443+AD443+AE443</f>
        <v>0</v>
      </c>
      <c r="AH443">
        <v>0</v>
      </c>
      <c r="AI443">
        <v>0</v>
      </c>
      <c r="AJ443">
        <f>IF(AH443*$H$13&gt;=AL443,1.0,(AL443/(AL443-AH443*$H$13)))</f>
        <v>0</v>
      </c>
      <c r="AK443">
        <f>(AJ443-1)*100</f>
        <v>0</v>
      </c>
      <c r="AL443">
        <f>MAX(0,($B$13+$C$13*DT443)/(1+$D$13*DT443)*DM443/(DO443+273)*$E$13)</f>
        <v>0</v>
      </c>
      <c r="AM443" t="s">
        <v>422</v>
      </c>
      <c r="AN443" t="s">
        <v>422</v>
      </c>
      <c r="AO443">
        <v>0</v>
      </c>
      <c r="AP443">
        <v>0</v>
      </c>
      <c r="AQ443">
        <f>1-AO443/AP443</f>
        <v>0</v>
      </c>
      <c r="AR443">
        <v>0</v>
      </c>
      <c r="AS443" t="s">
        <v>422</v>
      </c>
      <c r="AT443" t="s">
        <v>422</v>
      </c>
      <c r="AU443">
        <v>0</v>
      </c>
      <c r="AV443">
        <v>0</v>
      </c>
      <c r="AW443">
        <f>1-AU443/AV443</f>
        <v>0</v>
      </c>
      <c r="AX443">
        <v>0.5</v>
      </c>
      <c r="AY443">
        <f>CX443</f>
        <v>0</v>
      </c>
      <c r="AZ443">
        <f>M443</f>
        <v>0</v>
      </c>
      <c r="BA443">
        <f>AW443*AX443*AY443</f>
        <v>0</v>
      </c>
      <c r="BB443">
        <f>(AZ443-AR443)/AY443</f>
        <v>0</v>
      </c>
      <c r="BC443">
        <f>(AP443-AV443)/AV443</f>
        <v>0</v>
      </c>
      <c r="BD443">
        <f>AO443/(AQ443+AO443/AV443)</f>
        <v>0</v>
      </c>
      <c r="BE443" t="s">
        <v>422</v>
      </c>
      <c r="BF443">
        <v>0</v>
      </c>
      <c r="BG443">
        <f>IF(BF443&lt;&gt;0, BF443, BD443)</f>
        <v>0</v>
      </c>
      <c r="BH443">
        <f>1-BG443/AV443</f>
        <v>0</v>
      </c>
      <c r="BI443">
        <f>(AV443-AU443)/(AV443-BG443)</f>
        <v>0</v>
      </c>
      <c r="BJ443">
        <f>(AP443-AV443)/(AP443-BG443)</f>
        <v>0</v>
      </c>
      <c r="BK443">
        <f>(AV443-AU443)/(AV443-AO443)</f>
        <v>0</v>
      </c>
      <c r="BL443">
        <f>(AP443-AV443)/(AP443-AO443)</f>
        <v>0</v>
      </c>
      <c r="BM443">
        <f>(BI443*BG443/AU443)</f>
        <v>0</v>
      </c>
      <c r="BN443">
        <f>(1-BM443)</f>
        <v>0</v>
      </c>
      <c r="CW443">
        <f>$B$11*DU443+$C$11*DV443+$F$11*EG443*(1-EJ443)</f>
        <v>0</v>
      </c>
      <c r="CX443">
        <f>CW443*CY443</f>
        <v>0</v>
      </c>
      <c r="CY443">
        <f>($B$11*$D$9+$C$11*$D$9+$F$11*((ET443+EL443)/MAX(ET443+EL443+EU443, 0.1)*$I$9+EU443/MAX(ET443+EL443+EU443, 0.1)*$J$9))/($B$11+$C$11+$F$11)</f>
        <v>0</v>
      </c>
      <c r="CZ443">
        <f>($B$11*$K$9+$C$11*$K$9+$F$11*((ET443+EL443)/MAX(ET443+EL443+EU443, 0.1)*$P$9+EU443/MAX(ET443+EL443+EU443, 0.1)*$Q$9))/($B$11+$C$11+$F$11)</f>
        <v>0</v>
      </c>
      <c r="DA443">
        <v>4.38</v>
      </c>
      <c r="DB443">
        <v>0.5</v>
      </c>
      <c r="DC443" t="s">
        <v>423</v>
      </c>
      <c r="DD443">
        <v>2</v>
      </c>
      <c r="DE443">
        <v>1758417633.5625</v>
      </c>
      <c r="DF443">
        <v>420.4883333333334</v>
      </c>
      <c r="DG443">
        <v>420.0122083333333</v>
      </c>
      <c r="DH443">
        <v>24.33355</v>
      </c>
      <c r="DI443">
        <v>24.2032875</v>
      </c>
      <c r="DJ443">
        <v>419.9485416666667</v>
      </c>
      <c r="DK443">
        <v>24.15329166666666</v>
      </c>
      <c r="DL443">
        <v>500.0063333333333</v>
      </c>
      <c r="DM443">
        <v>90.28246249999999</v>
      </c>
      <c r="DN443">
        <v>0.05411144583333333</v>
      </c>
      <c r="DO443">
        <v>30.4824875</v>
      </c>
      <c r="DP443">
        <v>30.00667083333333</v>
      </c>
      <c r="DQ443">
        <v>999.9</v>
      </c>
      <c r="DR443">
        <v>0</v>
      </c>
      <c r="DS443">
        <v>0</v>
      </c>
      <c r="DT443">
        <v>9995.910833333333</v>
      </c>
      <c r="DU443">
        <v>0</v>
      </c>
      <c r="DV443">
        <v>0.618283</v>
      </c>
      <c r="DW443">
        <v>0.4761135833333333</v>
      </c>
      <c r="DX443">
        <v>430.9755416666667</v>
      </c>
      <c r="DY443">
        <v>430.43</v>
      </c>
      <c r="DZ443">
        <v>0.1302530833333333</v>
      </c>
      <c r="EA443">
        <v>420.0122083333333</v>
      </c>
      <c r="EB443">
        <v>24.2032875</v>
      </c>
      <c r="EC443">
        <v>2.19689375</v>
      </c>
      <c r="ED443">
        <v>2.185132916666667</v>
      </c>
      <c r="EE443">
        <v>18.939675</v>
      </c>
      <c r="EF443">
        <v>18.85372916666667</v>
      </c>
      <c r="EG443">
        <v>0.00500097</v>
      </c>
      <c r="EH443">
        <v>0</v>
      </c>
      <c r="EI443">
        <v>0</v>
      </c>
      <c r="EJ443">
        <v>0</v>
      </c>
      <c r="EK443">
        <v>521.5958333333333</v>
      </c>
      <c r="EL443">
        <v>0.00500097</v>
      </c>
      <c r="EM443">
        <v>-6.929166666666667</v>
      </c>
      <c r="EN443">
        <v>-1.958333333333333</v>
      </c>
      <c r="EO443">
        <v>34.992125</v>
      </c>
      <c r="EP443">
        <v>38.194875</v>
      </c>
      <c r="EQ443">
        <v>36.63016666666667</v>
      </c>
      <c r="ER443">
        <v>38.05683333333334</v>
      </c>
      <c r="ES443">
        <v>36.861875</v>
      </c>
      <c r="ET443">
        <v>0</v>
      </c>
      <c r="EU443">
        <v>0</v>
      </c>
      <c r="EV443">
        <v>0</v>
      </c>
      <c r="EW443">
        <v>1758417641.6</v>
      </c>
      <c r="EX443">
        <v>0</v>
      </c>
      <c r="EY443">
        <v>521.6730769230769</v>
      </c>
      <c r="EZ443">
        <v>-14.14358965367886</v>
      </c>
      <c r="FA443">
        <v>-28.56068454623718</v>
      </c>
      <c r="FB443">
        <v>-6.230769230769231</v>
      </c>
      <c r="FC443">
        <v>15</v>
      </c>
      <c r="FD443">
        <v>0</v>
      </c>
      <c r="FE443" t="s">
        <v>424</v>
      </c>
      <c r="FF443">
        <v>1747247426.5</v>
      </c>
      <c r="FG443">
        <v>1747247420.5</v>
      </c>
      <c r="FH443">
        <v>0</v>
      </c>
      <c r="FI443">
        <v>1.027</v>
      </c>
      <c r="FJ443">
        <v>0.031</v>
      </c>
      <c r="FK443">
        <v>0.02</v>
      </c>
      <c r="FL443">
        <v>0.05</v>
      </c>
      <c r="FM443">
        <v>420</v>
      </c>
      <c r="FN443">
        <v>16</v>
      </c>
      <c r="FO443">
        <v>0.01</v>
      </c>
      <c r="FP443">
        <v>0.1</v>
      </c>
      <c r="FQ443">
        <v>0.464977225</v>
      </c>
      <c r="FR443">
        <v>0.1316800187617241</v>
      </c>
      <c r="FS443">
        <v>0.03880127956104508</v>
      </c>
      <c r="FT443">
        <v>0</v>
      </c>
      <c r="FU443">
        <v>521.1764705882352</v>
      </c>
      <c r="FV443">
        <v>-0.7944995168877546</v>
      </c>
      <c r="FW443">
        <v>6.26700316895749</v>
      </c>
      <c r="FX443">
        <v>-1</v>
      </c>
      <c r="FY443">
        <v>0.130705275</v>
      </c>
      <c r="FZ443">
        <v>-0.01540400375234528</v>
      </c>
      <c r="GA443">
        <v>0.001672741880678246</v>
      </c>
      <c r="GB443">
        <v>1</v>
      </c>
      <c r="GC443">
        <v>1</v>
      </c>
      <c r="GD443">
        <v>2</v>
      </c>
      <c r="GE443" t="s">
        <v>433</v>
      </c>
      <c r="GF443">
        <v>3.13657</v>
      </c>
      <c r="GG443">
        <v>2.71411</v>
      </c>
      <c r="GH443">
        <v>0.0937767</v>
      </c>
      <c r="GI443">
        <v>0.0928923</v>
      </c>
      <c r="GJ443">
        <v>0.106983</v>
      </c>
      <c r="GK443">
        <v>0.105347</v>
      </c>
      <c r="GL443">
        <v>28827.8</v>
      </c>
      <c r="GM443">
        <v>28889.1</v>
      </c>
      <c r="GN443">
        <v>29572.4</v>
      </c>
      <c r="GO443">
        <v>29431.8</v>
      </c>
      <c r="GP443">
        <v>34897.1</v>
      </c>
      <c r="GQ443">
        <v>34875</v>
      </c>
      <c r="GR443">
        <v>41622.6</v>
      </c>
      <c r="GS443">
        <v>41817.6</v>
      </c>
      <c r="GT443">
        <v>1.92168</v>
      </c>
      <c r="GU443">
        <v>1.8771</v>
      </c>
      <c r="GV443">
        <v>0.0783987</v>
      </c>
      <c r="GW443">
        <v>0</v>
      </c>
      <c r="GX443">
        <v>28.7262</v>
      </c>
      <c r="GY443">
        <v>999.9</v>
      </c>
      <c r="GZ443">
        <v>57.6</v>
      </c>
      <c r="HA443">
        <v>31</v>
      </c>
      <c r="HB443">
        <v>28.7823</v>
      </c>
      <c r="HC443">
        <v>62.1145</v>
      </c>
      <c r="HD443">
        <v>28.0008</v>
      </c>
      <c r="HE443">
        <v>1</v>
      </c>
      <c r="HF443">
        <v>0.0961103</v>
      </c>
      <c r="HG443">
        <v>-1.51721</v>
      </c>
      <c r="HH443">
        <v>20.4014</v>
      </c>
      <c r="HI443">
        <v>5.22358</v>
      </c>
      <c r="HJ443">
        <v>12.0159</v>
      </c>
      <c r="HK443">
        <v>4.99125</v>
      </c>
      <c r="HL443">
        <v>3.28933</v>
      </c>
      <c r="HM443">
        <v>9999</v>
      </c>
      <c r="HN443">
        <v>9999</v>
      </c>
      <c r="HO443">
        <v>9999</v>
      </c>
      <c r="HP443">
        <v>999.9</v>
      </c>
      <c r="HQ443">
        <v>1.86737</v>
      </c>
      <c r="HR443">
        <v>1.86647</v>
      </c>
      <c r="HS443">
        <v>1.86584</v>
      </c>
      <c r="HT443">
        <v>1.86583</v>
      </c>
      <c r="HU443">
        <v>1.86768</v>
      </c>
      <c r="HV443">
        <v>1.8701</v>
      </c>
      <c r="HW443">
        <v>1.86874</v>
      </c>
      <c r="HX443">
        <v>1.87025</v>
      </c>
      <c r="HY443">
        <v>0</v>
      </c>
      <c r="HZ443">
        <v>0</v>
      </c>
      <c r="IA443">
        <v>0</v>
      </c>
      <c r="IB443">
        <v>0</v>
      </c>
      <c r="IC443" t="s">
        <v>426</v>
      </c>
      <c r="ID443" t="s">
        <v>427</v>
      </c>
      <c r="IE443" t="s">
        <v>428</v>
      </c>
      <c r="IF443" t="s">
        <v>428</v>
      </c>
      <c r="IG443" t="s">
        <v>428</v>
      </c>
      <c r="IH443" t="s">
        <v>428</v>
      </c>
      <c r="II443">
        <v>0</v>
      </c>
      <c r="IJ443">
        <v>100</v>
      </c>
      <c r="IK443">
        <v>100</v>
      </c>
      <c r="IL443">
        <v>0.54</v>
      </c>
      <c r="IM443">
        <v>0.1802</v>
      </c>
      <c r="IN443">
        <v>0.2733293791174444</v>
      </c>
      <c r="IO443">
        <v>0.0008355358253796512</v>
      </c>
      <c r="IP443">
        <v>-4.886686190924696E-07</v>
      </c>
      <c r="IQ443">
        <v>2.414133949906871E-11</v>
      </c>
      <c r="IR443">
        <v>-0.06279029043895908</v>
      </c>
      <c r="IS443">
        <v>-0.001004982055389802</v>
      </c>
      <c r="IT443">
        <v>0.0007271071577586355</v>
      </c>
      <c r="IU443">
        <v>-1.113211564567604E-05</v>
      </c>
      <c r="IV443">
        <v>10</v>
      </c>
      <c r="IW443">
        <v>2306</v>
      </c>
      <c r="IX443">
        <v>1</v>
      </c>
      <c r="IY443">
        <v>28</v>
      </c>
      <c r="IZ443">
        <v>186170.2</v>
      </c>
      <c r="JA443">
        <v>186170.4</v>
      </c>
      <c r="JB443">
        <v>1.04004</v>
      </c>
      <c r="JC443">
        <v>2.26929</v>
      </c>
      <c r="JD443">
        <v>1.39771</v>
      </c>
      <c r="JE443">
        <v>2.34253</v>
      </c>
      <c r="JF443">
        <v>1.49536</v>
      </c>
      <c r="JG443">
        <v>2.71729</v>
      </c>
      <c r="JH443">
        <v>36.1285</v>
      </c>
      <c r="JI443">
        <v>16.1722</v>
      </c>
      <c r="JJ443">
        <v>18</v>
      </c>
      <c r="JK443">
        <v>489.566</v>
      </c>
      <c r="JL443">
        <v>451.426</v>
      </c>
      <c r="JM443">
        <v>31.096</v>
      </c>
      <c r="JN443">
        <v>28.8256</v>
      </c>
      <c r="JO443">
        <v>30.0001</v>
      </c>
      <c r="JP443">
        <v>28.6861</v>
      </c>
      <c r="JQ443">
        <v>28.6184</v>
      </c>
      <c r="JR443">
        <v>20.8296</v>
      </c>
      <c r="JS443">
        <v>23.1157</v>
      </c>
      <c r="JT443">
        <v>94.76909999999999</v>
      </c>
      <c r="JU443">
        <v>31.0943</v>
      </c>
      <c r="JV443">
        <v>420</v>
      </c>
      <c r="JW443">
        <v>24.2237</v>
      </c>
      <c r="JX443">
        <v>101.082</v>
      </c>
      <c r="JY443">
        <v>100.554</v>
      </c>
    </row>
    <row r="444" spans="1:285">
      <c r="A444">
        <v>428</v>
      </c>
      <c r="B444">
        <v>1758417643.5</v>
      </c>
      <c r="C444">
        <v>4768.400000095367</v>
      </c>
      <c r="D444" t="s">
        <v>1293</v>
      </c>
      <c r="E444" t="s">
        <v>1294</v>
      </c>
      <c r="F444">
        <v>5</v>
      </c>
      <c r="G444" t="s">
        <v>1280</v>
      </c>
      <c r="H444" t="s">
        <v>420</v>
      </c>
      <c r="I444" t="s">
        <v>421</v>
      </c>
      <c r="J444">
        <v>1758417635.826087</v>
      </c>
      <c r="K444">
        <f>(L444)/1000</f>
        <v>0</v>
      </c>
      <c r="L444">
        <f>1000*DL444*AJ444*(DH444-DI444)/(100*DA444*(1000-AJ444*DH444))</f>
        <v>0</v>
      </c>
      <c r="M444">
        <f>DL444*AJ444*(DG444-DF444*(1000-AJ444*DI444)/(1000-AJ444*DH444))/(100*DA444)</f>
        <v>0</v>
      </c>
      <c r="N444">
        <f>DF444 - IF(AJ444&gt;1, M444*DA444*100.0/(AL444), 0)</f>
        <v>0</v>
      </c>
      <c r="O444">
        <f>((U444-K444/2)*N444-M444)/(U444+K444/2)</f>
        <v>0</v>
      </c>
      <c r="P444">
        <f>O444*(DM444+DN444)/1000.0</f>
        <v>0</v>
      </c>
      <c r="Q444">
        <f>(DF444 - IF(AJ444&gt;1, M444*DA444*100.0/(AL444), 0))*(DM444+DN444)/1000.0</f>
        <v>0</v>
      </c>
      <c r="R444">
        <f>2.0/((1/T444-1/S444)+SIGN(T444)*SQRT((1/T444-1/S444)*(1/T444-1/S444) + 4*DB444/((DB444+1)*(DB444+1))*(2*1/T444*1/S444-1/S444*1/S444)))</f>
        <v>0</v>
      </c>
      <c r="S444">
        <f>IF(LEFT(DC444,1)&lt;&gt;"0",IF(LEFT(DC444,1)="1",3.0,DD444),$D$5+$E$5*(DT444*DM444/($K$5*1000))+$F$5*(DT444*DM444/($K$5*1000))*MAX(MIN(DA444,$J$5),$I$5)*MAX(MIN(DA444,$J$5),$I$5)+$G$5*MAX(MIN(DA444,$J$5),$I$5)*(DT444*DM444/($K$5*1000))+$H$5*(DT444*DM444/($K$5*1000))*(DT444*DM444/($K$5*1000)))</f>
        <v>0</v>
      </c>
      <c r="T444">
        <f>K444*(1000-(1000*0.61365*exp(17.502*X444/(240.97+X444))/(DM444+DN444)+DH444)/2)/(1000*0.61365*exp(17.502*X444/(240.97+X444))/(DM444+DN444)-DH444)</f>
        <v>0</v>
      </c>
      <c r="U444">
        <f>1/((DB444+1)/(R444/1.6)+1/(S444/1.37)) + DB444/((DB444+1)/(R444/1.6) + DB444/(S444/1.37))</f>
        <v>0</v>
      </c>
      <c r="V444">
        <f>(CW444*CZ444)</f>
        <v>0</v>
      </c>
      <c r="W444">
        <f>(DO444+(V444+2*0.95*5.67E-8*(((DO444+$B$7)+273)^4-(DO444+273)^4)-44100*K444)/(1.84*29.3*S444+8*0.95*5.67E-8*(DO444+273)^3))</f>
        <v>0</v>
      </c>
      <c r="X444">
        <f>($C$7*DP444+$D$7*DQ444+$E$7*W444)</f>
        <v>0</v>
      </c>
      <c r="Y444">
        <f>0.61365*exp(17.502*X444/(240.97+X444))</f>
        <v>0</v>
      </c>
      <c r="Z444">
        <f>(AA444/AB444*100)</f>
        <v>0</v>
      </c>
      <c r="AA444">
        <f>DH444*(DM444+DN444)/1000</f>
        <v>0</v>
      </c>
      <c r="AB444">
        <f>0.61365*exp(17.502*DO444/(240.97+DO444))</f>
        <v>0</v>
      </c>
      <c r="AC444">
        <f>(Y444-DH444*(DM444+DN444)/1000)</f>
        <v>0</v>
      </c>
      <c r="AD444">
        <f>(-K444*44100)</f>
        <v>0</v>
      </c>
      <c r="AE444">
        <f>2*29.3*S444*0.92*(DO444-X444)</f>
        <v>0</v>
      </c>
      <c r="AF444">
        <f>2*0.95*5.67E-8*(((DO444+$B$7)+273)^4-(X444+273)^4)</f>
        <v>0</v>
      </c>
      <c r="AG444">
        <f>V444+AF444+AD444+AE444</f>
        <v>0</v>
      </c>
      <c r="AH444">
        <v>0</v>
      </c>
      <c r="AI444">
        <v>0</v>
      </c>
      <c r="AJ444">
        <f>IF(AH444*$H$13&gt;=AL444,1.0,(AL444/(AL444-AH444*$H$13)))</f>
        <v>0</v>
      </c>
      <c r="AK444">
        <f>(AJ444-1)*100</f>
        <v>0</v>
      </c>
      <c r="AL444">
        <f>MAX(0,($B$13+$C$13*DT444)/(1+$D$13*DT444)*DM444/(DO444+273)*$E$13)</f>
        <v>0</v>
      </c>
      <c r="AM444" t="s">
        <v>422</v>
      </c>
      <c r="AN444" t="s">
        <v>422</v>
      </c>
      <c r="AO444">
        <v>0</v>
      </c>
      <c r="AP444">
        <v>0</v>
      </c>
      <c r="AQ444">
        <f>1-AO444/AP444</f>
        <v>0</v>
      </c>
      <c r="AR444">
        <v>0</v>
      </c>
      <c r="AS444" t="s">
        <v>422</v>
      </c>
      <c r="AT444" t="s">
        <v>422</v>
      </c>
      <c r="AU444">
        <v>0</v>
      </c>
      <c r="AV444">
        <v>0</v>
      </c>
      <c r="AW444">
        <f>1-AU444/AV444</f>
        <v>0</v>
      </c>
      <c r="AX444">
        <v>0.5</v>
      </c>
      <c r="AY444">
        <f>CX444</f>
        <v>0</v>
      </c>
      <c r="AZ444">
        <f>M444</f>
        <v>0</v>
      </c>
      <c r="BA444">
        <f>AW444*AX444*AY444</f>
        <v>0</v>
      </c>
      <c r="BB444">
        <f>(AZ444-AR444)/AY444</f>
        <v>0</v>
      </c>
      <c r="BC444">
        <f>(AP444-AV444)/AV444</f>
        <v>0</v>
      </c>
      <c r="BD444">
        <f>AO444/(AQ444+AO444/AV444)</f>
        <v>0</v>
      </c>
      <c r="BE444" t="s">
        <v>422</v>
      </c>
      <c r="BF444">
        <v>0</v>
      </c>
      <c r="BG444">
        <f>IF(BF444&lt;&gt;0, BF444, BD444)</f>
        <v>0</v>
      </c>
      <c r="BH444">
        <f>1-BG444/AV444</f>
        <v>0</v>
      </c>
      <c r="BI444">
        <f>(AV444-AU444)/(AV444-BG444)</f>
        <v>0</v>
      </c>
      <c r="BJ444">
        <f>(AP444-AV444)/(AP444-BG444)</f>
        <v>0</v>
      </c>
      <c r="BK444">
        <f>(AV444-AU444)/(AV444-AO444)</f>
        <v>0</v>
      </c>
      <c r="BL444">
        <f>(AP444-AV444)/(AP444-AO444)</f>
        <v>0</v>
      </c>
      <c r="BM444">
        <f>(BI444*BG444/AU444)</f>
        <v>0</v>
      </c>
      <c r="BN444">
        <f>(1-BM444)</f>
        <v>0</v>
      </c>
      <c r="CW444">
        <f>$B$11*DU444+$C$11*DV444+$F$11*EG444*(1-EJ444)</f>
        <v>0</v>
      </c>
      <c r="CX444">
        <f>CW444*CY444</f>
        <v>0</v>
      </c>
      <c r="CY444">
        <f>($B$11*$D$9+$C$11*$D$9+$F$11*((ET444+EL444)/MAX(ET444+EL444+EU444, 0.1)*$I$9+EU444/MAX(ET444+EL444+EU444, 0.1)*$J$9))/($B$11+$C$11+$F$11)</f>
        <v>0</v>
      </c>
      <c r="CZ444">
        <f>($B$11*$K$9+$C$11*$K$9+$F$11*((ET444+EL444)/MAX(ET444+EL444+EU444, 0.1)*$P$9+EU444/MAX(ET444+EL444+EU444, 0.1)*$Q$9))/($B$11+$C$11+$F$11)</f>
        <v>0</v>
      </c>
      <c r="DA444">
        <v>4.38</v>
      </c>
      <c r="DB444">
        <v>0.5</v>
      </c>
      <c r="DC444" t="s">
        <v>423</v>
      </c>
      <c r="DD444">
        <v>2</v>
      </c>
      <c r="DE444">
        <v>1758417635.826087</v>
      </c>
      <c r="DF444">
        <v>420.4925652173913</v>
      </c>
      <c r="DG444">
        <v>420.0099565217392</v>
      </c>
      <c r="DH444">
        <v>24.3323347826087</v>
      </c>
      <c r="DI444">
        <v>24.20269130434783</v>
      </c>
      <c r="DJ444">
        <v>419.9527826086956</v>
      </c>
      <c r="DK444">
        <v>24.15209565217391</v>
      </c>
      <c r="DL444">
        <v>500.0041304347825</v>
      </c>
      <c r="DM444">
        <v>90.28291304347826</v>
      </c>
      <c r="DN444">
        <v>0.05410131739130435</v>
      </c>
      <c r="DO444">
        <v>30.48121739130434</v>
      </c>
      <c r="DP444">
        <v>30.00575217391305</v>
      </c>
      <c r="DQ444">
        <v>999.9000000000003</v>
      </c>
      <c r="DR444">
        <v>0</v>
      </c>
      <c r="DS444">
        <v>0</v>
      </c>
      <c r="DT444">
        <v>9992.960869565217</v>
      </c>
      <c r="DU444">
        <v>0</v>
      </c>
      <c r="DV444">
        <v>0.618283</v>
      </c>
      <c r="DW444">
        <v>0.4825996521739131</v>
      </c>
      <c r="DX444">
        <v>430.9793043478261</v>
      </c>
      <c r="DY444">
        <v>430.4273913043479</v>
      </c>
      <c r="DZ444">
        <v>0.1296326086956522</v>
      </c>
      <c r="EA444">
        <v>420.0099565217392</v>
      </c>
      <c r="EB444">
        <v>24.20269130434783</v>
      </c>
      <c r="EC444">
        <v>2.196794782608696</v>
      </c>
      <c r="ED444">
        <v>2.185090434782608</v>
      </c>
      <c r="EE444">
        <v>18.93895652173913</v>
      </c>
      <c r="EF444">
        <v>18.85341739130434</v>
      </c>
      <c r="EG444">
        <v>0.005000969999999999</v>
      </c>
      <c r="EH444">
        <v>0</v>
      </c>
      <c r="EI444">
        <v>0</v>
      </c>
      <c r="EJ444">
        <v>0</v>
      </c>
      <c r="EK444">
        <v>519.8086956521739</v>
      </c>
      <c r="EL444">
        <v>0.005000969999999999</v>
      </c>
      <c r="EM444">
        <v>-7.256521739130435</v>
      </c>
      <c r="EN444">
        <v>-1.769565217391305</v>
      </c>
      <c r="EO444">
        <v>34.98356521739131</v>
      </c>
      <c r="EP444">
        <v>38.18973913043478</v>
      </c>
      <c r="EQ444">
        <v>36.61678260869565</v>
      </c>
      <c r="ER444">
        <v>38.04852173913044</v>
      </c>
      <c r="ES444">
        <v>36.85308695652174</v>
      </c>
      <c r="ET444">
        <v>0</v>
      </c>
      <c r="EU444">
        <v>0</v>
      </c>
      <c r="EV444">
        <v>0</v>
      </c>
      <c r="EW444">
        <v>1758417643.4</v>
      </c>
      <c r="EX444">
        <v>0</v>
      </c>
      <c r="EY444">
        <v>520.2520000000001</v>
      </c>
      <c r="EZ444">
        <v>-21.53076910321196</v>
      </c>
      <c r="FA444">
        <v>-25.5923083323934</v>
      </c>
      <c r="FB444">
        <v>-6.376</v>
      </c>
      <c r="FC444">
        <v>15</v>
      </c>
      <c r="FD444">
        <v>0</v>
      </c>
      <c r="FE444" t="s">
        <v>424</v>
      </c>
      <c r="FF444">
        <v>1747247426.5</v>
      </c>
      <c r="FG444">
        <v>1747247420.5</v>
      </c>
      <c r="FH444">
        <v>0</v>
      </c>
      <c r="FI444">
        <v>1.027</v>
      </c>
      <c r="FJ444">
        <v>0.031</v>
      </c>
      <c r="FK444">
        <v>0.02</v>
      </c>
      <c r="FL444">
        <v>0.05</v>
      </c>
      <c r="FM444">
        <v>420</v>
      </c>
      <c r="FN444">
        <v>16</v>
      </c>
      <c r="FO444">
        <v>0.01</v>
      </c>
      <c r="FP444">
        <v>0.1</v>
      </c>
      <c r="FQ444">
        <v>0.4682133170731708</v>
      </c>
      <c r="FR444">
        <v>0.2246916585365852</v>
      </c>
      <c r="FS444">
        <v>0.04123664618879019</v>
      </c>
      <c r="FT444">
        <v>0</v>
      </c>
      <c r="FU444">
        <v>520.9558823529411</v>
      </c>
      <c r="FV444">
        <v>-13.66692129841016</v>
      </c>
      <c r="FW444">
        <v>5.813938180152056</v>
      </c>
      <c r="FX444">
        <v>-1</v>
      </c>
      <c r="FY444">
        <v>0.1302998780487805</v>
      </c>
      <c r="FZ444">
        <v>-0.01602117073170736</v>
      </c>
      <c r="GA444">
        <v>0.001767855835021787</v>
      </c>
      <c r="GB444">
        <v>1</v>
      </c>
      <c r="GC444">
        <v>1</v>
      </c>
      <c r="GD444">
        <v>2</v>
      </c>
      <c r="GE444" t="s">
        <v>433</v>
      </c>
      <c r="GF444">
        <v>3.13648</v>
      </c>
      <c r="GG444">
        <v>2.71417</v>
      </c>
      <c r="GH444">
        <v>0.0937764</v>
      </c>
      <c r="GI444">
        <v>0.0928973</v>
      </c>
      <c r="GJ444">
        <v>0.106985</v>
      </c>
      <c r="GK444">
        <v>0.105348</v>
      </c>
      <c r="GL444">
        <v>28827.4</v>
      </c>
      <c r="GM444">
        <v>28889</v>
      </c>
      <c r="GN444">
        <v>29572.1</v>
      </c>
      <c r="GO444">
        <v>29431.8</v>
      </c>
      <c r="GP444">
        <v>34896.5</v>
      </c>
      <c r="GQ444">
        <v>34874.9</v>
      </c>
      <c r="GR444">
        <v>41622</v>
      </c>
      <c r="GS444">
        <v>41817.6</v>
      </c>
      <c r="GT444">
        <v>1.92165</v>
      </c>
      <c r="GU444">
        <v>1.87717</v>
      </c>
      <c r="GV444">
        <v>0.0783242</v>
      </c>
      <c r="GW444">
        <v>0</v>
      </c>
      <c r="GX444">
        <v>28.7272</v>
      </c>
      <c r="GY444">
        <v>999.9</v>
      </c>
      <c r="GZ444">
        <v>57.6</v>
      </c>
      <c r="HA444">
        <v>31</v>
      </c>
      <c r="HB444">
        <v>28.7771</v>
      </c>
      <c r="HC444">
        <v>62.0645</v>
      </c>
      <c r="HD444">
        <v>27.8365</v>
      </c>
      <c r="HE444">
        <v>1</v>
      </c>
      <c r="HF444">
        <v>0.0961687</v>
      </c>
      <c r="HG444">
        <v>-1.51753</v>
      </c>
      <c r="HH444">
        <v>20.4014</v>
      </c>
      <c r="HI444">
        <v>5.22358</v>
      </c>
      <c r="HJ444">
        <v>12.0159</v>
      </c>
      <c r="HK444">
        <v>4.99115</v>
      </c>
      <c r="HL444">
        <v>3.2893</v>
      </c>
      <c r="HM444">
        <v>9999</v>
      </c>
      <c r="HN444">
        <v>9999</v>
      </c>
      <c r="HO444">
        <v>9999</v>
      </c>
      <c r="HP444">
        <v>999.9</v>
      </c>
      <c r="HQ444">
        <v>1.86737</v>
      </c>
      <c r="HR444">
        <v>1.86647</v>
      </c>
      <c r="HS444">
        <v>1.86584</v>
      </c>
      <c r="HT444">
        <v>1.86582</v>
      </c>
      <c r="HU444">
        <v>1.86768</v>
      </c>
      <c r="HV444">
        <v>1.8701</v>
      </c>
      <c r="HW444">
        <v>1.86874</v>
      </c>
      <c r="HX444">
        <v>1.87025</v>
      </c>
      <c r="HY444">
        <v>0</v>
      </c>
      <c r="HZ444">
        <v>0</v>
      </c>
      <c r="IA444">
        <v>0</v>
      </c>
      <c r="IB444">
        <v>0</v>
      </c>
      <c r="IC444" t="s">
        <v>426</v>
      </c>
      <c r="ID444" t="s">
        <v>427</v>
      </c>
      <c r="IE444" t="s">
        <v>428</v>
      </c>
      <c r="IF444" t="s">
        <v>428</v>
      </c>
      <c r="IG444" t="s">
        <v>428</v>
      </c>
      <c r="IH444" t="s">
        <v>428</v>
      </c>
      <c r="II444">
        <v>0</v>
      </c>
      <c r="IJ444">
        <v>100</v>
      </c>
      <c r="IK444">
        <v>100</v>
      </c>
      <c r="IL444">
        <v>0.54</v>
      </c>
      <c r="IM444">
        <v>0.1802</v>
      </c>
      <c r="IN444">
        <v>0.2733293791174444</v>
      </c>
      <c r="IO444">
        <v>0.0008355358253796512</v>
      </c>
      <c r="IP444">
        <v>-4.886686190924696E-07</v>
      </c>
      <c r="IQ444">
        <v>2.414133949906871E-11</v>
      </c>
      <c r="IR444">
        <v>-0.06279029043895908</v>
      </c>
      <c r="IS444">
        <v>-0.001004982055389802</v>
      </c>
      <c r="IT444">
        <v>0.0007271071577586355</v>
      </c>
      <c r="IU444">
        <v>-1.113211564567604E-05</v>
      </c>
      <c r="IV444">
        <v>10</v>
      </c>
      <c r="IW444">
        <v>2306</v>
      </c>
      <c r="IX444">
        <v>1</v>
      </c>
      <c r="IY444">
        <v>28</v>
      </c>
      <c r="IZ444">
        <v>186170.3</v>
      </c>
      <c r="JA444">
        <v>186170.4</v>
      </c>
      <c r="JB444">
        <v>1.04004</v>
      </c>
      <c r="JC444">
        <v>2.28149</v>
      </c>
      <c r="JD444">
        <v>1.39648</v>
      </c>
      <c r="JE444">
        <v>2.34131</v>
      </c>
      <c r="JF444">
        <v>1.49536</v>
      </c>
      <c r="JG444">
        <v>2.57324</v>
      </c>
      <c r="JH444">
        <v>36.1285</v>
      </c>
      <c r="JI444">
        <v>16.1546</v>
      </c>
      <c r="JJ444">
        <v>18</v>
      </c>
      <c r="JK444">
        <v>489.55</v>
      </c>
      <c r="JL444">
        <v>451.463</v>
      </c>
      <c r="JM444">
        <v>31.0944</v>
      </c>
      <c r="JN444">
        <v>28.8247</v>
      </c>
      <c r="JO444">
        <v>30.0001</v>
      </c>
      <c r="JP444">
        <v>28.6861</v>
      </c>
      <c r="JQ444">
        <v>28.6172</v>
      </c>
      <c r="JR444">
        <v>20.828</v>
      </c>
      <c r="JS444">
        <v>23.1157</v>
      </c>
      <c r="JT444">
        <v>94.76909999999999</v>
      </c>
      <c r="JU444">
        <v>31.0943</v>
      </c>
      <c r="JV444">
        <v>420</v>
      </c>
      <c r="JW444">
        <v>24.2237</v>
      </c>
      <c r="JX444">
        <v>101.081</v>
      </c>
      <c r="JY444">
        <v>100.554</v>
      </c>
    </row>
    <row r="445" spans="1:285">
      <c r="A445">
        <v>429</v>
      </c>
      <c r="B445">
        <v>1758417645.5</v>
      </c>
      <c r="C445">
        <v>4770.400000095367</v>
      </c>
      <c r="D445" t="s">
        <v>1295</v>
      </c>
      <c r="E445" t="s">
        <v>1296</v>
      </c>
      <c r="F445">
        <v>5</v>
      </c>
      <c r="G445" t="s">
        <v>1280</v>
      </c>
      <c r="H445" t="s">
        <v>420</v>
      </c>
      <c r="I445" t="s">
        <v>421</v>
      </c>
      <c r="J445">
        <v>1758417637.5</v>
      </c>
      <c r="K445">
        <f>(L445)/1000</f>
        <v>0</v>
      </c>
      <c r="L445">
        <f>1000*DL445*AJ445*(DH445-DI445)/(100*DA445*(1000-AJ445*DH445))</f>
        <v>0</v>
      </c>
      <c r="M445">
        <f>DL445*AJ445*(DG445-DF445*(1000-AJ445*DI445)/(1000-AJ445*DH445))/(100*DA445)</f>
        <v>0</v>
      </c>
      <c r="N445">
        <f>DF445 - IF(AJ445&gt;1, M445*DA445*100.0/(AL445), 0)</f>
        <v>0</v>
      </c>
      <c r="O445">
        <f>((U445-K445/2)*N445-M445)/(U445+K445/2)</f>
        <v>0</v>
      </c>
      <c r="P445">
        <f>O445*(DM445+DN445)/1000.0</f>
        <v>0</v>
      </c>
      <c r="Q445">
        <f>(DF445 - IF(AJ445&gt;1, M445*DA445*100.0/(AL445), 0))*(DM445+DN445)/1000.0</f>
        <v>0</v>
      </c>
      <c r="R445">
        <f>2.0/((1/T445-1/S445)+SIGN(T445)*SQRT((1/T445-1/S445)*(1/T445-1/S445) + 4*DB445/((DB445+1)*(DB445+1))*(2*1/T445*1/S445-1/S445*1/S445)))</f>
        <v>0</v>
      </c>
      <c r="S445">
        <f>IF(LEFT(DC445,1)&lt;&gt;"0",IF(LEFT(DC445,1)="1",3.0,DD445),$D$5+$E$5*(DT445*DM445/($K$5*1000))+$F$5*(DT445*DM445/($K$5*1000))*MAX(MIN(DA445,$J$5),$I$5)*MAX(MIN(DA445,$J$5),$I$5)+$G$5*MAX(MIN(DA445,$J$5),$I$5)*(DT445*DM445/($K$5*1000))+$H$5*(DT445*DM445/($K$5*1000))*(DT445*DM445/($K$5*1000)))</f>
        <v>0</v>
      </c>
      <c r="T445">
        <f>K445*(1000-(1000*0.61365*exp(17.502*X445/(240.97+X445))/(DM445+DN445)+DH445)/2)/(1000*0.61365*exp(17.502*X445/(240.97+X445))/(DM445+DN445)-DH445)</f>
        <v>0</v>
      </c>
      <c r="U445">
        <f>1/((DB445+1)/(R445/1.6)+1/(S445/1.37)) + DB445/((DB445+1)/(R445/1.6) + DB445/(S445/1.37))</f>
        <v>0</v>
      </c>
      <c r="V445">
        <f>(CW445*CZ445)</f>
        <v>0</v>
      </c>
      <c r="W445">
        <f>(DO445+(V445+2*0.95*5.67E-8*(((DO445+$B$7)+273)^4-(DO445+273)^4)-44100*K445)/(1.84*29.3*S445+8*0.95*5.67E-8*(DO445+273)^3))</f>
        <v>0</v>
      </c>
      <c r="X445">
        <f>($C$7*DP445+$D$7*DQ445+$E$7*W445)</f>
        <v>0</v>
      </c>
      <c r="Y445">
        <f>0.61365*exp(17.502*X445/(240.97+X445))</f>
        <v>0</v>
      </c>
      <c r="Z445">
        <f>(AA445/AB445*100)</f>
        <v>0</v>
      </c>
      <c r="AA445">
        <f>DH445*(DM445+DN445)/1000</f>
        <v>0</v>
      </c>
      <c r="AB445">
        <f>0.61365*exp(17.502*DO445/(240.97+DO445))</f>
        <v>0</v>
      </c>
      <c r="AC445">
        <f>(Y445-DH445*(DM445+DN445)/1000)</f>
        <v>0</v>
      </c>
      <c r="AD445">
        <f>(-K445*44100)</f>
        <v>0</v>
      </c>
      <c r="AE445">
        <f>2*29.3*S445*0.92*(DO445-X445)</f>
        <v>0</v>
      </c>
      <c r="AF445">
        <f>2*0.95*5.67E-8*(((DO445+$B$7)+273)^4-(X445+273)^4)</f>
        <v>0</v>
      </c>
      <c r="AG445">
        <f>V445+AF445+AD445+AE445</f>
        <v>0</v>
      </c>
      <c r="AH445">
        <v>0</v>
      </c>
      <c r="AI445">
        <v>0</v>
      </c>
      <c r="AJ445">
        <f>IF(AH445*$H$13&gt;=AL445,1.0,(AL445/(AL445-AH445*$H$13)))</f>
        <v>0</v>
      </c>
      <c r="AK445">
        <f>(AJ445-1)*100</f>
        <v>0</v>
      </c>
      <c r="AL445">
        <f>MAX(0,($B$13+$C$13*DT445)/(1+$D$13*DT445)*DM445/(DO445+273)*$E$13)</f>
        <v>0</v>
      </c>
      <c r="AM445" t="s">
        <v>422</v>
      </c>
      <c r="AN445" t="s">
        <v>422</v>
      </c>
      <c r="AO445">
        <v>0</v>
      </c>
      <c r="AP445">
        <v>0</v>
      </c>
      <c r="AQ445">
        <f>1-AO445/AP445</f>
        <v>0</v>
      </c>
      <c r="AR445">
        <v>0</v>
      </c>
      <c r="AS445" t="s">
        <v>422</v>
      </c>
      <c r="AT445" t="s">
        <v>422</v>
      </c>
      <c r="AU445">
        <v>0</v>
      </c>
      <c r="AV445">
        <v>0</v>
      </c>
      <c r="AW445">
        <f>1-AU445/AV445</f>
        <v>0</v>
      </c>
      <c r="AX445">
        <v>0.5</v>
      </c>
      <c r="AY445">
        <f>CX445</f>
        <v>0</v>
      </c>
      <c r="AZ445">
        <f>M445</f>
        <v>0</v>
      </c>
      <c r="BA445">
        <f>AW445*AX445*AY445</f>
        <v>0</v>
      </c>
      <c r="BB445">
        <f>(AZ445-AR445)/AY445</f>
        <v>0</v>
      </c>
      <c r="BC445">
        <f>(AP445-AV445)/AV445</f>
        <v>0</v>
      </c>
      <c r="BD445">
        <f>AO445/(AQ445+AO445/AV445)</f>
        <v>0</v>
      </c>
      <c r="BE445" t="s">
        <v>422</v>
      </c>
      <c r="BF445">
        <v>0</v>
      </c>
      <c r="BG445">
        <f>IF(BF445&lt;&gt;0, BF445, BD445)</f>
        <v>0</v>
      </c>
      <c r="BH445">
        <f>1-BG445/AV445</f>
        <v>0</v>
      </c>
      <c r="BI445">
        <f>(AV445-AU445)/(AV445-BG445)</f>
        <v>0</v>
      </c>
      <c r="BJ445">
        <f>(AP445-AV445)/(AP445-BG445)</f>
        <v>0</v>
      </c>
      <c r="BK445">
        <f>(AV445-AU445)/(AV445-AO445)</f>
        <v>0</v>
      </c>
      <c r="BL445">
        <f>(AP445-AV445)/(AP445-AO445)</f>
        <v>0</v>
      </c>
      <c r="BM445">
        <f>(BI445*BG445/AU445)</f>
        <v>0</v>
      </c>
      <c r="BN445">
        <f>(1-BM445)</f>
        <v>0</v>
      </c>
      <c r="CW445">
        <f>$B$11*DU445+$C$11*DV445+$F$11*EG445*(1-EJ445)</f>
        <v>0</v>
      </c>
      <c r="CX445">
        <f>CW445*CY445</f>
        <v>0</v>
      </c>
      <c r="CY445">
        <f>($B$11*$D$9+$C$11*$D$9+$F$11*((ET445+EL445)/MAX(ET445+EL445+EU445, 0.1)*$I$9+EU445/MAX(ET445+EL445+EU445, 0.1)*$J$9))/($B$11+$C$11+$F$11)</f>
        <v>0</v>
      </c>
      <c r="CZ445">
        <f>($B$11*$K$9+$C$11*$K$9+$F$11*((ET445+EL445)/MAX(ET445+EL445+EU445, 0.1)*$P$9+EU445/MAX(ET445+EL445+EU445, 0.1)*$Q$9))/($B$11+$C$11+$F$11)</f>
        <v>0</v>
      </c>
      <c r="DA445">
        <v>4.38</v>
      </c>
      <c r="DB445">
        <v>0.5</v>
      </c>
      <c r="DC445" t="s">
        <v>423</v>
      </c>
      <c r="DD445">
        <v>2</v>
      </c>
      <c r="DE445">
        <v>1758417637.5</v>
      </c>
      <c r="DF445">
        <v>420.4904166666667</v>
      </c>
      <c r="DG445">
        <v>420.0079583333333</v>
      </c>
      <c r="DH445">
        <v>24.33149583333333</v>
      </c>
      <c r="DI445">
        <v>24.20222083333333</v>
      </c>
      <c r="DJ445">
        <v>419.9506666666666</v>
      </c>
      <c r="DK445">
        <v>24.15127083333333</v>
      </c>
      <c r="DL445">
        <v>500.0080416666667</v>
      </c>
      <c r="DM445">
        <v>90.28355416666666</v>
      </c>
      <c r="DN445">
        <v>0.05406688333333334</v>
      </c>
      <c r="DO445">
        <v>30.4804625</v>
      </c>
      <c r="DP445">
        <v>30.0048375</v>
      </c>
      <c r="DQ445">
        <v>999.9</v>
      </c>
      <c r="DR445">
        <v>0</v>
      </c>
      <c r="DS445">
        <v>0</v>
      </c>
      <c r="DT445">
        <v>9992.473333333333</v>
      </c>
      <c r="DU445">
        <v>0</v>
      </c>
      <c r="DV445">
        <v>0.618283</v>
      </c>
      <c r="DW445">
        <v>0.4824562083333333</v>
      </c>
      <c r="DX445">
        <v>430.97675</v>
      </c>
      <c r="DY445">
        <v>430.425125</v>
      </c>
      <c r="DZ445">
        <v>0.1292669583333333</v>
      </c>
      <c r="EA445">
        <v>420.0079583333333</v>
      </c>
      <c r="EB445">
        <v>24.20222083333333</v>
      </c>
      <c r="EC445">
        <v>2.196734583333333</v>
      </c>
      <c r="ED445">
        <v>2.185062916666667</v>
      </c>
      <c r="EE445">
        <v>18.9385125</v>
      </c>
      <c r="EF445">
        <v>18.85321666666666</v>
      </c>
      <c r="EG445">
        <v>0.00500097</v>
      </c>
      <c r="EH445">
        <v>0</v>
      </c>
      <c r="EI445">
        <v>0</v>
      </c>
      <c r="EJ445">
        <v>0</v>
      </c>
      <c r="EK445">
        <v>519.0124999999999</v>
      </c>
      <c r="EL445">
        <v>0.00500097</v>
      </c>
      <c r="EM445">
        <v>-7.387499999999999</v>
      </c>
      <c r="EN445">
        <v>-1.716666666666667</v>
      </c>
      <c r="EO445">
        <v>34.976375</v>
      </c>
      <c r="EP445">
        <v>38.18445833333333</v>
      </c>
      <c r="EQ445">
        <v>36.60925</v>
      </c>
      <c r="ER445">
        <v>38.04133333333333</v>
      </c>
      <c r="ES445">
        <v>36.846125</v>
      </c>
      <c r="ET445">
        <v>0</v>
      </c>
      <c r="EU445">
        <v>0</v>
      </c>
      <c r="EV445">
        <v>0</v>
      </c>
      <c r="EW445">
        <v>1758417645.8</v>
      </c>
      <c r="EX445">
        <v>0</v>
      </c>
      <c r="EY445">
        <v>519.288</v>
      </c>
      <c r="EZ445">
        <v>-18.96153839967787</v>
      </c>
      <c r="FA445">
        <v>22.84615304850968</v>
      </c>
      <c r="FB445">
        <v>-6.912000000000001</v>
      </c>
      <c r="FC445">
        <v>15</v>
      </c>
      <c r="FD445">
        <v>0</v>
      </c>
      <c r="FE445" t="s">
        <v>424</v>
      </c>
      <c r="FF445">
        <v>1747247426.5</v>
      </c>
      <c r="FG445">
        <v>1747247420.5</v>
      </c>
      <c r="FH445">
        <v>0</v>
      </c>
      <c r="FI445">
        <v>1.027</v>
      </c>
      <c r="FJ445">
        <v>0.031</v>
      </c>
      <c r="FK445">
        <v>0.02</v>
      </c>
      <c r="FL445">
        <v>0.05</v>
      </c>
      <c r="FM445">
        <v>420</v>
      </c>
      <c r="FN445">
        <v>16</v>
      </c>
      <c r="FO445">
        <v>0.01</v>
      </c>
      <c r="FP445">
        <v>0.1</v>
      </c>
      <c r="FQ445">
        <v>0.479067225</v>
      </c>
      <c r="FR445">
        <v>0.1312874183864904</v>
      </c>
      <c r="FS445">
        <v>0.03766584980156926</v>
      </c>
      <c r="FT445">
        <v>0</v>
      </c>
      <c r="FU445">
        <v>520.8029411764705</v>
      </c>
      <c r="FV445">
        <v>-12.66462947877433</v>
      </c>
      <c r="FW445">
        <v>6.228656983657812</v>
      </c>
      <c r="FX445">
        <v>-1</v>
      </c>
      <c r="FY445">
        <v>0.129717925</v>
      </c>
      <c r="FZ445">
        <v>-0.0167247917448407</v>
      </c>
      <c r="GA445">
        <v>0.001778467309054342</v>
      </c>
      <c r="GB445">
        <v>1</v>
      </c>
      <c r="GC445">
        <v>1</v>
      </c>
      <c r="GD445">
        <v>2</v>
      </c>
      <c r="GE445" t="s">
        <v>433</v>
      </c>
      <c r="GF445">
        <v>3.13665</v>
      </c>
      <c r="GG445">
        <v>2.71406</v>
      </c>
      <c r="GH445">
        <v>0.09376370000000001</v>
      </c>
      <c r="GI445">
        <v>0.092905</v>
      </c>
      <c r="GJ445">
        <v>0.106989</v>
      </c>
      <c r="GK445">
        <v>0.105344</v>
      </c>
      <c r="GL445">
        <v>28827.5</v>
      </c>
      <c r="GM445">
        <v>28888.7</v>
      </c>
      <c r="GN445">
        <v>29571.7</v>
      </c>
      <c r="GO445">
        <v>29431.8</v>
      </c>
      <c r="GP445">
        <v>34896.3</v>
      </c>
      <c r="GQ445">
        <v>34875.1</v>
      </c>
      <c r="GR445">
        <v>41621.9</v>
      </c>
      <c r="GS445">
        <v>41817.6</v>
      </c>
      <c r="GT445">
        <v>1.9218</v>
      </c>
      <c r="GU445">
        <v>1.87728</v>
      </c>
      <c r="GV445">
        <v>0.07815660000000001</v>
      </c>
      <c r="GW445">
        <v>0</v>
      </c>
      <c r="GX445">
        <v>28.7272</v>
      </c>
      <c r="GY445">
        <v>999.9</v>
      </c>
      <c r="GZ445">
        <v>57.6</v>
      </c>
      <c r="HA445">
        <v>31</v>
      </c>
      <c r="HB445">
        <v>28.7799</v>
      </c>
      <c r="HC445">
        <v>62.2245</v>
      </c>
      <c r="HD445">
        <v>27.8125</v>
      </c>
      <c r="HE445">
        <v>1</v>
      </c>
      <c r="HF445">
        <v>0.0960264</v>
      </c>
      <c r="HG445">
        <v>-1.51892</v>
      </c>
      <c r="HH445">
        <v>20.4015</v>
      </c>
      <c r="HI445">
        <v>5.22343</v>
      </c>
      <c r="HJ445">
        <v>12.0159</v>
      </c>
      <c r="HK445">
        <v>4.9905</v>
      </c>
      <c r="HL445">
        <v>3.28913</v>
      </c>
      <c r="HM445">
        <v>9999</v>
      </c>
      <c r="HN445">
        <v>9999</v>
      </c>
      <c r="HO445">
        <v>9999</v>
      </c>
      <c r="HP445">
        <v>999.9</v>
      </c>
      <c r="HQ445">
        <v>1.86737</v>
      </c>
      <c r="HR445">
        <v>1.86647</v>
      </c>
      <c r="HS445">
        <v>1.86584</v>
      </c>
      <c r="HT445">
        <v>1.8658</v>
      </c>
      <c r="HU445">
        <v>1.86768</v>
      </c>
      <c r="HV445">
        <v>1.87011</v>
      </c>
      <c r="HW445">
        <v>1.86874</v>
      </c>
      <c r="HX445">
        <v>1.87024</v>
      </c>
      <c r="HY445">
        <v>0</v>
      </c>
      <c r="HZ445">
        <v>0</v>
      </c>
      <c r="IA445">
        <v>0</v>
      </c>
      <c r="IB445">
        <v>0</v>
      </c>
      <c r="IC445" t="s">
        <v>426</v>
      </c>
      <c r="ID445" t="s">
        <v>427</v>
      </c>
      <c r="IE445" t="s">
        <v>428</v>
      </c>
      <c r="IF445" t="s">
        <v>428</v>
      </c>
      <c r="IG445" t="s">
        <v>428</v>
      </c>
      <c r="IH445" t="s">
        <v>428</v>
      </c>
      <c r="II445">
        <v>0</v>
      </c>
      <c r="IJ445">
        <v>100</v>
      </c>
      <c r="IK445">
        <v>100</v>
      </c>
      <c r="IL445">
        <v>0.54</v>
      </c>
      <c r="IM445">
        <v>0.1802</v>
      </c>
      <c r="IN445">
        <v>0.2733293791174444</v>
      </c>
      <c r="IO445">
        <v>0.0008355358253796512</v>
      </c>
      <c r="IP445">
        <v>-4.886686190924696E-07</v>
      </c>
      <c r="IQ445">
        <v>2.414133949906871E-11</v>
      </c>
      <c r="IR445">
        <v>-0.06279029043895908</v>
      </c>
      <c r="IS445">
        <v>-0.001004982055389802</v>
      </c>
      <c r="IT445">
        <v>0.0007271071577586355</v>
      </c>
      <c r="IU445">
        <v>-1.113211564567604E-05</v>
      </c>
      <c r="IV445">
        <v>10</v>
      </c>
      <c r="IW445">
        <v>2306</v>
      </c>
      <c r="IX445">
        <v>1</v>
      </c>
      <c r="IY445">
        <v>28</v>
      </c>
      <c r="IZ445">
        <v>186170.3</v>
      </c>
      <c r="JA445">
        <v>186170.4</v>
      </c>
      <c r="JB445">
        <v>1.04004</v>
      </c>
      <c r="JC445">
        <v>2.27295</v>
      </c>
      <c r="JD445">
        <v>1.39771</v>
      </c>
      <c r="JE445">
        <v>2.34009</v>
      </c>
      <c r="JF445">
        <v>1.49536</v>
      </c>
      <c r="JG445">
        <v>2.59521</v>
      </c>
      <c r="JH445">
        <v>36.1285</v>
      </c>
      <c r="JI445">
        <v>16.1722</v>
      </c>
      <c r="JJ445">
        <v>18</v>
      </c>
      <c r="JK445">
        <v>489.645</v>
      </c>
      <c r="JL445">
        <v>451.517</v>
      </c>
      <c r="JM445">
        <v>31.0929</v>
      </c>
      <c r="JN445">
        <v>28.8235</v>
      </c>
      <c r="JO445">
        <v>30</v>
      </c>
      <c r="JP445">
        <v>28.6861</v>
      </c>
      <c r="JQ445">
        <v>28.6162</v>
      </c>
      <c r="JR445">
        <v>20.827</v>
      </c>
      <c r="JS445">
        <v>23.1157</v>
      </c>
      <c r="JT445">
        <v>94.76909999999999</v>
      </c>
      <c r="JU445">
        <v>31.0943</v>
      </c>
      <c r="JV445">
        <v>420</v>
      </c>
      <c r="JW445">
        <v>24.2237</v>
      </c>
      <c r="JX445">
        <v>101.08</v>
      </c>
      <c r="JY445">
        <v>100.554</v>
      </c>
    </row>
    <row r="446" spans="1:285">
      <c r="A446">
        <v>430</v>
      </c>
      <c r="B446">
        <v>1758417647.5</v>
      </c>
      <c r="C446">
        <v>4772.400000095367</v>
      </c>
      <c r="D446" t="s">
        <v>1297</v>
      </c>
      <c r="E446" t="s">
        <v>1298</v>
      </c>
      <c r="F446">
        <v>5</v>
      </c>
      <c r="G446" t="s">
        <v>1280</v>
      </c>
      <c r="H446" t="s">
        <v>420</v>
      </c>
      <c r="I446" t="s">
        <v>421</v>
      </c>
      <c r="J446">
        <v>1758417639.5</v>
      </c>
      <c r="K446">
        <f>(L446)/1000</f>
        <v>0</v>
      </c>
      <c r="L446">
        <f>1000*DL446*AJ446*(DH446-DI446)/(100*DA446*(1000-AJ446*DH446))</f>
        <v>0</v>
      </c>
      <c r="M446">
        <f>DL446*AJ446*(DG446-DF446*(1000-AJ446*DI446)/(1000-AJ446*DH446))/(100*DA446)</f>
        <v>0</v>
      </c>
      <c r="N446">
        <f>DF446 - IF(AJ446&gt;1, M446*DA446*100.0/(AL446), 0)</f>
        <v>0</v>
      </c>
      <c r="O446">
        <f>((U446-K446/2)*N446-M446)/(U446+K446/2)</f>
        <v>0</v>
      </c>
      <c r="P446">
        <f>O446*(DM446+DN446)/1000.0</f>
        <v>0</v>
      </c>
      <c r="Q446">
        <f>(DF446 - IF(AJ446&gt;1, M446*DA446*100.0/(AL446), 0))*(DM446+DN446)/1000.0</f>
        <v>0</v>
      </c>
      <c r="R446">
        <f>2.0/((1/T446-1/S446)+SIGN(T446)*SQRT((1/T446-1/S446)*(1/T446-1/S446) + 4*DB446/((DB446+1)*(DB446+1))*(2*1/T446*1/S446-1/S446*1/S446)))</f>
        <v>0</v>
      </c>
      <c r="S446">
        <f>IF(LEFT(DC446,1)&lt;&gt;"0",IF(LEFT(DC446,1)="1",3.0,DD446),$D$5+$E$5*(DT446*DM446/($K$5*1000))+$F$5*(DT446*DM446/($K$5*1000))*MAX(MIN(DA446,$J$5),$I$5)*MAX(MIN(DA446,$J$5),$I$5)+$G$5*MAX(MIN(DA446,$J$5),$I$5)*(DT446*DM446/($K$5*1000))+$H$5*(DT446*DM446/($K$5*1000))*(DT446*DM446/($K$5*1000)))</f>
        <v>0</v>
      </c>
      <c r="T446">
        <f>K446*(1000-(1000*0.61365*exp(17.502*X446/(240.97+X446))/(DM446+DN446)+DH446)/2)/(1000*0.61365*exp(17.502*X446/(240.97+X446))/(DM446+DN446)-DH446)</f>
        <v>0</v>
      </c>
      <c r="U446">
        <f>1/((DB446+1)/(R446/1.6)+1/(S446/1.37)) + DB446/((DB446+1)/(R446/1.6) + DB446/(S446/1.37))</f>
        <v>0</v>
      </c>
      <c r="V446">
        <f>(CW446*CZ446)</f>
        <v>0</v>
      </c>
      <c r="W446">
        <f>(DO446+(V446+2*0.95*5.67E-8*(((DO446+$B$7)+273)^4-(DO446+273)^4)-44100*K446)/(1.84*29.3*S446+8*0.95*5.67E-8*(DO446+273)^3))</f>
        <v>0</v>
      </c>
      <c r="X446">
        <f>($C$7*DP446+$D$7*DQ446+$E$7*W446)</f>
        <v>0</v>
      </c>
      <c r="Y446">
        <f>0.61365*exp(17.502*X446/(240.97+X446))</f>
        <v>0</v>
      </c>
      <c r="Z446">
        <f>(AA446/AB446*100)</f>
        <v>0</v>
      </c>
      <c r="AA446">
        <f>DH446*(DM446+DN446)/1000</f>
        <v>0</v>
      </c>
      <c r="AB446">
        <f>0.61365*exp(17.502*DO446/(240.97+DO446))</f>
        <v>0</v>
      </c>
      <c r="AC446">
        <f>(Y446-DH446*(DM446+DN446)/1000)</f>
        <v>0</v>
      </c>
      <c r="AD446">
        <f>(-K446*44100)</f>
        <v>0</v>
      </c>
      <c r="AE446">
        <f>2*29.3*S446*0.92*(DO446-X446)</f>
        <v>0</v>
      </c>
      <c r="AF446">
        <f>2*0.95*5.67E-8*(((DO446+$B$7)+273)^4-(X446+273)^4)</f>
        <v>0</v>
      </c>
      <c r="AG446">
        <f>V446+AF446+AD446+AE446</f>
        <v>0</v>
      </c>
      <c r="AH446">
        <v>0</v>
      </c>
      <c r="AI446">
        <v>0</v>
      </c>
      <c r="AJ446">
        <f>IF(AH446*$H$13&gt;=AL446,1.0,(AL446/(AL446-AH446*$H$13)))</f>
        <v>0</v>
      </c>
      <c r="AK446">
        <f>(AJ446-1)*100</f>
        <v>0</v>
      </c>
      <c r="AL446">
        <f>MAX(0,($B$13+$C$13*DT446)/(1+$D$13*DT446)*DM446/(DO446+273)*$E$13)</f>
        <v>0</v>
      </c>
      <c r="AM446" t="s">
        <v>422</v>
      </c>
      <c r="AN446" t="s">
        <v>422</v>
      </c>
      <c r="AO446">
        <v>0</v>
      </c>
      <c r="AP446">
        <v>0</v>
      </c>
      <c r="AQ446">
        <f>1-AO446/AP446</f>
        <v>0</v>
      </c>
      <c r="AR446">
        <v>0</v>
      </c>
      <c r="AS446" t="s">
        <v>422</v>
      </c>
      <c r="AT446" t="s">
        <v>422</v>
      </c>
      <c r="AU446">
        <v>0</v>
      </c>
      <c r="AV446">
        <v>0</v>
      </c>
      <c r="AW446">
        <f>1-AU446/AV446</f>
        <v>0</v>
      </c>
      <c r="AX446">
        <v>0.5</v>
      </c>
      <c r="AY446">
        <f>CX446</f>
        <v>0</v>
      </c>
      <c r="AZ446">
        <f>M446</f>
        <v>0</v>
      </c>
      <c r="BA446">
        <f>AW446*AX446*AY446</f>
        <v>0</v>
      </c>
      <c r="BB446">
        <f>(AZ446-AR446)/AY446</f>
        <v>0</v>
      </c>
      <c r="BC446">
        <f>(AP446-AV446)/AV446</f>
        <v>0</v>
      </c>
      <c r="BD446">
        <f>AO446/(AQ446+AO446/AV446)</f>
        <v>0</v>
      </c>
      <c r="BE446" t="s">
        <v>422</v>
      </c>
      <c r="BF446">
        <v>0</v>
      </c>
      <c r="BG446">
        <f>IF(BF446&lt;&gt;0, BF446, BD446)</f>
        <v>0</v>
      </c>
      <c r="BH446">
        <f>1-BG446/AV446</f>
        <v>0</v>
      </c>
      <c r="BI446">
        <f>(AV446-AU446)/(AV446-BG446)</f>
        <v>0</v>
      </c>
      <c r="BJ446">
        <f>(AP446-AV446)/(AP446-BG446)</f>
        <v>0</v>
      </c>
      <c r="BK446">
        <f>(AV446-AU446)/(AV446-AO446)</f>
        <v>0</v>
      </c>
      <c r="BL446">
        <f>(AP446-AV446)/(AP446-AO446)</f>
        <v>0</v>
      </c>
      <c r="BM446">
        <f>(BI446*BG446/AU446)</f>
        <v>0</v>
      </c>
      <c r="BN446">
        <f>(1-BM446)</f>
        <v>0</v>
      </c>
      <c r="CW446">
        <f>$B$11*DU446+$C$11*DV446+$F$11*EG446*(1-EJ446)</f>
        <v>0</v>
      </c>
      <c r="CX446">
        <f>CW446*CY446</f>
        <v>0</v>
      </c>
      <c r="CY446">
        <f>($B$11*$D$9+$C$11*$D$9+$F$11*((ET446+EL446)/MAX(ET446+EL446+EU446, 0.1)*$I$9+EU446/MAX(ET446+EL446+EU446, 0.1)*$J$9))/($B$11+$C$11+$F$11)</f>
        <v>0</v>
      </c>
      <c r="CZ446">
        <f>($B$11*$K$9+$C$11*$K$9+$F$11*((ET446+EL446)/MAX(ET446+EL446+EU446, 0.1)*$P$9+EU446/MAX(ET446+EL446+EU446, 0.1)*$Q$9))/($B$11+$C$11+$F$11)</f>
        <v>0</v>
      </c>
      <c r="DA446">
        <v>4.38</v>
      </c>
      <c r="DB446">
        <v>0.5</v>
      </c>
      <c r="DC446" t="s">
        <v>423</v>
      </c>
      <c r="DD446">
        <v>2</v>
      </c>
      <c r="DE446">
        <v>1758417639.5</v>
      </c>
      <c r="DF446">
        <v>420.48175</v>
      </c>
      <c r="DG446">
        <v>420.0040833333333</v>
      </c>
      <c r="DH446">
        <v>24.33066666666666</v>
      </c>
      <c r="DI446">
        <v>24.20142916666667</v>
      </c>
      <c r="DJ446">
        <v>419.9420416666667</v>
      </c>
      <c r="DK446">
        <v>24.15045416666667</v>
      </c>
      <c r="DL446">
        <v>500.0122916666667</v>
      </c>
      <c r="DM446">
        <v>90.28440833333333</v>
      </c>
      <c r="DN446">
        <v>0.05398042083333333</v>
      </c>
      <c r="DO446">
        <v>30.4796375</v>
      </c>
      <c r="DP446">
        <v>30.00395</v>
      </c>
      <c r="DQ446">
        <v>999.9</v>
      </c>
      <c r="DR446">
        <v>0</v>
      </c>
      <c r="DS446">
        <v>0</v>
      </c>
      <c r="DT446">
        <v>9992.732916666666</v>
      </c>
      <c r="DU446">
        <v>0</v>
      </c>
      <c r="DV446">
        <v>0.618283</v>
      </c>
      <c r="DW446">
        <v>0.4776700833333334</v>
      </c>
      <c r="DX446">
        <v>430.9675</v>
      </c>
      <c r="DY446">
        <v>430.4208333333333</v>
      </c>
      <c r="DZ446">
        <v>0.1292290416666667</v>
      </c>
      <c r="EA446">
        <v>420.0040833333333</v>
      </c>
      <c r="EB446">
        <v>24.20142916666667</v>
      </c>
      <c r="EC446">
        <v>2.196680416666667</v>
      </c>
      <c r="ED446">
        <v>2.185011666666667</v>
      </c>
      <c r="EE446">
        <v>18.93811666666667</v>
      </c>
      <c r="EF446">
        <v>18.85284166666667</v>
      </c>
      <c r="EG446">
        <v>0.00500097</v>
      </c>
      <c r="EH446">
        <v>0</v>
      </c>
      <c r="EI446">
        <v>0</v>
      </c>
      <c r="EJ446">
        <v>0</v>
      </c>
      <c r="EK446">
        <v>518.6583333333333</v>
      </c>
      <c r="EL446">
        <v>0.00500097</v>
      </c>
      <c r="EM446">
        <v>-6.995833333333333</v>
      </c>
      <c r="EN446">
        <v>-1.616666666666666</v>
      </c>
      <c r="EO446">
        <v>34.9685</v>
      </c>
      <c r="EP446">
        <v>38.17408333333334</v>
      </c>
      <c r="EQ446">
        <v>36.601375</v>
      </c>
      <c r="ER446">
        <v>38.03358333333333</v>
      </c>
      <c r="ES446">
        <v>36.83825</v>
      </c>
      <c r="ET446">
        <v>0</v>
      </c>
      <c r="EU446">
        <v>0</v>
      </c>
      <c r="EV446">
        <v>0</v>
      </c>
      <c r="EW446">
        <v>1758417647.6</v>
      </c>
      <c r="EX446">
        <v>0</v>
      </c>
      <c r="EY446">
        <v>519.8961538461539</v>
      </c>
      <c r="EZ446">
        <v>-15.42222203859487</v>
      </c>
      <c r="FA446">
        <v>51.948717036635</v>
      </c>
      <c r="FB446">
        <v>-6.273076923076924</v>
      </c>
      <c r="FC446">
        <v>15</v>
      </c>
      <c r="FD446">
        <v>0</v>
      </c>
      <c r="FE446" t="s">
        <v>424</v>
      </c>
      <c r="FF446">
        <v>1747247426.5</v>
      </c>
      <c r="FG446">
        <v>1747247420.5</v>
      </c>
      <c r="FH446">
        <v>0</v>
      </c>
      <c r="FI446">
        <v>1.027</v>
      </c>
      <c r="FJ446">
        <v>0.031</v>
      </c>
      <c r="FK446">
        <v>0.02</v>
      </c>
      <c r="FL446">
        <v>0.05</v>
      </c>
      <c r="FM446">
        <v>420</v>
      </c>
      <c r="FN446">
        <v>16</v>
      </c>
      <c r="FO446">
        <v>0.01</v>
      </c>
      <c r="FP446">
        <v>0.1</v>
      </c>
      <c r="FQ446">
        <v>0.4765744390243903</v>
      </c>
      <c r="FR446">
        <v>-0.01874828571428566</v>
      </c>
      <c r="FS446">
        <v>0.03975629518002657</v>
      </c>
      <c r="FT446">
        <v>1</v>
      </c>
      <c r="FU446">
        <v>520.7705882352941</v>
      </c>
      <c r="FV446">
        <v>-16.23529398537991</v>
      </c>
      <c r="FW446">
        <v>7.072212791738264</v>
      </c>
      <c r="FX446">
        <v>-1</v>
      </c>
      <c r="FY446">
        <v>0.1297134634146341</v>
      </c>
      <c r="FZ446">
        <v>-0.01305894773519173</v>
      </c>
      <c r="GA446">
        <v>0.001754340235899425</v>
      </c>
      <c r="GB446">
        <v>1</v>
      </c>
      <c r="GC446">
        <v>2</v>
      </c>
      <c r="GD446">
        <v>2</v>
      </c>
      <c r="GE446" t="s">
        <v>425</v>
      </c>
      <c r="GF446">
        <v>3.13663</v>
      </c>
      <c r="GG446">
        <v>2.71391</v>
      </c>
      <c r="GH446">
        <v>0.0937603</v>
      </c>
      <c r="GI446">
        <v>0.09289650000000001</v>
      </c>
      <c r="GJ446">
        <v>0.10699</v>
      </c>
      <c r="GK446">
        <v>0.105337</v>
      </c>
      <c r="GL446">
        <v>28827.8</v>
      </c>
      <c r="GM446">
        <v>28889.1</v>
      </c>
      <c r="GN446">
        <v>29571.9</v>
      </c>
      <c r="GO446">
        <v>29431.9</v>
      </c>
      <c r="GP446">
        <v>34896.5</v>
      </c>
      <c r="GQ446">
        <v>34875.5</v>
      </c>
      <c r="GR446">
        <v>41622.2</v>
      </c>
      <c r="GS446">
        <v>41817.8</v>
      </c>
      <c r="GT446">
        <v>1.92185</v>
      </c>
      <c r="GU446">
        <v>1.87733</v>
      </c>
      <c r="GV446">
        <v>0.0782683</v>
      </c>
      <c r="GW446">
        <v>0</v>
      </c>
      <c r="GX446">
        <v>28.7274</v>
      </c>
      <c r="GY446">
        <v>999.9</v>
      </c>
      <c r="GZ446">
        <v>57.6</v>
      </c>
      <c r="HA446">
        <v>31</v>
      </c>
      <c r="HB446">
        <v>28.7826</v>
      </c>
      <c r="HC446">
        <v>61.9945</v>
      </c>
      <c r="HD446">
        <v>27.9808</v>
      </c>
      <c r="HE446">
        <v>1</v>
      </c>
      <c r="HF446">
        <v>0.0961509</v>
      </c>
      <c r="HG446">
        <v>-1.52375</v>
      </c>
      <c r="HH446">
        <v>20.4014</v>
      </c>
      <c r="HI446">
        <v>5.22343</v>
      </c>
      <c r="HJ446">
        <v>12.0159</v>
      </c>
      <c r="HK446">
        <v>4.9901</v>
      </c>
      <c r="HL446">
        <v>3.28913</v>
      </c>
      <c r="HM446">
        <v>9999</v>
      </c>
      <c r="HN446">
        <v>9999</v>
      </c>
      <c r="HO446">
        <v>9999</v>
      </c>
      <c r="HP446">
        <v>999.9</v>
      </c>
      <c r="HQ446">
        <v>1.86737</v>
      </c>
      <c r="HR446">
        <v>1.86647</v>
      </c>
      <c r="HS446">
        <v>1.86584</v>
      </c>
      <c r="HT446">
        <v>1.86578</v>
      </c>
      <c r="HU446">
        <v>1.86768</v>
      </c>
      <c r="HV446">
        <v>1.87011</v>
      </c>
      <c r="HW446">
        <v>1.86874</v>
      </c>
      <c r="HX446">
        <v>1.87023</v>
      </c>
      <c r="HY446">
        <v>0</v>
      </c>
      <c r="HZ446">
        <v>0</v>
      </c>
      <c r="IA446">
        <v>0</v>
      </c>
      <c r="IB446">
        <v>0</v>
      </c>
      <c r="IC446" t="s">
        <v>426</v>
      </c>
      <c r="ID446" t="s">
        <v>427</v>
      </c>
      <c r="IE446" t="s">
        <v>428</v>
      </c>
      <c r="IF446" t="s">
        <v>428</v>
      </c>
      <c r="IG446" t="s">
        <v>428</v>
      </c>
      <c r="IH446" t="s">
        <v>428</v>
      </c>
      <c r="II446">
        <v>0</v>
      </c>
      <c r="IJ446">
        <v>100</v>
      </c>
      <c r="IK446">
        <v>100</v>
      </c>
      <c r="IL446">
        <v>0.54</v>
      </c>
      <c r="IM446">
        <v>0.1802</v>
      </c>
      <c r="IN446">
        <v>0.2733293791174444</v>
      </c>
      <c r="IO446">
        <v>0.0008355358253796512</v>
      </c>
      <c r="IP446">
        <v>-4.886686190924696E-07</v>
      </c>
      <c r="IQ446">
        <v>2.414133949906871E-11</v>
      </c>
      <c r="IR446">
        <v>-0.06279029043895908</v>
      </c>
      <c r="IS446">
        <v>-0.001004982055389802</v>
      </c>
      <c r="IT446">
        <v>0.0007271071577586355</v>
      </c>
      <c r="IU446">
        <v>-1.113211564567604E-05</v>
      </c>
      <c r="IV446">
        <v>10</v>
      </c>
      <c r="IW446">
        <v>2306</v>
      </c>
      <c r="IX446">
        <v>1</v>
      </c>
      <c r="IY446">
        <v>28</v>
      </c>
      <c r="IZ446">
        <v>186170.4</v>
      </c>
      <c r="JA446">
        <v>186170.5</v>
      </c>
      <c r="JB446">
        <v>1.04004</v>
      </c>
      <c r="JC446">
        <v>2.26807</v>
      </c>
      <c r="JD446">
        <v>1.39648</v>
      </c>
      <c r="JE446">
        <v>2.34253</v>
      </c>
      <c r="JF446">
        <v>1.49536</v>
      </c>
      <c r="JG446">
        <v>2.71729</v>
      </c>
      <c r="JH446">
        <v>36.1285</v>
      </c>
      <c r="JI446">
        <v>16.1722</v>
      </c>
      <c r="JJ446">
        <v>18</v>
      </c>
      <c r="JK446">
        <v>489.676</v>
      </c>
      <c r="JL446">
        <v>451.548</v>
      </c>
      <c r="JM446">
        <v>31.0916</v>
      </c>
      <c r="JN446">
        <v>28.8232</v>
      </c>
      <c r="JO446">
        <v>30.0002</v>
      </c>
      <c r="JP446">
        <v>28.6861</v>
      </c>
      <c r="JQ446">
        <v>28.6162</v>
      </c>
      <c r="JR446">
        <v>20.8291</v>
      </c>
      <c r="JS446">
        <v>23.1157</v>
      </c>
      <c r="JT446">
        <v>94.76909999999999</v>
      </c>
      <c r="JU446">
        <v>31.0919</v>
      </c>
      <c r="JV446">
        <v>420</v>
      </c>
      <c r="JW446">
        <v>24.2237</v>
      </c>
      <c r="JX446">
        <v>101.081</v>
      </c>
      <c r="JY446">
        <v>100.554</v>
      </c>
    </row>
    <row r="447" spans="1:285">
      <c r="A447">
        <v>431</v>
      </c>
      <c r="B447">
        <v>1758417649.5</v>
      </c>
      <c r="C447">
        <v>4774.400000095367</v>
      </c>
      <c r="D447" t="s">
        <v>1299</v>
      </c>
      <c r="E447" t="s">
        <v>1300</v>
      </c>
      <c r="F447">
        <v>5</v>
      </c>
      <c r="G447" t="s">
        <v>1280</v>
      </c>
      <c r="H447" t="s">
        <v>420</v>
      </c>
      <c r="I447" t="s">
        <v>421</v>
      </c>
      <c r="J447">
        <v>1758417641.5</v>
      </c>
      <c r="K447">
        <f>(L447)/1000</f>
        <v>0</v>
      </c>
      <c r="L447">
        <f>1000*DL447*AJ447*(DH447-DI447)/(100*DA447*(1000-AJ447*DH447))</f>
        <v>0</v>
      </c>
      <c r="M447">
        <f>DL447*AJ447*(DG447-DF447*(1000-AJ447*DI447)/(1000-AJ447*DH447))/(100*DA447)</f>
        <v>0</v>
      </c>
      <c r="N447">
        <f>DF447 - IF(AJ447&gt;1, M447*DA447*100.0/(AL447), 0)</f>
        <v>0</v>
      </c>
      <c r="O447">
        <f>((U447-K447/2)*N447-M447)/(U447+K447/2)</f>
        <v>0</v>
      </c>
      <c r="P447">
        <f>O447*(DM447+DN447)/1000.0</f>
        <v>0</v>
      </c>
      <c r="Q447">
        <f>(DF447 - IF(AJ447&gt;1, M447*DA447*100.0/(AL447), 0))*(DM447+DN447)/1000.0</f>
        <v>0</v>
      </c>
      <c r="R447">
        <f>2.0/((1/T447-1/S447)+SIGN(T447)*SQRT((1/T447-1/S447)*(1/T447-1/S447) + 4*DB447/((DB447+1)*(DB447+1))*(2*1/T447*1/S447-1/S447*1/S447)))</f>
        <v>0</v>
      </c>
      <c r="S447">
        <f>IF(LEFT(DC447,1)&lt;&gt;"0",IF(LEFT(DC447,1)="1",3.0,DD447),$D$5+$E$5*(DT447*DM447/($K$5*1000))+$F$5*(DT447*DM447/($K$5*1000))*MAX(MIN(DA447,$J$5),$I$5)*MAX(MIN(DA447,$J$5),$I$5)+$G$5*MAX(MIN(DA447,$J$5),$I$5)*(DT447*DM447/($K$5*1000))+$H$5*(DT447*DM447/($K$5*1000))*(DT447*DM447/($K$5*1000)))</f>
        <v>0</v>
      </c>
      <c r="T447">
        <f>K447*(1000-(1000*0.61365*exp(17.502*X447/(240.97+X447))/(DM447+DN447)+DH447)/2)/(1000*0.61365*exp(17.502*X447/(240.97+X447))/(DM447+DN447)-DH447)</f>
        <v>0</v>
      </c>
      <c r="U447">
        <f>1/((DB447+1)/(R447/1.6)+1/(S447/1.37)) + DB447/((DB447+1)/(R447/1.6) + DB447/(S447/1.37))</f>
        <v>0</v>
      </c>
      <c r="V447">
        <f>(CW447*CZ447)</f>
        <v>0</v>
      </c>
      <c r="W447">
        <f>(DO447+(V447+2*0.95*5.67E-8*(((DO447+$B$7)+273)^4-(DO447+273)^4)-44100*K447)/(1.84*29.3*S447+8*0.95*5.67E-8*(DO447+273)^3))</f>
        <v>0</v>
      </c>
      <c r="X447">
        <f>($C$7*DP447+$D$7*DQ447+$E$7*W447)</f>
        <v>0</v>
      </c>
      <c r="Y447">
        <f>0.61365*exp(17.502*X447/(240.97+X447))</f>
        <v>0</v>
      </c>
      <c r="Z447">
        <f>(AA447/AB447*100)</f>
        <v>0</v>
      </c>
      <c r="AA447">
        <f>DH447*(DM447+DN447)/1000</f>
        <v>0</v>
      </c>
      <c r="AB447">
        <f>0.61365*exp(17.502*DO447/(240.97+DO447))</f>
        <v>0</v>
      </c>
      <c r="AC447">
        <f>(Y447-DH447*(DM447+DN447)/1000)</f>
        <v>0</v>
      </c>
      <c r="AD447">
        <f>(-K447*44100)</f>
        <v>0</v>
      </c>
      <c r="AE447">
        <f>2*29.3*S447*0.92*(DO447-X447)</f>
        <v>0</v>
      </c>
      <c r="AF447">
        <f>2*0.95*5.67E-8*(((DO447+$B$7)+273)^4-(X447+273)^4)</f>
        <v>0</v>
      </c>
      <c r="AG447">
        <f>V447+AF447+AD447+AE447</f>
        <v>0</v>
      </c>
      <c r="AH447">
        <v>0</v>
      </c>
      <c r="AI447">
        <v>0</v>
      </c>
      <c r="AJ447">
        <f>IF(AH447*$H$13&gt;=AL447,1.0,(AL447/(AL447-AH447*$H$13)))</f>
        <v>0</v>
      </c>
      <c r="AK447">
        <f>(AJ447-1)*100</f>
        <v>0</v>
      </c>
      <c r="AL447">
        <f>MAX(0,($B$13+$C$13*DT447)/(1+$D$13*DT447)*DM447/(DO447+273)*$E$13)</f>
        <v>0</v>
      </c>
      <c r="AM447" t="s">
        <v>422</v>
      </c>
      <c r="AN447" t="s">
        <v>422</v>
      </c>
      <c r="AO447">
        <v>0</v>
      </c>
      <c r="AP447">
        <v>0</v>
      </c>
      <c r="AQ447">
        <f>1-AO447/AP447</f>
        <v>0</v>
      </c>
      <c r="AR447">
        <v>0</v>
      </c>
      <c r="AS447" t="s">
        <v>422</v>
      </c>
      <c r="AT447" t="s">
        <v>422</v>
      </c>
      <c r="AU447">
        <v>0</v>
      </c>
      <c r="AV447">
        <v>0</v>
      </c>
      <c r="AW447">
        <f>1-AU447/AV447</f>
        <v>0</v>
      </c>
      <c r="AX447">
        <v>0.5</v>
      </c>
      <c r="AY447">
        <f>CX447</f>
        <v>0</v>
      </c>
      <c r="AZ447">
        <f>M447</f>
        <v>0</v>
      </c>
      <c r="BA447">
        <f>AW447*AX447*AY447</f>
        <v>0</v>
      </c>
      <c r="BB447">
        <f>(AZ447-AR447)/AY447</f>
        <v>0</v>
      </c>
      <c r="BC447">
        <f>(AP447-AV447)/AV447</f>
        <v>0</v>
      </c>
      <c r="BD447">
        <f>AO447/(AQ447+AO447/AV447)</f>
        <v>0</v>
      </c>
      <c r="BE447" t="s">
        <v>422</v>
      </c>
      <c r="BF447">
        <v>0</v>
      </c>
      <c r="BG447">
        <f>IF(BF447&lt;&gt;0, BF447, BD447)</f>
        <v>0</v>
      </c>
      <c r="BH447">
        <f>1-BG447/AV447</f>
        <v>0</v>
      </c>
      <c r="BI447">
        <f>(AV447-AU447)/(AV447-BG447)</f>
        <v>0</v>
      </c>
      <c r="BJ447">
        <f>(AP447-AV447)/(AP447-BG447)</f>
        <v>0</v>
      </c>
      <c r="BK447">
        <f>(AV447-AU447)/(AV447-AO447)</f>
        <v>0</v>
      </c>
      <c r="BL447">
        <f>(AP447-AV447)/(AP447-AO447)</f>
        <v>0</v>
      </c>
      <c r="BM447">
        <f>(BI447*BG447/AU447)</f>
        <v>0</v>
      </c>
      <c r="BN447">
        <f>(1-BM447)</f>
        <v>0</v>
      </c>
      <c r="CW447">
        <f>$B$11*DU447+$C$11*DV447+$F$11*EG447*(1-EJ447)</f>
        <v>0</v>
      </c>
      <c r="CX447">
        <f>CW447*CY447</f>
        <v>0</v>
      </c>
      <c r="CY447">
        <f>($B$11*$D$9+$C$11*$D$9+$F$11*((ET447+EL447)/MAX(ET447+EL447+EU447, 0.1)*$I$9+EU447/MAX(ET447+EL447+EU447, 0.1)*$J$9))/($B$11+$C$11+$F$11)</f>
        <v>0</v>
      </c>
      <c r="CZ447">
        <f>($B$11*$K$9+$C$11*$K$9+$F$11*((ET447+EL447)/MAX(ET447+EL447+EU447, 0.1)*$P$9+EU447/MAX(ET447+EL447+EU447, 0.1)*$Q$9))/($B$11+$C$11+$F$11)</f>
        <v>0</v>
      </c>
      <c r="DA447">
        <v>4.38</v>
      </c>
      <c r="DB447">
        <v>0.5</v>
      </c>
      <c r="DC447" t="s">
        <v>423</v>
      </c>
      <c r="DD447">
        <v>2</v>
      </c>
      <c r="DE447">
        <v>1758417641.5</v>
      </c>
      <c r="DF447">
        <v>420.471375</v>
      </c>
      <c r="DG447">
        <v>419.998375</v>
      </c>
      <c r="DH447">
        <v>24.3299875</v>
      </c>
      <c r="DI447">
        <v>24.20063333333333</v>
      </c>
      <c r="DJ447">
        <v>419.9316666666667</v>
      </c>
      <c r="DK447">
        <v>24.1497875</v>
      </c>
      <c r="DL447">
        <v>500.0030416666667</v>
      </c>
      <c r="DM447">
        <v>90.28502916666666</v>
      </c>
      <c r="DN447">
        <v>0.0539307125</v>
      </c>
      <c r="DO447">
        <v>30.47877083333333</v>
      </c>
      <c r="DP447">
        <v>30.0036875</v>
      </c>
      <c r="DQ447">
        <v>999.9</v>
      </c>
      <c r="DR447">
        <v>0</v>
      </c>
      <c r="DS447">
        <v>0</v>
      </c>
      <c r="DT447">
        <v>9991.324583333333</v>
      </c>
      <c r="DU447">
        <v>0</v>
      </c>
      <c r="DV447">
        <v>0.618283</v>
      </c>
      <c r="DW447">
        <v>0.4730161666666666</v>
      </c>
      <c r="DX447">
        <v>430.9565833333333</v>
      </c>
      <c r="DY447">
        <v>430.4145833333333</v>
      </c>
      <c r="DZ447">
        <v>0.129350875</v>
      </c>
      <c r="EA447">
        <v>419.998375</v>
      </c>
      <c r="EB447">
        <v>24.20063333333333</v>
      </c>
      <c r="EC447">
        <v>2.196634583333334</v>
      </c>
      <c r="ED447">
        <v>2.184954583333333</v>
      </c>
      <c r="EE447">
        <v>18.93778333333333</v>
      </c>
      <c r="EF447">
        <v>18.85242916666667</v>
      </c>
      <c r="EG447">
        <v>0.00500097</v>
      </c>
      <c r="EH447">
        <v>0</v>
      </c>
      <c r="EI447">
        <v>0</v>
      </c>
      <c r="EJ447">
        <v>0</v>
      </c>
      <c r="EK447">
        <v>518.9166666666666</v>
      </c>
      <c r="EL447">
        <v>0.00500097</v>
      </c>
      <c r="EM447">
        <v>-6.037499999999999</v>
      </c>
      <c r="EN447">
        <v>-1.470833333333333</v>
      </c>
      <c r="EO447">
        <v>34.960625</v>
      </c>
      <c r="EP447">
        <v>38.16633333333333</v>
      </c>
      <c r="EQ447">
        <v>36.5935</v>
      </c>
      <c r="ER447">
        <v>38.02583333333333</v>
      </c>
      <c r="ES447">
        <v>36.830375</v>
      </c>
      <c r="ET447">
        <v>0</v>
      </c>
      <c r="EU447">
        <v>0</v>
      </c>
      <c r="EV447">
        <v>0</v>
      </c>
      <c r="EW447">
        <v>1758417649.4</v>
      </c>
      <c r="EX447">
        <v>0</v>
      </c>
      <c r="EY447">
        <v>520.356</v>
      </c>
      <c r="EZ447">
        <v>-9.346153561438619</v>
      </c>
      <c r="FA447">
        <v>22.86922964172721</v>
      </c>
      <c r="FB447">
        <v>-5.256</v>
      </c>
      <c r="FC447">
        <v>15</v>
      </c>
      <c r="FD447">
        <v>0</v>
      </c>
      <c r="FE447" t="s">
        <v>424</v>
      </c>
      <c r="FF447">
        <v>1747247426.5</v>
      </c>
      <c r="FG447">
        <v>1747247420.5</v>
      </c>
      <c r="FH447">
        <v>0</v>
      </c>
      <c r="FI447">
        <v>1.027</v>
      </c>
      <c r="FJ447">
        <v>0.031</v>
      </c>
      <c r="FK447">
        <v>0.02</v>
      </c>
      <c r="FL447">
        <v>0.05</v>
      </c>
      <c r="FM447">
        <v>420</v>
      </c>
      <c r="FN447">
        <v>16</v>
      </c>
      <c r="FO447">
        <v>0.01</v>
      </c>
      <c r="FP447">
        <v>0.1</v>
      </c>
      <c r="FQ447">
        <v>0.4707756750000001</v>
      </c>
      <c r="FR447">
        <v>-0.1317408968105066</v>
      </c>
      <c r="FS447">
        <v>0.04385976109054146</v>
      </c>
      <c r="FT447">
        <v>0</v>
      </c>
      <c r="FU447">
        <v>520.2323529411765</v>
      </c>
      <c r="FV447">
        <v>-7.448433837024703</v>
      </c>
      <c r="FW447">
        <v>7.478979192228411</v>
      </c>
      <c r="FX447">
        <v>-1</v>
      </c>
      <c r="FY447">
        <v>0.129779975</v>
      </c>
      <c r="FZ447">
        <v>-0.002935553470919518</v>
      </c>
      <c r="GA447">
        <v>0.001888328725189287</v>
      </c>
      <c r="GB447">
        <v>1</v>
      </c>
      <c r="GC447">
        <v>1</v>
      </c>
      <c r="GD447">
        <v>2</v>
      </c>
      <c r="GE447" t="s">
        <v>433</v>
      </c>
      <c r="GF447">
        <v>3.13663</v>
      </c>
      <c r="GG447">
        <v>2.71425</v>
      </c>
      <c r="GH447">
        <v>0.09376569999999999</v>
      </c>
      <c r="GI447">
        <v>0.0928934</v>
      </c>
      <c r="GJ447">
        <v>0.106985</v>
      </c>
      <c r="GK447">
        <v>0.105335</v>
      </c>
      <c r="GL447">
        <v>28827.7</v>
      </c>
      <c r="GM447">
        <v>28889</v>
      </c>
      <c r="GN447">
        <v>29572</v>
      </c>
      <c r="GO447">
        <v>29431.7</v>
      </c>
      <c r="GP447">
        <v>34896.7</v>
      </c>
      <c r="GQ447">
        <v>34875.4</v>
      </c>
      <c r="GR447">
        <v>41622.2</v>
      </c>
      <c r="GS447">
        <v>41817.5</v>
      </c>
      <c r="GT447">
        <v>1.9218</v>
      </c>
      <c r="GU447">
        <v>1.8773</v>
      </c>
      <c r="GV447">
        <v>0.0782125</v>
      </c>
      <c r="GW447">
        <v>0</v>
      </c>
      <c r="GX447">
        <v>28.7286</v>
      </c>
      <c r="GY447">
        <v>999.9</v>
      </c>
      <c r="GZ447">
        <v>57.6</v>
      </c>
      <c r="HA447">
        <v>31</v>
      </c>
      <c r="HB447">
        <v>28.7838</v>
      </c>
      <c r="HC447">
        <v>62.1545</v>
      </c>
      <c r="HD447">
        <v>27.7804</v>
      </c>
      <c r="HE447">
        <v>1</v>
      </c>
      <c r="HF447">
        <v>0.09630080000000001</v>
      </c>
      <c r="HG447">
        <v>-1.52469</v>
      </c>
      <c r="HH447">
        <v>20.4014</v>
      </c>
      <c r="HI447">
        <v>5.22343</v>
      </c>
      <c r="HJ447">
        <v>12.0159</v>
      </c>
      <c r="HK447">
        <v>4.9905</v>
      </c>
      <c r="HL447">
        <v>3.28913</v>
      </c>
      <c r="HM447">
        <v>9999</v>
      </c>
      <c r="HN447">
        <v>9999</v>
      </c>
      <c r="HO447">
        <v>9999</v>
      </c>
      <c r="HP447">
        <v>999.9</v>
      </c>
      <c r="HQ447">
        <v>1.86737</v>
      </c>
      <c r="HR447">
        <v>1.86647</v>
      </c>
      <c r="HS447">
        <v>1.86584</v>
      </c>
      <c r="HT447">
        <v>1.8658</v>
      </c>
      <c r="HU447">
        <v>1.86768</v>
      </c>
      <c r="HV447">
        <v>1.8701</v>
      </c>
      <c r="HW447">
        <v>1.86874</v>
      </c>
      <c r="HX447">
        <v>1.87022</v>
      </c>
      <c r="HY447">
        <v>0</v>
      </c>
      <c r="HZ447">
        <v>0</v>
      </c>
      <c r="IA447">
        <v>0</v>
      </c>
      <c r="IB447">
        <v>0</v>
      </c>
      <c r="IC447" t="s">
        <v>426</v>
      </c>
      <c r="ID447" t="s">
        <v>427</v>
      </c>
      <c r="IE447" t="s">
        <v>428</v>
      </c>
      <c r="IF447" t="s">
        <v>428</v>
      </c>
      <c r="IG447" t="s">
        <v>428</v>
      </c>
      <c r="IH447" t="s">
        <v>428</v>
      </c>
      <c r="II447">
        <v>0</v>
      </c>
      <c r="IJ447">
        <v>100</v>
      </c>
      <c r="IK447">
        <v>100</v>
      </c>
      <c r="IL447">
        <v>0.54</v>
      </c>
      <c r="IM447">
        <v>0.1802</v>
      </c>
      <c r="IN447">
        <v>0.2733293791174444</v>
      </c>
      <c r="IO447">
        <v>0.0008355358253796512</v>
      </c>
      <c r="IP447">
        <v>-4.886686190924696E-07</v>
      </c>
      <c r="IQ447">
        <v>2.414133949906871E-11</v>
      </c>
      <c r="IR447">
        <v>-0.06279029043895908</v>
      </c>
      <c r="IS447">
        <v>-0.001004982055389802</v>
      </c>
      <c r="IT447">
        <v>0.0007271071577586355</v>
      </c>
      <c r="IU447">
        <v>-1.113211564567604E-05</v>
      </c>
      <c r="IV447">
        <v>10</v>
      </c>
      <c r="IW447">
        <v>2306</v>
      </c>
      <c r="IX447">
        <v>1</v>
      </c>
      <c r="IY447">
        <v>28</v>
      </c>
      <c r="IZ447">
        <v>186170.4</v>
      </c>
      <c r="JA447">
        <v>186170.5</v>
      </c>
      <c r="JB447">
        <v>1.04004</v>
      </c>
      <c r="JC447">
        <v>2.28271</v>
      </c>
      <c r="JD447">
        <v>1.39771</v>
      </c>
      <c r="JE447">
        <v>2.34253</v>
      </c>
      <c r="JF447">
        <v>1.49536</v>
      </c>
      <c r="JG447">
        <v>2.54395</v>
      </c>
      <c r="JH447">
        <v>36.1285</v>
      </c>
      <c r="JI447">
        <v>16.1546</v>
      </c>
      <c r="JJ447">
        <v>18</v>
      </c>
      <c r="JK447">
        <v>489.645</v>
      </c>
      <c r="JL447">
        <v>451.533</v>
      </c>
      <c r="JM447">
        <v>31.0908</v>
      </c>
      <c r="JN447">
        <v>28.8232</v>
      </c>
      <c r="JO447">
        <v>30.0001</v>
      </c>
      <c r="JP447">
        <v>28.6861</v>
      </c>
      <c r="JQ447">
        <v>28.6162</v>
      </c>
      <c r="JR447">
        <v>20.8286</v>
      </c>
      <c r="JS447">
        <v>23.1157</v>
      </c>
      <c r="JT447">
        <v>94.76909999999999</v>
      </c>
      <c r="JU447">
        <v>31.0919</v>
      </c>
      <c r="JV447">
        <v>420</v>
      </c>
      <c r="JW447">
        <v>24.2237</v>
      </c>
      <c r="JX447">
        <v>101.081</v>
      </c>
      <c r="JY447">
        <v>100.554</v>
      </c>
    </row>
    <row r="448" spans="1:285">
      <c r="A448">
        <v>432</v>
      </c>
      <c r="B448">
        <v>1758417651.5</v>
      </c>
      <c r="C448">
        <v>4776.400000095367</v>
      </c>
      <c r="D448" t="s">
        <v>1301</v>
      </c>
      <c r="E448" t="s">
        <v>1302</v>
      </c>
      <c r="F448">
        <v>5</v>
      </c>
      <c r="G448" t="s">
        <v>1280</v>
      </c>
      <c r="H448" t="s">
        <v>420</v>
      </c>
      <c r="I448" t="s">
        <v>421</v>
      </c>
      <c r="J448">
        <v>1758417643.5</v>
      </c>
      <c r="K448">
        <f>(L448)/1000</f>
        <v>0</v>
      </c>
      <c r="L448">
        <f>1000*DL448*AJ448*(DH448-DI448)/(100*DA448*(1000-AJ448*DH448))</f>
        <v>0</v>
      </c>
      <c r="M448">
        <f>DL448*AJ448*(DG448-DF448*(1000-AJ448*DI448)/(1000-AJ448*DH448))/(100*DA448)</f>
        <v>0</v>
      </c>
      <c r="N448">
        <f>DF448 - IF(AJ448&gt;1, M448*DA448*100.0/(AL448), 0)</f>
        <v>0</v>
      </c>
      <c r="O448">
        <f>((U448-K448/2)*N448-M448)/(U448+K448/2)</f>
        <v>0</v>
      </c>
      <c r="P448">
        <f>O448*(DM448+DN448)/1000.0</f>
        <v>0</v>
      </c>
      <c r="Q448">
        <f>(DF448 - IF(AJ448&gt;1, M448*DA448*100.0/(AL448), 0))*(DM448+DN448)/1000.0</f>
        <v>0</v>
      </c>
      <c r="R448">
        <f>2.0/((1/T448-1/S448)+SIGN(T448)*SQRT((1/T448-1/S448)*(1/T448-1/S448) + 4*DB448/((DB448+1)*(DB448+1))*(2*1/T448*1/S448-1/S448*1/S448)))</f>
        <v>0</v>
      </c>
      <c r="S448">
        <f>IF(LEFT(DC448,1)&lt;&gt;"0",IF(LEFT(DC448,1)="1",3.0,DD448),$D$5+$E$5*(DT448*DM448/($K$5*1000))+$F$5*(DT448*DM448/($K$5*1000))*MAX(MIN(DA448,$J$5),$I$5)*MAX(MIN(DA448,$J$5),$I$5)+$G$5*MAX(MIN(DA448,$J$5),$I$5)*(DT448*DM448/($K$5*1000))+$H$5*(DT448*DM448/($K$5*1000))*(DT448*DM448/($K$5*1000)))</f>
        <v>0</v>
      </c>
      <c r="T448">
        <f>K448*(1000-(1000*0.61365*exp(17.502*X448/(240.97+X448))/(DM448+DN448)+DH448)/2)/(1000*0.61365*exp(17.502*X448/(240.97+X448))/(DM448+DN448)-DH448)</f>
        <v>0</v>
      </c>
      <c r="U448">
        <f>1/((DB448+1)/(R448/1.6)+1/(S448/1.37)) + DB448/((DB448+1)/(R448/1.6) + DB448/(S448/1.37))</f>
        <v>0</v>
      </c>
      <c r="V448">
        <f>(CW448*CZ448)</f>
        <v>0</v>
      </c>
      <c r="W448">
        <f>(DO448+(V448+2*0.95*5.67E-8*(((DO448+$B$7)+273)^4-(DO448+273)^4)-44100*K448)/(1.84*29.3*S448+8*0.95*5.67E-8*(DO448+273)^3))</f>
        <v>0</v>
      </c>
      <c r="X448">
        <f>($C$7*DP448+$D$7*DQ448+$E$7*W448)</f>
        <v>0</v>
      </c>
      <c r="Y448">
        <f>0.61365*exp(17.502*X448/(240.97+X448))</f>
        <v>0</v>
      </c>
      <c r="Z448">
        <f>(AA448/AB448*100)</f>
        <v>0</v>
      </c>
      <c r="AA448">
        <f>DH448*(DM448+DN448)/1000</f>
        <v>0</v>
      </c>
      <c r="AB448">
        <f>0.61365*exp(17.502*DO448/(240.97+DO448))</f>
        <v>0</v>
      </c>
      <c r="AC448">
        <f>(Y448-DH448*(DM448+DN448)/1000)</f>
        <v>0</v>
      </c>
      <c r="AD448">
        <f>(-K448*44100)</f>
        <v>0</v>
      </c>
      <c r="AE448">
        <f>2*29.3*S448*0.92*(DO448-X448)</f>
        <v>0</v>
      </c>
      <c r="AF448">
        <f>2*0.95*5.67E-8*(((DO448+$B$7)+273)^4-(X448+273)^4)</f>
        <v>0</v>
      </c>
      <c r="AG448">
        <f>V448+AF448+AD448+AE448</f>
        <v>0</v>
      </c>
      <c r="AH448">
        <v>0</v>
      </c>
      <c r="AI448">
        <v>0</v>
      </c>
      <c r="AJ448">
        <f>IF(AH448*$H$13&gt;=AL448,1.0,(AL448/(AL448-AH448*$H$13)))</f>
        <v>0</v>
      </c>
      <c r="AK448">
        <f>(AJ448-1)*100</f>
        <v>0</v>
      </c>
      <c r="AL448">
        <f>MAX(0,($B$13+$C$13*DT448)/(1+$D$13*DT448)*DM448/(DO448+273)*$E$13)</f>
        <v>0</v>
      </c>
      <c r="AM448" t="s">
        <v>422</v>
      </c>
      <c r="AN448" t="s">
        <v>422</v>
      </c>
      <c r="AO448">
        <v>0</v>
      </c>
      <c r="AP448">
        <v>0</v>
      </c>
      <c r="AQ448">
        <f>1-AO448/AP448</f>
        <v>0</v>
      </c>
      <c r="AR448">
        <v>0</v>
      </c>
      <c r="AS448" t="s">
        <v>422</v>
      </c>
      <c r="AT448" t="s">
        <v>422</v>
      </c>
      <c r="AU448">
        <v>0</v>
      </c>
      <c r="AV448">
        <v>0</v>
      </c>
      <c r="AW448">
        <f>1-AU448/AV448</f>
        <v>0</v>
      </c>
      <c r="AX448">
        <v>0.5</v>
      </c>
      <c r="AY448">
        <f>CX448</f>
        <v>0</v>
      </c>
      <c r="AZ448">
        <f>M448</f>
        <v>0</v>
      </c>
      <c r="BA448">
        <f>AW448*AX448*AY448</f>
        <v>0</v>
      </c>
      <c r="BB448">
        <f>(AZ448-AR448)/AY448</f>
        <v>0</v>
      </c>
      <c r="BC448">
        <f>(AP448-AV448)/AV448</f>
        <v>0</v>
      </c>
      <c r="BD448">
        <f>AO448/(AQ448+AO448/AV448)</f>
        <v>0</v>
      </c>
      <c r="BE448" t="s">
        <v>422</v>
      </c>
      <c r="BF448">
        <v>0</v>
      </c>
      <c r="BG448">
        <f>IF(BF448&lt;&gt;0, BF448, BD448)</f>
        <v>0</v>
      </c>
      <c r="BH448">
        <f>1-BG448/AV448</f>
        <v>0</v>
      </c>
      <c r="BI448">
        <f>(AV448-AU448)/(AV448-BG448)</f>
        <v>0</v>
      </c>
      <c r="BJ448">
        <f>(AP448-AV448)/(AP448-BG448)</f>
        <v>0</v>
      </c>
      <c r="BK448">
        <f>(AV448-AU448)/(AV448-AO448)</f>
        <v>0</v>
      </c>
      <c r="BL448">
        <f>(AP448-AV448)/(AP448-AO448)</f>
        <v>0</v>
      </c>
      <c r="BM448">
        <f>(BI448*BG448/AU448)</f>
        <v>0</v>
      </c>
      <c r="BN448">
        <f>(1-BM448)</f>
        <v>0</v>
      </c>
      <c r="CW448">
        <f>$B$11*DU448+$C$11*DV448+$F$11*EG448*(1-EJ448)</f>
        <v>0</v>
      </c>
      <c r="CX448">
        <f>CW448*CY448</f>
        <v>0</v>
      </c>
      <c r="CY448">
        <f>($B$11*$D$9+$C$11*$D$9+$F$11*((ET448+EL448)/MAX(ET448+EL448+EU448, 0.1)*$I$9+EU448/MAX(ET448+EL448+EU448, 0.1)*$J$9))/($B$11+$C$11+$F$11)</f>
        <v>0</v>
      </c>
      <c r="CZ448">
        <f>($B$11*$K$9+$C$11*$K$9+$F$11*((ET448+EL448)/MAX(ET448+EL448+EU448, 0.1)*$P$9+EU448/MAX(ET448+EL448+EU448, 0.1)*$Q$9))/($B$11+$C$11+$F$11)</f>
        <v>0</v>
      </c>
      <c r="DA448">
        <v>4.38</v>
      </c>
      <c r="DB448">
        <v>0.5</v>
      </c>
      <c r="DC448" t="s">
        <v>423</v>
      </c>
      <c r="DD448">
        <v>2</v>
      </c>
      <c r="DE448">
        <v>1758417643.5</v>
      </c>
      <c r="DF448">
        <v>420.4675416666666</v>
      </c>
      <c r="DG448">
        <v>420.00075</v>
      </c>
      <c r="DH448">
        <v>24.3294125</v>
      </c>
      <c r="DI448">
        <v>24.19999583333333</v>
      </c>
      <c r="DJ448">
        <v>419.9277916666667</v>
      </c>
      <c r="DK448">
        <v>24.14922083333333</v>
      </c>
      <c r="DL448">
        <v>499.9975</v>
      </c>
      <c r="DM448">
        <v>90.28533333333333</v>
      </c>
      <c r="DN448">
        <v>0.05393799166666666</v>
      </c>
      <c r="DO448">
        <v>30.47794583333334</v>
      </c>
      <c r="DP448">
        <v>30.0031625</v>
      </c>
      <c r="DQ448">
        <v>999.9</v>
      </c>
      <c r="DR448">
        <v>0</v>
      </c>
      <c r="DS448">
        <v>0</v>
      </c>
      <c r="DT448">
        <v>9990.59375</v>
      </c>
      <c r="DU448">
        <v>0</v>
      </c>
      <c r="DV448">
        <v>0.618283</v>
      </c>
      <c r="DW448">
        <v>0.4668070416666667</v>
      </c>
      <c r="DX448">
        <v>430.952375</v>
      </c>
      <c r="DY448">
        <v>430.4167083333334</v>
      </c>
      <c r="DZ448">
        <v>0.1294182083333333</v>
      </c>
      <c r="EA448">
        <v>420.00075</v>
      </c>
      <c r="EB448">
        <v>24.19999583333333</v>
      </c>
      <c r="EC448">
        <v>2.196589583333333</v>
      </c>
      <c r="ED448">
        <v>2.184904166666666</v>
      </c>
      <c r="EE448">
        <v>18.9374625</v>
      </c>
      <c r="EF448">
        <v>18.8520625</v>
      </c>
      <c r="EG448">
        <v>0.00500097</v>
      </c>
      <c r="EH448">
        <v>0</v>
      </c>
      <c r="EI448">
        <v>0</v>
      </c>
      <c r="EJ448">
        <v>0</v>
      </c>
      <c r="EK448">
        <v>519.4791666666666</v>
      </c>
      <c r="EL448">
        <v>0.00500097</v>
      </c>
      <c r="EM448">
        <v>-5.587500000000001</v>
      </c>
      <c r="EN448">
        <v>-1.270833333333333</v>
      </c>
      <c r="EO448">
        <v>34.95275</v>
      </c>
      <c r="EP448">
        <v>38.15858333333333</v>
      </c>
      <c r="EQ448">
        <v>36.585625</v>
      </c>
      <c r="ER448">
        <v>38.01808333333333</v>
      </c>
      <c r="ES448">
        <v>36.8225</v>
      </c>
      <c r="ET448">
        <v>0</v>
      </c>
      <c r="EU448">
        <v>0</v>
      </c>
      <c r="EV448">
        <v>0</v>
      </c>
      <c r="EW448">
        <v>1758417651.8</v>
      </c>
      <c r="EX448">
        <v>0</v>
      </c>
      <c r="EY448">
        <v>519.8200000000001</v>
      </c>
      <c r="EZ448">
        <v>-7.446153379239512</v>
      </c>
      <c r="FA448">
        <v>12.17692211706491</v>
      </c>
      <c r="FB448">
        <v>-5.78</v>
      </c>
      <c r="FC448">
        <v>15</v>
      </c>
      <c r="FD448">
        <v>0</v>
      </c>
      <c r="FE448" t="s">
        <v>424</v>
      </c>
      <c r="FF448">
        <v>1747247426.5</v>
      </c>
      <c r="FG448">
        <v>1747247420.5</v>
      </c>
      <c r="FH448">
        <v>0</v>
      </c>
      <c r="FI448">
        <v>1.027</v>
      </c>
      <c r="FJ448">
        <v>0.031</v>
      </c>
      <c r="FK448">
        <v>0.02</v>
      </c>
      <c r="FL448">
        <v>0.05</v>
      </c>
      <c r="FM448">
        <v>420</v>
      </c>
      <c r="FN448">
        <v>16</v>
      </c>
      <c r="FO448">
        <v>0.01</v>
      </c>
      <c r="FP448">
        <v>0.1</v>
      </c>
      <c r="FQ448">
        <v>0.4716670731707316</v>
      </c>
      <c r="FR448">
        <v>-0.1107487317073163</v>
      </c>
      <c r="FS448">
        <v>0.04337925019558581</v>
      </c>
      <c r="FT448">
        <v>0</v>
      </c>
      <c r="FU448">
        <v>519.8000000000002</v>
      </c>
      <c r="FV448">
        <v>-0.9442320708584204</v>
      </c>
      <c r="FW448">
        <v>7.285037042176411</v>
      </c>
      <c r="FX448">
        <v>-1</v>
      </c>
      <c r="FY448">
        <v>0.1297966585365854</v>
      </c>
      <c r="FZ448">
        <v>-5.979094076658967E-05</v>
      </c>
      <c r="GA448">
        <v>0.001871234151370798</v>
      </c>
      <c r="GB448">
        <v>1</v>
      </c>
      <c r="GC448">
        <v>1</v>
      </c>
      <c r="GD448">
        <v>2</v>
      </c>
      <c r="GE448" t="s">
        <v>433</v>
      </c>
      <c r="GF448">
        <v>3.13665</v>
      </c>
      <c r="GG448">
        <v>2.71454</v>
      </c>
      <c r="GH448">
        <v>0.0937741</v>
      </c>
      <c r="GI448">
        <v>0.0929031</v>
      </c>
      <c r="GJ448">
        <v>0.106978</v>
      </c>
      <c r="GK448">
        <v>0.105333</v>
      </c>
      <c r="GL448">
        <v>28827.5</v>
      </c>
      <c r="GM448">
        <v>28888.6</v>
      </c>
      <c r="GN448">
        <v>29572</v>
      </c>
      <c r="GO448">
        <v>29431.6</v>
      </c>
      <c r="GP448">
        <v>34896.7</v>
      </c>
      <c r="GQ448">
        <v>34875.5</v>
      </c>
      <c r="GR448">
        <v>41622</v>
      </c>
      <c r="GS448">
        <v>41817.6</v>
      </c>
      <c r="GT448">
        <v>1.92175</v>
      </c>
      <c r="GU448">
        <v>1.87738</v>
      </c>
      <c r="GV448">
        <v>0.07787719999999999</v>
      </c>
      <c r="GW448">
        <v>0</v>
      </c>
      <c r="GX448">
        <v>28.7296</v>
      </c>
      <c r="GY448">
        <v>999.9</v>
      </c>
      <c r="GZ448">
        <v>57.6</v>
      </c>
      <c r="HA448">
        <v>31</v>
      </c>
      <c r="HB448">
        <v>28.781</v>
      </c>
      <c r="HC448">
        <v>62.1945</v>
      </c>
      <c r="HD448">
        <v>27.8526</v>
      </c>
      <c r="HE448">
        <v>1</v>
      </c>
      <c r="HF448">
        <v>0.0961026</v>
      </c>
      <c r="HG448">
        <v>-1.52789</v>
      </c>
      <c r="HH448">
        <v>20.4015</v>
      </c>
      <c r="HI448">
        <v>5.22373</v>
      </c>
      <c r="HJ448">
        <v>12.0159</v>
      </c>
      <c r="HK448">
        <v>4.9908</v>
      </c>
      <c r="HL448">
        <v>3.28908</v>
      </c>
      <c r="HM448">
        <v>9999</v>
      </c>
      <c r="HN448">
        <v>9999</v>
      </c>
      <c r="HO448">
        <v>9999</v>
      </c>
      <c r="HP448">
        <v>999.9</v>
      </c>
      <c r="HQ448">
        <v>1.86737</v>
      </c>
      <c r="HR448">
        <v>1.86647</v>
      </c>
      <c r="HS448">
        <v>1.86584</v>
      </c>
      <c r="HT448">
        <v>1.86581</v>
      </c>
      <c r="HU448">
        <v>1.86768</v>
      </c>
      <c r="HV448">
        <v>1.8701</v>
      </c>
      <c r="HW448">
        <v>1.86874</v>
      </c>
      <c r="HX448">
        <v>1.87023</v>
      </c>
      <c r="HY448">
        <v>0</v>
      </c>
      <c r="HZ448">
        <v>0</v>
      </c>
      <c r="IA448">
        <v>0</v>
      </c>
      <c r="IB448">
        <v>0</v>
      </c>
      <c r="IC448" t="s">
        <v>426</v>
      </c>
      <c r="ID448" t="s">
        <v>427</v>
      </c>
      <c r="IE448" t="s">
        <v>428</v>
      </c>
      <c r="IF448" t="s">
        <v>428</v>
      </c>
      <c r="IG448" t="s">
        <v>428</v>
      </c>
      <c r="IH448" t="s">
        <v>428</v>
      </c>
      <c r="II448">
        <v>0</v>
      </c>
      <c r="IJ448">
        <v>100</v>
      </c>
      <c r="IK448">
        <v>100</v>
      </c>
      <c r="IL448">
        <v>0.539</v>
      </c>
      <c r="IM448">
        <v>0.1802</v>
      </c>
      <c r="IN448">
        <v>0.2733293791174444</v>
      </c>
      <c r="IO448">
        <v>0.0008355358253796512</v>
      </c>
      <c r="IP448">
        <v>-4.886686190924696E-07</v>
      </c>
      <c r="IQ448">
        <v>2.414133949906871E-11</v>
      </c>
      <c r="IR448">
        <v>-0.06279029043895908</v>
      </c>
      <c r="IS448">
        <v>-0.001004982055389802</v>
      </c>
      <c r="IT448">
        <v>0.0007271071577586355</v>
      </c>
      <c r="IU448">
        <v>-1.113211564567604E-05</v>
      </c>
      <c r="IV448">
        <v>10</v>
      </c>
      <c r="IW448">
        <v>2306</v>
      </c>
      <c r="IX448">
        <v>1</v>
      </c>
      <c r="IY448">
        <v>28</v>
      </c>
      <c r="IZ448">
        <v>186170.4</v>
      </c>
      <c r="JA448">
        <v>186170.5</v>
      </c>
      <c r="JB448">
        <v>1.04004</v>
      </c>
      <c r="JC448">
        <v>2.26685</v>
      </c>
      <c r="JD448">
        <v>1.39648</v>
      </c>
      <c r="JE448">
        <v>2.34253</v>
      </c>
      <c r="JF448">
        <v>1.49536</v>
      </c>
      <c r="JG448">
        <v>2.65625</v>
      </c>
      <c r="JH448">
        <v>36.1285</v>
      </c>
      <c r="JI448">
        <v>16.1722</v>
      </c>
      <c r="JJ448">
        <v>18</v>
      </c>
      <c r="JK448">
        <v>489.613</v>
      </c>
      <c r="JL448">
        <v>451.58</v>
      </c>
      <c r="JM448">
        <v>31.0901</v>
      </c>
      <c r="JN448">
        <v>28.8232</v>
      </c>
      <c r="JO448">
        <v>30</v>
      </c>
      <c r="JP448">
        <v>28.6861</v>
      </c>
      <c r="JQ448">
        <v>28.6162</v>
      </c>
      <c r="JR448">
        <v>20.8267</v>
      </c>
      <c r="JS448">
        <v>23.1157</v>
      </c>
      <c r="JT448">
        <v>94.76909999999999</v>
      </c>
      <c r="JU448">
        <v>31.0898</v>
      </c>
      <c r="JV448">
        <v>420</v>
      </c>
      <c r="JW448">
        <v>24.2237</v>
      </c>
      <c r="JX448">
        <v>101.08</v>
      </c>
      <c r="JY448">
        <v>100.554</v>
      </c>
    </row>
    <row r="449" spans="1:285">
      <c r="A449">
        <v>433</v>
      </c>
      <c r="B449">
        <v>1758417653.5</v>
      </c>
      <c r="C449">
        <v>4778.400000095367</v>
      </c>
      <c r="D449" t="s">
        <v>1303</v>
      </c>
      <c r="E449" t="s">
        <v>1304</v>
      </c>
      <c r="F449">
        <v>5</v>
      </c>
      <c r="G449" t="s">
        <v>1280</v>
      </c>
      <c r="H449" t="s">
        <v>420</v>
      </c>
      <c r="I449" t="s">
        <v>421</v>
      </c>
      <c r="J449">
        <v>1758417645.5</v>
      </c>
      <c r="K449">
        <f>(L449)/1000</f>
        <v>0</v>
      </c>
      <c r="L449">
        <f>1000*DL449*AJ449*(DH449-DI449)/(100*DA449*(1000-AJ449*DH449))</f>
        <v>0</v>
      </c>
      <c r="M449">
        <f>DL449*AJ449*(DG449-DF449*(1000-AJ449*DI449)/(1000-AJ449*DH449))/(100*DA449)</f>
        <v>0</v>
      </c>
      <c r="N449">
        <f>DF449 - IF(AJ449&gt;1, M449*DA449*100.0/(AL449), 0)</f>
        <v>0</v>
      </c>
      <c r="O449">
        <f>((U449-K449/2)*N449-M449)/(U449+K449/2)</f>
        <v>0</v>
      </c>
      <c r="P449">
        <f>O449*(DM449+DN449)/1000.0</f>
        <v>0</v>
      </c>
      <c r="Q449">
        <f>(DF449 - IF(AJ449&gt;1, M449*DA449*100.0/(AL449), 0))*(DM449+DN449)/1000.0</f>
        <v>0</v>
      </c>
      <c r="R449">
        <f>2.0/((1/T449-1/S449)+SIGN(T449)*SQRT((1/T449-1/S449)*(1/T449-1/S449) + 4*DB449/((DB449+1)*(DB449+1))*(2*1/T449*1/S449-1/S449*1/S449)))</f>
        <v>0</v>
      </c>
      <c r="S449">
        <f>IF(LEFT(DC449,1)&lt;&gt;"0",IF(LEFT(DC449,1)="1",3.0,DD449),$D$5+$E$5*(DT449*DM449/($K$5*1000))+$F$5*(DT449*DM449/($K$5*1000))*MAX(MIN(DA449,$J$5),$I$5)*MAX(MIN(DA449,$J$5),$I$5)+$G$5*MAX(MIN(DA449,$J$5),$I$5)*(DT449*DM449/($K$5*1000))+$H$5*(DT449*DM449/($K$5*1000))*(DT449*DM449/($K$5*1000)))</f>
        <v>0</v>
      </c>
      <c r="T449">
        <f>K449*(1000-(1000*0.61365*exp(17.502*X449/(240.97+X449))/(DM449+DN449)+DH449)/2)/(1000*0.61365*exp(17.502*X449/(240.97+X449))/(DM449+DN449)-DH449)</f>
        <v>0</v>
      </c>
      <c r="U449">
        <f>1/((DB449+1)/(R449/1.6)+1/(S449/1.37)) + DB449/((DB449+1)/(R449/1.6) + DB449/(S449/1.37))</f>
        <v>0</v>
      </c>
      <c r="V449">
        <f>(CW449*CZ449)</f>
        <v>0</v>
      </c>
      <c r="W449">
        <f>(DO449+(V449+2*0.95*5.67E-8*(((DO449+$B$7)+273)^4-(DO449+273)^4)-44100*K449)/(1.84*29.3*S449+8*0.95*5.67E-8*(DO449+273)^3))</f>
        <v>0</v>
      </c>
      <c r="X449">
        <f>($C$7*DP449+$D$7*DQ449+$E$7*W449)</f>
        <v>0</v>
      </c>
      <c r="Y449">
        <f>0.61365*exp(17.502*X449/(240.97+X449))</f>
        <v>0</v>
      </c>
      <c r="Z449">
        <f>(AA449/AB449*100)</f>
        <v>0</v>
      </c>
      <c r="AA449">
        <f>DH449*(DM449+DN449)/1000</f>
        <v>0</v>
      </c>
      <c r="AB449">
        <f>0.61365*exp(17.502*DO449/(240.97+DO449))</f>
        <v>0</v>
      </c>
      <c r="AC449">
        <f>(Y449-DH449*(DM449+DN449)/1000)</f>
        <v>0</v>
      </c>
      <c r="AD449">
        <f>(-K449*44100)</f>
        <v>0</v>
      </c>
      <c r="AE449">
        <f>2*29.3*S449*0.92*(DO449-X449)</f>
        <v>0</v>
      </c>
      <c r="AF449">
        <f>2*0.95*5.67E-8*(((DO449+$B$7)+273)^4-(X449+273)^4)</f>
        <v>0</v>
      </c>
      <c r="AG449">
        <f>V449+AF449+AD449+AE449</f>
        <v>0</v>
      </c>
      <c r="AH449">
        <v>0</v>
      </c>
      <c r="AI449">
        <v>0</v>
      </c>
      <c r="AJ449">
        <f>IF(AH449*$H$13&gt;=AL449,1.0,(AL449/(AL449-AH449*$H$13)))</f>
        <v>0</v>
      </c>
      <c r="AK449">
        <f>(AJ449-1)*100</f>
        <v>0</v>
      </c>
      <c r="AL449">
        <f>MAX(0,($B$13+$C$13*DT449)/(1+$D$13*DT449)*DM449/(DO449+273)*$E$13)</f>
        <v>0</v>
      </c>
      <c r="AM449" t="s">
        <v>422</v>
      </c>
      <c r="AN449" t="s">
        <v>422</v>
      </c>
      <c r="AO449">
        <v>0</v>
      </c>
      <c r="AP449">
        <v>0</v>
      </c>
      <c r="AQ449">
        <f>1-AO449/AP449</f>
        <v>0</v>
      </c>
      <c r="AR449">
        <v>0</v>
      </c>
      <c r="AS449" t="s">
        <v>422</v>
      </c>
      <c r="AT449" t="s">
        <v>422</v>
      </c>
      <c r="AU449">
        <v>0</v>
      </c>
      <c r="AV449">
        <v>0</v>
      </c>
      <c r="AW449">
        <f>1-AU449/AV449</f>
        <v>0</v>
      </c>
      <c r="AX449">
        <v>0.5</v>
      </c>
      <c r="AY449">
        <f>CX449</f>
        <v>0</v>
      </c>
      <c r="AZ449">
        <f>M449</f>
        <v>0</v>
      </c>
      <c r="BA449">
        <f>AW449*AX449*AY449</f>
        <v>0</v>
      </c>
      <c r="BB449">
        <f>(AZ449-AR449)/AY449</f>
        <v>0</v>
      </c>
      <c r="BC449">
        <f>(AP449-AV449)/AV449</f>
        <v>0</v>
      </c>
      <c r="BD449">
        <f>AO449/(AQ449+AO449/AV449)</f>
        <v>0</v>
      </c>
      <c r="BE449" t="s">
        <v>422</v>
      </c>
      <c r="BF449">
        <v>0</v>
      </c>
      <c r="BG449">
        <f>IF(BF449&lt;&gt;0, BF449, BD449)</f>
        <v>0</v>
      </c>
      <c r="BH449">
        <f>1-BG449/AV449</f>
        <v>0</v>
      </c>
      <c r="BI449">
        <f>(AV449-AU449)/(AV449-BG449)</f>
        <v>0</v>
      </c>
      <c r="BJ449">
        <f>(AP449-AV449)/(AP449-BG449)</f>
        <v>0</v>
      </c>
      <c r="BK449">
        <f>(AV449-AU449)/(AV449-AO449)</f>
        <v>0</v>
      </c>
      <c r="BL449">
        <f>(AP449-AV449)/(AP449-AO449)</f>
        <v>0</v>
      </c>
      <c r="BM449">
        <f>(BI449*BG449/AU449)</f>
        <v>0</v>
      </c>
      <c r="BN449">
        <f>(1-BM449)</f>
        <v>0</v>
      </c>
      <c r="CW449">
        <f>$B$11*DU449+$C$11*DV449+$F$11*EG449*(1-EJ449)</f>
        <v>0</v>
      </c>
      <c r="CX449">
        <f>CW449*CY449</f>
        <v>0</v>
      </c>
      <c r="CY449">
        <f>($B$11*$D$9+$C$11*$D$9+$F$11*((ET449+EL449)/MAX(ET449+EL449+EU449, 0.1)*$I$9+EU449/MAX(ET449+EL449+EU449, 0.1)*$J$9))/($B$11+$C$11+$F$11)</f>
        <v>0</v>
      </c>
      <c r="CZ449">
        <f>($B$11*$K$9+$C$11*$K$9+$F$11*((ET449+EL449)/MAX(ET449+EL449+EU449, 0.1)*$P$9+EU449/MAX(ET449+EL449+EU449, 0.1)*$Q$9))/($B$11+$C$11+$F$11)</f>
        <v>0</v>
      </c>
      <c r="DA449">
        <v>4.38</v>
      </c>
      <c r="DB449">
        <v>0.5</v>
      </c>
      <c r="DC449" t="s">
        <v>423</v>
      </c>
      <c r="DD449">
        <v>2</v>
      </c>
      <c r="DE449">
        <v>1758417645.5</v>
      </c>
      <c r="DF449">
        <v>420.47175</v>
      </c>
      <c r="DG449">
        <v>420.0060833333334</v>
      </c>
      <c r="DH449">
        <v>24.32890416666667</v>
      </c>
      <c r="DI449">
        <v>24.199375</v>
      </c>
      <c r="DJ449">
        <v>419.9320833333333</v>
      </c>
      <c r="DK449">
        <v>24.14872083333333</v>
      </c>
      <c r="DL449">
        <v>499.9899583333333</v>
      </c>
      <c r="DM449">
        <v>90.28542499999999</v>
      </c>
      <c r="DN449">
        <v>0.053966875</v>
      </c>
      <c r="DO449">
        <v>30.47708333333334</v>
      </c>
      <c r="DP449">
        <v>30.0021875</v>
      </c>
      <c r="DQ449">
        <v>999.9</v>
      </c>
      <c r="DR449">
        <v>0</v>
      </c>
      <c r="DS449">
        <v>0</v>
      </c>
      <c r="DT449">
        <v>9991.817499999999</v>
      </c>
      <c r="DU449">
        <v>0</v>
      </c>
      <c r="DV449">
        <v>0.618283</v>
      </c>
      <c r="DW449">
        <v>0.4657402500000001</v>
      </c>
      <c r="DX449">
        <v>430.9565416666667</v>
      </c>
      <c r="DY449">
        <v>430.421875</v>
      </c>
      <c r="DZ449">
        <v>0.1295354166666667</v>
      </c>
      <c r="EA449">
        <v>420.0060833333334</v>
      </c>
      <c r="EB449">
        <v>24.199375</v>
      </c>
      <c r="EC449">
        <v>2.196545833333333</v>
      </c>
      <c r="ED449">
        <v>2.184850416666667</v>
      </c>
      <c r="EE449">
        <v>18.93714583333334</v>
      </c>
      <c r="EF449">
        <v>18.8516625</v>
      </c>
      <c r="EG449">
        <v>0.00500097</v>
      </c>
      <c r="EH449">
        <v>0</v>
      </c>
      <c r="EI449">
        <v>0</v>
      </c>
      <c r="EJ449">
        <v>0</v>
      </c>
      <c r="EK449">
        <v>519.125</v>
      </c>
      <c r="EL449">
        <v>0.00500097</v>
      </c>
      <c r="EM449">
        <v>-4.612500000000001</v>
      </c>
      <c r="EN449">
        <v>-1.295833333333333</v>
      </c>
      <c r="EO449">
        <v>34.944875</v>
      </c>
      <c r="EP449">
        <v>38.15083333333333</v>
      </c>
      <c r="EQ449">
        <v>36.57775</v>
      </c>
      <c r="ER449">
        <v>38.00508333333334</v>
      </c>
      <c r="ES449">
        <v>36.819875</v>
      </c>
      <c r="ET449">
        <v>0</v>
      </c>
      <c r="EU449">
        <v>0</v>
      </c>
      <c r="EV449">
        <v>0</v>
      </c>
      <c r="EW449">
        <v>1758417653.6</v>
      </c>
      <c r="EX449">
        <v>0</v>
      </c>
      <c r="EY449">
        <v>520.2269230769232</v>
      </c>
      <c r="EZ449">
        <v>27.09401745349801</v>
      </c>
      <c r="FA449">
        <v>-3.835898043214282</v>
      </c>
      <c r="FB449">
        <v>-5.530769230769232</v>
      </c>
      <c r="FC449">
        <v>15</v>
      </c>
      <c r="FD449">
        <v>0</v>
      </c>
      <c r="FE449" t="s">
        <v>424</v>
      </c>
      <c r="FF449">
        <v>1747247426.5</v>
      </c>
      <c r="FG449">
        <v>1747247420.5</v>
      </c>
      <c r="FH449">
        <v>0</v>
      </c>
      <c r="FI449">
        <v>1.027</v>
      </c>
      <c r="FJ449">
        <v>0.031</v>
      </c>
      <c r="FK449">
        <v>0.02</v>
      </c>
      <c r="FL449">
        <v>0.05</v>
      </c>
      <c r="FM449">
        <v>420</v>
      </c>
      <c r="FN449">
        <v>16</v>
      </c>
      <c r="FO449">
        <v>0.01</v>
      </c>
      <c r="FP449">
        <v>0.1</v>
      </c>
      <c r="FQ449">
        <v>0.475901875</v>
      </c>
      <c r="FR449">
        <v>-0.1455972720450284</v>
      </c>
      <c r="FS449">
        <v>0.04350138424647398</v>
      </c>
      <c r="FT449">
        <v>0</v>
      </c>
      <c r="FU449">
        <v>520.2970588235294</v>
      </c>
      <c r="FV449">
        <v>3.833460964939824</v>
      </c>
      <c r="FW449">
        <v>7.826782273785681</v>
      </c>
      <c r="FX449">
        <v>-1</v>
      </c>
      <c r="FY449">
        <v>0.129549025</v>
      </c>
      <c r="FZ449">
        <v>0.007277797373358195</v>
      </c>
      <c r="GA449">
        <v>0.001711164172245024</v>
      </c>
      <c r="GB449">
        <v>1</v>
      </c>
      <c r="GC449">
        <v>1</v>
      </c>
      <c r="GD449">
        <v>2</v>
      </c>
      <c r="GE449" t="s">
        <v>433</v>
      </c>
      <c r="GF449">
        <v>3.13648</v>
      </c>
      <c r="GG449">
        <v>2.71444</v>
      </c>
      <c r="GH449">
        <v>0.0937786</v>
      </c>
      <c r="GI449">
        <v>0.0928973</v>
      </c>
      <c r="GJ449">
        <v>0.106978</v>
      </c>
      <c r="GK449">
        <v>0.105327</v>
      </c>
      <c r="GL449">
        <v>28827.3</v>
      </c>
      <c r="GM449">
        <v>28888.9</v>
      </c>
      <c r="GN449">
        <v>29572</v>
      </c>
      <c r="GO449">
        <v>29431.8</v>
      </c>
      <c r="GP449">
        <v>34896.6</v>
      </c>
      <c r="GQ449">
        <v>34876</v>
      </c>
      <c r="GR449">
        <v>41621.8</v>
      </c>
      <c r="GS449">
        <v>41817.9</v>
      </c>
      <c r="GT449">
        <v>1.92157</v>
      </c>
      <c r="GU449">
        <v>1.87748</v>
      </c>
      <c r="GV449">
        <v>0.07819379999999999</v>
      </c>
      <c r="GW449">
        <v>0</v>
      </c>
      <c r="GX449">
        <v>28.7296</v>
      </c>
      <c r="GY449">
        <v>999.9</v>
      </c>
      <c r="GZ449">
        <v>57.6</v>
      </c>
      <c r="HA449">
        <v>31</v>
      </c>
      <c r="HB449">
        <v>28.7831</v>
      </c>
      <c r="HC449">
        <v>62.2045</v>
      </c>
      <c r="HD449">
        <v>28.0168</v>
      </c>
      <c r="HE449">
        <v>1</v>
      </c>
      <c r="HF449">
        <v>0.0961687</v>
      </c>
      <c r="HG449">
        <v>-1.52767</v>
      </c>
      <c r="HH449">
        <v>20.4014</v>
      </c>
      <c r="HI449">
        <v>5.22388</v>
      </c>
      <c r="HJ449">
        <v>12.0159</v>
      </c>
      <c r="HK449">
        <v>4.9909</v>
      </c>
      <c r="HL449">
        <v>3.28905</v>
      </c>
      <c r="HM449">
        <v>9999</v>
      </c>
      <c r="HN449">
        <v>9999</v>
      </c>
      <c r="HO449">
        <v>9999</v>
      </c>
      <c r="HP449">
        <v>999.9</v>
      </c>
      <c r="HQ449">
        <v>1.86737</v>
      </c>
      <c r="HR449">
        <v>1.86646</v>
      </c>
      <c r="HS449">
        <v>1.86584</v>
      </c>
      <c r="HT449">
        <v>1.86581</v>
      </c>
      <c r="HU449">
        <v>1.86768</v>
      </c>
      <c r="HV449">
        <v>1.87012</v>
      </c>
      <c r="HW449">
        <v>1.86874</v>
      </c>
      <c r="HX449">
        <v>1.87024</v>
      </c>
      <c r="HY449">
        <v>0</v>
      </c>
      <c r="HZ449">
        <v>0</v>
      </c>
      <c r="IA449">
        <v>0</v>
      </c>
      <c r="IB449">
        <v>0</v>
      </c>
      <c r="IC449" t="s">
        <v>426</v>
      </c>
      <c r="ID449" t="s">
        <v>427</v>
      </c>
      <c r="IE449" t="s">
        <v>428</v>
      </c>
      <c r="IF449" t="s">
        <v>428</v>
      </c>
      <c r="IG449" t="s">
        <v>428</v>
      </c>
      <c r="IH449" t="s">
        <v>428</v>
      </c>
      <c r="II449">
        <v>0</v>
      </c>
      <c r="IJ449">
        <v>100</v>
      </c>
      <c r="IK449">
        <v>100</v>
      </c>
      <c r="IL449">
        <v>0.54</v>
      </c>
      <c r="IM449">
        <v>0.1802</v>
      </c>
      <c r="IN449">
        <v>0.2733293791174444</v>
      </c>
      <c r="IO449">
        <v>0.0008355358253796512</v>
      </c>
      <c r="IP449">
        <v>-4.886686190924696E-07</v>
      </c>
      <c r="IQ449">
        <v>2.414133949906871E-11</v>
      </c>
      <c r="IR449">
        <v>-0.06279029043895908</v>
      </c>
      <c r="IS449">
        <v>-0.001004982055389802</v>
      </c>
      <c r="IT449">
        <v>0.0007271071577586355</v>
      </c>
      <c r="IU449">
        <v>-1.113211564567604E-05</v>
      </c>
      <c r="IV449">
        <v>10</v>
      </c>
      <c r="IW449">
        <v>2306</v>
      </c>
      <c r="IX449">
        <v>1</v>
      </c>
      <c r="IY449">
        <v>28</v>
      </c>
      <c r="IZ449">
        <v>186170.5</v>
      </c>
      <c r="JA449">
        <v>186170.5</v>
      </c>
      <c r="JB449">
        <v>1.04004</v>
      </c>
      <c r="JC449">
        <v>2.27051</v>
      </c>
      <c r="JD449">
        <v>1.39648</v>
      </c>
      <c r="JE449">
        <v>2.34131</v>
      </c>
      <c r="JF449">
        <v>1.49536</v>
      </c>
      <c r="JG449">
        <v>2.71973</v>
      </c>
      <c r="JH449">
        <v>36.1285</v>
      </c>
      <c r="JI449">
        <v>16.1722</v>
      </c>
      <c r="JJ449">
        <v>18</v>
      </c>
      <c r="JK449">
        <v>489.503</v>
      </c>
      <c r="JL449">
        <v>451.642</v>
      </c>
      <c r="JM449">
        <v>31.0896</v>
      </c>
      <c r="JN449">
        <v>28.8232</v>
      </c>
      <c r="JO449">
        <v>30.0002</v>
      </c>
      <c r="JP449">
        <v>28.6861</v>
      </c>
      <c r="JQ449">
        <v>28.6162</v>
      </c>
      <c r="JR449">
        <v>20.828</v>
      </c>
      <c r="JS449">
        <v>23.1157</v>
      </c>
      <c r="JT449">
        <v>94.76909999999999</v>
      </c>
      <c r="JU449">
        <v>31.0898</v>
      </c>
      <c r="JV449">
        <v>420</v>
      </c>
      <c r="JW449">
        <v>24.2237</v>
      </c>
      <c r="JX449">
        <v>101.08</v>
      </c>
      <c r="JY449">
        <v>100.554</v>
      </c>
    </row>
    <row r="450" spans="1:285">
      <c r="A450">
        <v>434</v>
      </c>
      <c r="B450">
        <v>1758417655.5</v>
      </c>
      <c r="C450">
        <v>4780.400000095367</v>
      </c>
      <c r="D450" t="s">
        <v>1305</v>
      </c>
      <c r="E450" t="s">
        <v>1306</v>
      </c>
      <c r="F450">
        <v>5</v>
      </c>
      <c r="G450" t="s">
        <v>1280</v>
      </c>
      <c r="H450" t="s">
        <v>420</v>
      </c>
      <c r="I450" t="s">
        <v>421</v>
      </c>
      <c r="J450">
        <v>1758417647.5</v>
      </c>
      <c r="K450">
        <f>(L450)/1000</f>
        <v>0</v>
      </c>
      <c r="L450">
        <f>1000*DL450*AJ450*(DH450-DI450)/(100*DA450*(1000-AJ450*DH450))</f>
        <v>0</v>
      </c>
      <c r="M450">
        <f>DL450*AJ450*(DG450-DF450*(1000-AJ450*DI450)/(1000-AJ450*DH450))/(100*DA450)</f>
        <v>0</v>
      </c>
      <c r="N450">
        <f>DF450 - IF(AJ450&gt;1, M450*DA450*100.0/(AL450), 0)</f>
        <v>0</v>
      </c>
      <c r="O450">
        <f>((U450-K450/2)*N450-M450)/(U450+K450/2)</f>
        <v>0</v>
      </c>
      <c r="P450">
        <f>O450*(DM450+DN450)/1000.0</f>
        <v>0</v>
      </c>
      <c r="Q450">
        <f>(DF450 - IF(AJ450&gt;1, M450*DA450*100.0/(AL450), 0))*(DM450+DN450)/1000.0</f>
        <v>0</v>
      </c>
      <c r="R450">
        <f>2.0/((1/T450-1/S450)+SIGN(T450)*SQRT((1/T450-1/S450)*(1/T450-1/S450) + 4*DB450/((DB450+1)*(DB450+1))*(2*1/T450*1/S450-1/S450*1/S450)))</f>
        <v>0</v>
      </c>
      <c r="S450">
        <f>IF(LEFT(DC450,1)&lt;&gt;"0",IF(LEFT(DC450,1)="1",3.0,DD450),$D$5+$E$5*(DT450*DM450/($K$5*1000))+$F$5*(DT450*DM450/($K$5*1000))*MAX(MIN(DA450,$J$5),$I$5)*MAX(MIN(DA450,$J$5),$I$5)+$G$5*MAX(MIN(DA450,$J$5),$I$5)*(DT450*DM450/($K$5*1000))+$H$5*(DT450*DM450/($K$5*1000))*(DT450*DM450/($K$5*1000)))</f>
        <v>0</v>
      </c>
      <c r="T450">
        <f>K450*(1000-(1000*0.61365*exp(17.502*X450/(240.97+X450))/(DM450+DN450)+DH450)/2)/(1000*0.61365*exp(17.502*X450/(240.97+X450))/(DM450+DN450)-DH450)</f>
        <v>0</v>
      </c>
      <c r="U450">
        <f>1/((DB450+1)/(R450/1.6)+1/(S450/1.37)) + DB450/((DB450+1)/(R450/1.6) + DB450/(S450/1.37))</f>
        <v>0</v>
      </c>
      <c r="V450">
        <f>(CW450*CZ450)</f>
        <v>0</v>
      </c>
      <c r="W450">
        <f>(DO450+(V450+2*0.95*5.67E-8*(((DO450+$B$7)+273)^4-(DO450+273)^4)-44100*K450)/(1.84*29.3*S450+8*0.95*5.67E-8*(DO450+273)^3))</f>
        <v>0</v>
      </c>
      <c r="X450">
        <f>($C$7*DP450+$D$7*DQ450+$E$7*W450)</f>
        <v>0</v>
      </c>
      <c r="Y450">
        <f>0.61365*exp(17.502*X450/(240.97+X450))</f>
        <v>0</v>
      </c>
      <c r="Z450">
        <f>(AA450/AB450*100)</f>
        <v>0</v>
      </c>
      <c r="AA450">
        <f>DH450*(DM450+DN450)/1000</f>
        <v>0</v>
      </c>
      <c r="AB450">
        <f>0.61365*exp(17.502*DO450/(240.97+DO450))</f>
        <v>0</v>
      </c>
      <c r="AC450">
        <f>(Y450-DH450*(DM450+DN450)/1000)</f>
        <v>0</v>
      </c>
      <c r="AD450">
        <f>(-K450*44100)</f>
        <v>0</v>
      </c>
      <c r="AE450">
        <f>2*29.3*S450*0.92*(DO450-X450)</f>
        <v>0</v>
      </c>
      <c r="AF450">
        <f>2*0.95*5.67E-8*(((DO450+$B$7)+273)^4-(X450+273)^4)</f>
        <v>0</v>
      </c>
      <c r="AG450">
        <f>V450+AF450+AD450+AE450</f>
        <v>0</v>
      </c>
      <c r="AH450">
        <v>0</v>
      </c>
      <c r="AI450">
        <v>0</v>
      </c>
      <c r="AJ450">
        <f>IF(AH450*$H$13&gt;=AL450,1.0,(AL450/(AL450-AH450*$H$13)))</f>
        <v>0</v>
      </c>
      <c r="AK450">
        <f>(AJ450-1)*100</f>
        <v>0</v>
      </c>
      <c r="AL450">
        <f>MAX(0,($B$13+$C$13*DT450)/(1+$D$13*DT450)*DM450/(DO450+273)*$E$13)</f>
        <v>0</v>
      </c>
      <c r="AM450" t="s">
        <v>422</v>
      </c>
      <c r="AN450" t="s">
        <v>422</v>
      </c>
      <c r="AO450">
        <v>0</v>
      </c>
      <c r="AP450">
        <v>0</v>
      </c>
      <c r="AQ450">
        <f>1-AO450/AP450</f>
        <v>0</v>
      </c>
      <c r="AR450">
        <v>0</v>
      </c>
      <c r="AS450" t="s">
        <v>422</v>
      </c>
      <c r="AT450" t="s">
        <v>422</v>
      </c>
      <c r="AU450">
        <v>0</v>
      </c>
      <c r="AV450">
        <v>0</v>
      </c>
      <c r="AW450">
        <f>1-AU450/AV450</f>
        <v>0</v>
      </c>
      <c r="AX450">
        <v>0.5</v>
      </c>
      <c r="AY450">
        <f>CX450</f>
        <v>0</v>
      </c>
      <c r="AZ450">
        <f>M450</f>
        <v>0</v>
      </c>
      <c r="BA450">
        <f>AW450*AX450*AY450</f>
        <v>0</v>
      </c>
      <c r="BB450">
        <f>(AZ450-AR450)/AY450</f>
        <v>0</v>
      </c>
      <c r="BC450">
        <f>(AP450-AV450)/AV450</f>
        <v>0</v>
      </c>
      <c r="BD450">
        <f>AO450/(AQ450+AO450/AV450)</f>
        <v>0</v>
      </c>
      <c r="BE450" t="s">
        <v>422</v>
      </c>
      <c r="BF450">
        <v>0</v>
      </c>
      <c r="BG450">
        <f>IF(BF450&lt;&gt;0, BF450, BD450)</f>
        <v>0</v>
      </c>
      <c r="BH450">
        <f>1-BG450/AV450</f>
        <v>0</v>
      </c>
      <c r="BI450">
        <f>(AV450-AU450)/(AV450-BG450)</f>
        <v>0</v>
      </c>
      <c r="BJ450">
        <f>(AP450-AV450)/(AP450-BG450)</f>
        <v>0</v>
      </c>
      <c r="BK450">
        <f>(AV450-AU450)/(AV450-AO450)</f>
        <v>0</v>
      </c>
      <c r="BL450">
        <f>(AP450-AV450)/(AP450-AO450)</f>
        <v>0</v>
      </c>
      <c r="BM450">
        <f>(BI450*BG450/AU450)</f>
        <v>0</v>
      </c>
      <c r="BN450">
        <f>(1-BM450)</f>
        <v>0</v>
      </c>
      <c r="CW450">
        <f>$B$11*DU450+$C$11*DV450+$F$11*EG450*(1-EJ450)</f>
        <v>0</v>
      </c>
      <c r="CX450">
        <f>CW450*CY450</f>
        <v>0</v>
      </c>
      <c r="CY450">
        <f>($B$11*$D$9+$C$11*$D$9+$F$11*((ET450+EL450)/MAX(ET450+EL450+EU450, 0.1)*$I$9+EU450/MAX(ET450+EL450+EU450, 0.1)*$J$9))/($B$11+$C$11+$F$11)</f>
        <v>0</v>
      </c>
      <c r="CZ450">
        <f>($B$11*$K$9+$C$11*$K$9+$F$11*((ET450+EL450)/MAX(ET450+EL450+EU450, 0.1)*$P$9+EU450/MAX(ET450+EL450+EU450, 0.1)*$Q$9))/($B$11+$C$11+$F$11)</f>
        <v>0</v>
      </c>
      <c r="DA450">
        <v>4.38</v>
      </c>
      <c r="DB450">
        <v>0.5</v>
      </c>
      <c r="DC450" t="s">
        <v>423</v>
      </c>
      <c r="DD450">
        <v>2</v>
      </c>
      <c r="DE450">
        <v>1758417647.5</v>
      </c>
      <c r="DF450">
        <v>420.4807083333333</v>
      </c>
      <c r="DG450">
        <v>419.9998333333333</v>
      </c>
      <c r="DH450">
        <v>24.32845</v>
      </c>
      <c r="DI450">
        <v>24.19852083333333</v>
      </c>
      <c r="DJ450">
        <v>419.941</v>
      </c>
      <c r="DK450">
        <v>24.14827083333334</v>
      </c>
      <c r="DL450">
        <v>499.9793750000001</v>
      </c>
      <c r="DM450">
        <v>90.28557916666666</v>
      </c>
      <c r="DN450">
        <v>0.05400399166666666</v>
      </c>
      <c r="DO450">
        <v>30.47621666666667</v>
      </c>
      <c r="DP450">
        <v>30.002575</v>
      </c>
      <c r="DQ450">
        <v>999.9</v>
      </c>
      <c r="DR450">
        <v>0</v>
      </c>
      <c r="DS450">
        <v>0</v>
      </c>
      <c r="DT450">
        <v>9992.495000000001</v>
      </c>
      <c r="DU450">
        <v>0</v>
      </c>
      <c r="DV450">
        <v>0.618283</v>
      </c>
      <c r="DW450">
        <v>0.480929125</v>
      </c>
      <c r="DX450">
        <v>430.9655416666666</v>
      </c>
      <c r="DY450">
        <v>430.415125</v>
      </c>
      <c r="DZ450">
        <v>0.1299380833333333</v>
      </c>
      <c r="EA450">
        <v>419.9998333333333</v>
      </c>
      <c r="EB450">
        <v>24.19852083333333</v>
      </c>
      <c r="EC450">
        <v>2.196508333333334</v>
      </c>
      <c r="ED450">
        <v>2.184776666666667</v>
      </c>
      <c r="EE450">
        <v>18.936875</v>
      </c>
      <c r="EF450">
        <v>18.851125</v>
      </c>
      <c r="EG450">
        <v>0.00500097</v>
      </c>
      <c r="EH450">
        <v>0</v>
      </c>
      <c r="EI450">
        <v>0</v>
      </c>
      <c r="EJ450">
        <v>0</v>
      </c>
      <c r="EK450">
        <v>518.2875</v>
      </c>
      <c r="EL450">
        <v>0.00500097</v>
      </c>
      <c r="EM450">
        <v>-3.704166666666667</v>
      </c>
      <c r="EN450">
        <v>-0.9666666666666665</v>
      </c>
      <c r="EO450">
        <v>34.944875</v>
      </c>
      <c r="EP450">
        <v>38.14308333333333</v>
      </c>
      <c r="EQ450">
        <v>36.569875</v>
      </c>
      <c r="ER450">
        <v>37.98945833333334</v>
      </c>
      <c r="ES450">
        <v>36.819875</v>
      </c>
      <c r="ET450">
        <v>0</v>
      </c>
      <c r="EU450">
        <v>0</v>
      </c>
      <c r="EV450">
        <v>0</v>
      </c>
      <c r="EW450">
        <v>1758417655.4</v>
      </c>
      <c r="EX450">
        <v>0</v>
      </c>
      <c r="EY450">
        <v>519.4160000000001</v>
      </c>
      <c r="EZ450">
        <v>21.09230789070981</v>
      </c>
      <c r="FA450">
        <v>-10.73846171471259</v>
      </c>
      <c r="FB450">
        <v>-4.056</v>
      </c>
      <c r="FC450">
        <v>15</v>
      </c>
      <c r="FD450">
        <v>0</v>
      </c>
      <c r="FE450" t="s">
        <v>424</v>
      </c>
      <c r="FF450">
        <v>1747247426.5</v>
      </c>
      <c r="FG450">
        <v>1747247420.5</v>
      </c>
      <c r="FH450">
        <v>0</v>
      </c>
      <c r="FI450">
        <v>1.027</v>
      </c>
      <c r="FJ450">
        <v>0.031</v>
      </c>
      <c r="FK450">
        <v>0.02</v>
      </c>
      <c r="FL450">
        <v>0.05</v>
      </c>
      <c r="FM450">
        <v>420</v>
      </c>
      <c r="FN450">
        <v>16</v>
      </c>
      <c r="FO450">
        <v>0.01</v>
      </c>
      <c r="FP450">
        <v>0.1</v>
      </c>
      <c r="FQ450">
        <v>0.4796813170731707</v>
      </c>
      <c r="FR450">
        <v>-0.02421436933797862</v>
      </c>
      <c r="FS450">
        <v>0.04663199641115217</v>
      </c>
      <c r="FT450">
        <v>1</v>
      </c>
      <c r="FU450">
        <v>520.6382352941175</v>
      </c>
      <c r="FV450">
        <v>-0.08403341752204824</v>
      </c>
      <c r="FW450">
        <v>7.857368767255155</v>
      </c>
      <c r="FX450">
        <v>-1</v>
      </c>
      <c r="FY450">
        <v>0.129666243902439</v>
      </c>
      <c r="FZ450">
        <v>0.01081626480836255</v>
      </c>
      <c r="GA450">
        <v>0.001789210778193637</v>
      </c>
      <c r="GB450">
        <v>1</v>
      </c>
      <c r="GC450">
        <v>2</v>
      </c>
      <c r="GD450">
        <v>2</v>
      </c>
      <c r="GE450" t="s">
        <v>425</v>
      </c>
      <c r="GF450">
        <v>3.13656</v>
      </c>
      <c r="GG450">
        <v>2.71446</v>
      </c>
      <c r="GH450">
        <v>0.09377919999999999</v>
      </c>
      <c r="GI450">
        <v>0.0928952</v>
      </c>
      <c r="GJ450">
        <v>0.106974</v>
      </c>
      <c r="GK450">
        <v>0.105325</v>
      </c>
      <c r="GL450">
        <v>28827.1</v>
      </c>
      <c r="GM450">
        <v>28889.1</v>
      </c>
      <c r="GN450">
        <v>29571.8</v>
      </c>
      <c r="GO450">
        <v>29431.9</v>
      </c>
      <c r="GP450">
        <v>34896.5</v>
      </c>
      <c r="GQ450">
        <v>34876.2</v>
      </c>
      <c r="GR450">
        <v>41621.5</v>
      </c>
      <c r="GS450">
        <v>41818</v>
      </c>
      <c r="GT450">
        <v>1.92157</v>
      </c>
      <c r="GU450">
        <v>1.8774</v>
      </c>
      <c r="GV450">
        <v>0.07865949999999999</v>
      </c>
      <c r="GW450">
        <v>0</v>
      </c>
      <c r="GX450">
        <v>28.7296</v>
      </c>
      <c r="GY450">
        <v>999.9</v>
      </c>
      <c r="GZ450">
        <v>57.6</v>
      </c>
      <c r="HA450">
        <v>31</v>
      </c>
      <c r="HB450">
        <v>28.7818</v>
      </c>
      <c r="HC450">
        <v>62.1545</v>
      </c>
      <c r="HD450">
        <v>27.8486</v>
      </c>
      <c r="HE450">
        <v>1</v>
      </c>
      <c r="HF450">
        <v>0.0964151</v>
      </c>
      <c r="HG450">
        <v>-1.52811</v>
      </c>
      <c r="HH450">
        <v>20.4014</v>
      </c>
      <c r="HI450">
        <v>5.22388</v>
      </c>
      <c r="HJ450">
        <v>12.0159</v>
      </c>
      <c r="HK450">
        <v>4.99105</v>
      </c>
      <c r="HL450">
        <v>3.28908</v>
      </c>
      <c r="HM450">
        <v>9999</v>
      </c>
      <c r="HN450">
        <v>9999</v>
      </c>
      <c r="HO450">
        <v>9999</v>
      </c>
      <c r="HP450">
        <v>999.9</v>
      </c>
      <c r="HQ450">
        <v>1.86737</v>
      </c>
      <c r="HR450">
        <v>1.86648</v>
      </c>
      <c r="HS450">
        <v>1.86584</v>
      </c>
      <c r="HT450">
        <v>1.8658</v>
      </c>
      <c r="HU450">
        <v>1.86768</v>
      </c>
      <c r="HV450">
        <v>1.87011</v>
      </c>
      <c r="HW450">
        <v>1.86874</v>
      </c>
      <c r="HX450">
        <v>1.87025</v>
      </c>
      <c r="HY450">
        <v>0</v>
      </c>
      <c r="HZ450">
        <v>0</v>
      </c>
      <c r="IA450">
        <v>0</v>
      </c>
      <c r="IB450">
        <v>0</v>
      </c>
      <c r="IC450" t="s">
        <v>426</v>
      </c>
      <c r="ID450" t="s">
        <v>427</v>
      </c>
      <c r="IE450" t="s">
        <v>428</v>
      </c>
      <c r="IF450" t="s">
        <v>428</v>
      </c>
      <c r="IG450" t="s">
        <v>428</v>
      </c>
      <c r="IH450" t="s">
        <v>428</v>
      </c>
      <c r="II450">
        <v>0</v>
      </c>
      <c r="IJ450">
        <v>100</v>
      </c>
      <c r="IK450">
        <v>100</v>
      </c>
      <c r="IL450">
        <v>0.54</v>
      </c>
      <c r="IM450">
        <v>0.1802</v>
      </c>
      <c r="IN450">
        <v>0.2733293791174444</v>
      </c>
      <c r="IO450">
        <v>0.0008355358253796512</v>
      </c>
      <c r="IP450">
        <v>-4.886686190924696E-07</v>
      </c>
      <c r="IQ450">
        <v>2.414133949906871E-11</v>
      </c>
      <c r="IR450">
        <v>-0.06279029043895908</v>
      </c>
      <c r="IS450">
        <v>-0.001004982055389802</v>
      </c>
      <c r="IT450">
        <v>0.0007271071577586355</v>
      </c>
      <c r="IU450">
        <v>-1.113211564567604E-05</v>
      </c>
      <c r="IV450">
        <v>10</v>
      </c>
      <c r="IW450">
        <v>2306</v>
      </c>
      <c r="IX450">
        <v>1</v>
      </c>
      <c r="IY450">
        <v>28</v>
      </c>
      <c r="IZ450">
        <v>186170.5</v>
      </c>
      <c r="JA450">
        <v>186170.6</v>
      </c>
      <c r="JB450">
        <v>1.04004</v>
      </c>
      <c r="JC450">
        <v>2.28149</v>
      </c>
      <c r="JD450">
        <v>1.39771</v>
      </c>
      <c r="JE450">
        <v>2.34131</v>
      </c>
      <c r="JF450">
        <v>1.49536</v>
      </c>
      <c r="JG450">
        <v>2.58179</v>
      </c>
      <c r="JH450">
        <v>36.105</v>
      </c>
      <c r="JI450">
        <v>16.1546</v>
      </c>
      <c r="JJ450">
        <v>18</v>
      </c>
      <c r="JK450">
        <v>489.503</v>
      </c>
      <c r="JL450">
        <v>451.595</v>
      </c>
      <c r="JM450">
        <v>31.089</v>
      </c>
      <c r="JN450">
        <v>28.8232</v>
      </c>
      <c r="JO450">
        <v>30.0001</v>
      </c>
      <c r="JP450">
        <v>28.6861</v>
      </c>
      <c r="JQ450">
        <v>28.6162</v>
      </c>
      <c r="JR450">
        <v>20.8276</v>
      </c>
      <c r="JS450">
        <v>23.1157</v>
      </c>
      <c r="JT450">
        <v>94.76909999999999</v>
      </c>
      <c r="JU450">
        <v>31.0898</v>
      </c>
      <c r="JV450">
        <v>420</v>
      </c>
      <c r="JW450">
        <v>24.2237</v>
      </c>
      <c r="JX450">
        <v>101.079</v>
      </c>
      <c r="JY450">
        <v>100.554</v>
      </c>
    </row>
    <row r="451" spans="1:285">
      <c r="A451">
        <v>435</v>
      </c>
      <c r="B451">
        <v>1758417657.5</v>
      </c>
      <c r="C451">
        <v>4782.400000095367</v>
      </c>
      <c r="D451" t="s">
        <v>1307</v>
      </c>
      <c r="E451" t="s">
        <v>1308</v>
      </c>
      <c r="F451">
        <v>5</v>
      </c>
      <c r="G451" t="s">
        <v>1280</v>
      </c>
      <c r="H451" t="s">
        <v>420</v>
      </c>
      <c r="I451" t="s">
        <v>421</v>
      </c>
      <c r="J451">
        <v>1758417649.5</v>
      </c>
      <c r="K451">
        <f>(L451)/1000</f>
        <v>0</v>
      </c>
      <c r="L451">
        <f>1000*DL451*AJ451*(DH451-DI451)/(100*DA451*(1000-AJ451*DH451))</f>
        <v>0</v>
      </c>
      <c r="M451">
        <f>DL451*AJ451*(DG451-DF451*(1000-AJ451*DI451)/(1000-AJ451*DH451))/(100*DA451)</f>
        <v>0</v>
      </c>
      <c r="N451">
        <f>DF451 - IF(AJ451&gt;1, M451*DA451*100.0/(AL451), 0)</f>
        <v>0</v>
      </c>
      <c r="O451">
        <f>((U451-K451/2)*N451-M451)/(U451+K451/2)</f>
        <v>0</v>
      </c>
      <c r="P451">
        <f>O451*(DM451+DN451)/1000.0</f>
        <v>0</v>
      </c>
      <c r="Q451">
        <f>(DF451 - IF(AJ451&gt;1, M451*DA451*100.0/(AL451), 0))*(DM451+DN451)/1000.0</f>
        <v>0</v>
      </c>
      <c r="R451">
        <f>2.0/((1/T451-1/S451)+SIGN(T451)*SQRT((1/T451-1/S451)*(1/T451-1/S451) + 4*DB451/((DB451+1)*(DB451+1))*(2*1/T451*1/S451-1/S451*1/S451)))</f>
        <v>0</v>
      </c>
      <c r="S451">
        <f>IF(LEFT(DC451,1)&lt;&gt;"0",IF(LEFT(DC451,1)="1",3.0,DD451),$D$5+$E$5*(DT451*DM451/($K$5*1000))+$F$5*(DT451*DM451/($K$5*1000))*MAX(MIN(DA451,$J$5),$I$5)*MAX(MIN(DA451,$J$5),$I$5)+$G$5*MAX(MIN(DA451,$J$5),$I$5)*(DT451*DM451/($K$5*1000))+$H$5*(DT451*DM451/($K$5*1000))*(DT451*DM451/($K$5*1000)))</f>
        <v>0</v>
      </c>
      <c r="T451">
        <f>K451*(1000-(1000*0.61365*exp(17.502*X451/(240.97+X451))/(DM451+DN451)+DH451)/2)/(1000*0.61365*exp(17.502*X451/(240.97+X451))/(DM451+DN451)-DH451)</f>
        <v>0</v>
      </c>
      <c r="U451">
        <f>1/((DB451+1)/(R451/1.6)+1/(S451/1.37)) + DB451/((DB451+1)/(R451/1.6) + DB451/(S451/1.37))</f>
        <v>0</v>
      </c>
      <c r="V451">
        <f>(CW451*CZ451)</f>
        <v>0</v>
      </c>
      <c r="W451">
        <f>(DO451+(V451+2*0.95*5.67E-8*(((DO451+$B$7)+273)^4-(DO451+273)^4)-44100*K451)/(1.84*29.3*S451+8*0.95*5.67E-8*(DO451+273)^3))</f>
        <v>0</v>
      </c>
      <c r="X451">
        <f>($C$7*DP451+$D$7*DQ451+$E$7*W451)</f>
        <v>0</v>
      </c>
      <c r="Y451">
        <f>0.61365*exp(17.502*X451/(240.97+X451))</f>
        <v>0</v>
      </c>
      <c r="Z451">
        <f>(AA451/AB451*100)</f>
        <v>0</v>
      </c>
      <c r="AA451">
        <f>DH451*(DM451+DN451)/1000</f>
        <v>0</v>
      </c>
      <c r="AB451">
        <f>0.61365*exp(17.502*DO451/(240.97+DO451))</f>
        <v>0</v>
      </c>
      <c r="AC451">
        <f>(Y451-DH451*(DM451+DN451)/1000)</f>
        <v>0</v>
      </c>
      <c r="AD451">
        <f>(-K451*44100)</f>
        <v>0</v>
      </c>
      <c r="AE451">
        <f>2*29.3*S451*0.92*(DO451-X451)</f>
        <v>0</v>
      </c>
      <c r="AF451">
        <f>2*0.95*5.67E-8*(((DO451+$B$7)+273)^4-(X451+273)^4)</f>
        <v>0</v>
      </c>
      <c r="AG451">
        <f>V451+AF451+AD451+AE451</f>
        <v>0</v>
      </c>
      <c r="AH451">
        <v>0</v>
      </c>
      <c r="AI451">
        <v>0</v>
      </c>
      <c r="AJ451">
        <f>IF(AH451*$H$13&gt;=AL451,1.0,(AL451/(AL451-AH451*$H$13)))</f>
        <v>0</v>
      </c>
      <c r="AK451">
        <f>(AJ451-1)*100</f>
        <v>0</v>
      </c>
      <c r="AL451">
        <f>MAX(0,($B$13+$C$13*DT451)/(1+$D$13*DT451)*DM451/(DO451+273)*$E$13)</f>
        <v>0</v>
      </c>
      <c r="AM451" t="s">
        <v>422</v>
      </c>
      <c r="AN451" t="s">
        <v>422</v>
      </c>
      <c r="AO451">
        <v>0</v>
      </c>
      <c r="AP451">
        <v>0</v>
      </c>
      <c r="AQ451">
        <f>1-AO451/AP451</f>
        <v>0</v>
      </c>
      <c r="AR451">
        <v>0</v>
      </c>
      <c r="AS451" t="s">
        <v>422</v>
      </c>
      <c r="AT451" t="s">
        <v>422</v>
      </c>
      <c r="AU451">
        <v>0</v>
      </c>
      <c r="AV451">
        <v>0</v>
      </c>
      <c r="AW451">
        <f>1-AU451/AV451</f>
        <v>0</v>
      </c>
      <c r="AX451">
        <v>0.5</v>
      </c>
      <c r="AY451">
        <f>CX451</f>
        <v>0</v>
      </c>
      <c r="AZ451">
        <f>M451</f>
        <v>0</v>
      </c>
      <c r="BA451">
        <f>AW451*AX451*AY451</f>
        <v>0</v>
      </c>
      <c r="BB451">
        <f>(AZ451-AR451)/AY451</f>
        <v>0</v>
      </c>
      <c r="BC451">
        <f>(AP451-AV451)/AV451</f>
        <v>0</v>
      </c>
      <c r="BD451">
        <f>AO451/(AQ451+AO451/AV451)</f>
        <v>0</v>
      </c>
      <c r="BE451" t="s">
        <v>422</v>
      </c>
      <c r="BF451">
        <v>0</v>
      </c>
      <c r="BG451">
        <f>IF(BF451&lt;&gt;0, BF451, BD451)</f>
        <v>0</v>
      </c>
      <c r="BH451">
        <f>1-BG451/AV451</f>
        <v>0</v>
      </c>
      <c r="BI451">
        <f>(AV451-AU451)/(AV451-BG451)</f>
        <v>0</v>
      </c>
      <c r="BJ451">
        <f>(AP451-AV451)/(AP451-BG451)</f>
        <v>0</v>
      </c>
      <c r="BK451">
        <f>(AV451-AU451)/(AV451-AO451)</f>
        <v>0</v>
      </c>
      <c r="BL451">
        <f>(AP451-AV451)/(AP451-AO451)</f>
        <v>0</v>
      </c>
      <c r="BM451">
        <f>(BI451*BG451/AU451)</f>
        <v>0</v>
      </c>
      <c r="BN451">
        <f>(1-BM451)</f>
        <v>0</v>
      </c>
      <c r="CW451">
        <f>$B$11*DU451+$C$11*DV451+$F$11*EG451*(1-EJ451)</f>
        <v>0</v>
      </c>
      <c r="CX451">
        <f>CW451*CY451</f>
        <v>0</v>
      </c>
      <c r="CY451">
        <f>($B$11*$D$9+$C$11*$D$9+$F$11*((ET451+EL451)/MAX(ET451+EL451+EU451, 0.1)*$I$9+EU451/MAX(ET451+EL451+EU451, 0.1)*$J$9))/($B$11+$C$11+$F$11)</f>
        <v>0</v>
      </c>
      <c r="CZ451">
        <f>($B$11*$K$9+$C$11*$K$9+$F$11*((ET451+EL451)/MAX(ET451+EL451+EU451, 0.1)*$P$9+EU451/MAX(ET451+EL451+EU451, 0.1)*$Q$9))/($B$11+$C$11+$F$11)</f>
        <v>0</v>
      </c>
      <c r="DA451">
        <v>4.38</v>
      </c>
      <c r="DB451">
        <v>0.5</v>
      </c>
      <c r="DC451" t="s">
        <v>423</v>
      </c>
      <c r="DD451">
        <v>2</v>
      </c>
      <c r="DE451">
        <v>1758417649.5</v>
      </c>
      <c r="DF451">
        <v>420.4868333333333</v>
      </c>
      <c r="DG451">
        <v>420.0005</v>
      </c>
      <c r="DH451">
        <v>24.32799166666667</v>
      </c>
      <c r="DI451">
        <v>24.1976125</v>
      </c>
      <c r="DJ451">
        <v>419.947125</v>
      </c>
      <c r="DK451">
        <v>24.147825</v>
      </c>
      <c r="DL451">
        <v>499.98125</v>
      </c>
      <c r="DM451">
        <v>90.28564999999999</v>
      </c>
      <c r="DN451">
        <v>0.05404941666666666</v>
      </c>
      <c r="DO451">
        <v>30.47539166666667</v>
      </c>
      <c r="DP451">
        <v>30.003275</v>
      </c>
      <c r="DQ451">
        <v>999.9</v>
      </c>
      <c r="DR451">
        <v>0</v>
      </c>
      <c r="DS451">
        <v>0</v>
      </c>
      <c r="DT451">
        <v>9994.502083333333</v>
      </c>
      <c r="DU451">
        <v>0</v>
      </c>
      <c r="DV451">
        <v>0.618283</v>
      </c>
      <c r="DW451">
        <v>0.4864375416666667</v>
      </c>
      <c r="DX451">
        <v>430.9716666666667</v>
      </c>
      <c r="DY451">
        <v>430.4154166666667</v>
      </c>
      <c r="DZ451">
        <v>0.1303880416666667</v>
      </c>
      <c r="EA451">
        <v>420.0005</v>
      </c>
      <c r="EB451">
        <v>24.1976125</v>
      </c>
      <c r="EC451">
        <v>2.19646875</v>
      </c>
      <c r="ED451">
        <v>2.18469625</v>
      </c>
      <c r="EE451">
        <v>18.93658333333333</v>
      </c>
      <c r="EF451">
        <v>18.85054166666667</v>
      </c>
      <c r="EG451">
        <v>0.00500097</v>
      </c>
      <c r="EH451">
        <v>0</v>
      </c>
      <c r="EI451">
        <v>0</v>
      </c>
      <c r="EJ451">
        <v>0</v>
      </c>
      <c r="EK451">
        <v>519.1291666666667</v>
      </c>
      <c r="EL451">
        <v>0.00500097</v>
      </c>
      <c r="EM451">
        <v>-4.141666666666667</v>
      </c>
      <c r="EN451">
        <v>-0.7666666666666666</v>
      </c>
      <c r="EO451">
        <v>34.937</v>
      </c>
      <c r="EP451">
        <v>38.13533333333334</v>
      </c>
      <c r="EQ451">
        <v>36.562</v>
      </c>
      <c r="ER451">
        <v>37.979</v>
      </c>
      <c r="ES451">
        <v>36.812</v>
      </c>
      <c r="ET451">
        <v>0</v>
      </c>
      <c r="EU451">
        <v>0</v>
      </c>
      <c r="EV451">
        <v>0</v>
      </c>
      <c r="EW451">
        <v>1758417657.8</v>
      </c>
      <c r="EX451">
        <v>0</v>
      </c>
      <c r="EY451">
        <v>520.808</v>
      </c>
      <c r="EZ451">
        <v>11.15384634138373</v>
      </c>
      <c r="FA451">
        <v>-26.82307715361875</v>
      </c>
      <c r="FB451">
        <v>-4.816</v>
      </c>
      <c r="FC451">
        <v>15</v>
      </c>
      <c r="FD451">
        <v>0</v>
      </c>
      <c r="FE451" t="s">
        <v>424</v>
      </c>
      <c r="FF451">
        <v>1747247426.5</v>
      </c>
      <c r="FG451">
        <v>1747247420.5</v>
      </c>
      <c r="FH451">
        <v>0</v>
      </c>
      <c r="FI451">
        <v>1.027</v>
      </c>
      <c r="FJ451">
        <v>0.031</v>
      </c>
      <c r="FK451">
        <v>0.02</v>
      </c>
      <c r="FL451">
        <v>0.05</v>
      </c>
      <c r="FM451">
        <v>420</v>
      </c>
      <c r="FN451">
        <v>16</v>
      </c>
      <c r="FO451">
        <v>0.01</v>
      </c>
      <c r="FP451">
        <v>0.1</v>
      </c>
      <c r="FQ451">
        <v>0.480622175</v>
      </c>
      <c r="FR451">
        <v>0.2249063752345193</v>
      </c>
      <c r="FS451">
        <v>0.04840357680682673</v>
      </c>
      <c r="FT451">
        <v>0</v>
      </c>
      <c r="FU451">
        <v>520.4147058823529</v>
      </c>
      <c r="FV451">
        <v>2.8708939094297</v>
      </c>
      <c r="FW451">
        <v>8.208895188002618</v>
      </c>
      <c r="FX451">
        <v>-1</v>
      </c>
      <c r="FY451">
        <v>0.129892425</v>
      </c>
      <c r="FZ451">
        <v>0.01405180863039376</v>
      </c>
      <c r="GA451">
        <v>0.001872421198442006</v>
      </c>
      <c r="GB451">
        <v>1</v>
      </c>
      <c r="GC451">
        <v>1</v>
      </c>
      <c r="GD451">
        <v>2</v>
      </c>
      <c r="GE451" t="s">
        <v>433</v>
      </c>
      <c r="GF451">
        <v>3.13667</v>
      </c>
      <c r="GG451">
        <v>2.71448</v>
      </c>
      <c r="GH451">
        <v>0.0937756</v>
      </c>
      <c r="GI451">
        <v>0.092904</v>
      </c>
      <c r="GJ451">
        <v>0.106973</v>
      </c>
      <c r="GK451">
        <v>0.105323</v>
      </c>
      <c r="GL451">
        <v>28827.1</v>
      </c>
      <c r="GM451">
        <v>28888.8</v>
      </c>
      <c r="GN451">
        <v>29571.6</v>
      </c>
      <c r="GO451">
        <v>29431.9</v>
      </c>
      <c r="GP451">
        <v>34896.5</v>
      </c>
      <c r="GQ451">
        <v>34876.2</v>
      </c>
      <c r="GR451">
        <v>41621.4</v>
      </c>
      <c r="GS451">
        <v>41817.9</v>
      </c>
      <c r="GT451">
        <v>1.92157</v>
      </c>
      <c r="GU451">
        <v>1.87728</v>
      </c>
      <c r="GV451">
        <v>0.0781752</v>
      </c>
      <c r="GW451">
        <v>0</v>
      </c>
      <c r="GX451">
        <v>28.7296</v>
      </c>
      <c r="GY451">
        <v>999.9</v>
      </c>
      <c r="GZ451">
        <v>57.6</v>
      </c>
      <c r="HA451">
        <v>31</v>
      </c>
      <c r="HB451">
        <v>28.784</v>
      </c>
      <c r="HC451">
        <v>62.0745</v>
      </c>
      <c r="HD451">
        <v>27.8606</v>
      </c>
      <c r="HE451">
        <v>1</v>
      </c>
      <c r="HF451">
        <v>0.09627289999999999</v>
      </c>
      <c r="HG451">
        <v>-1.52359</v>
      </c>
      <c r="HH451">
        <v>20.4016</v>
      </c>
      <c r="HI451">
        <v>5.22403</v>
      </c>
      <c r="HJ451">
        <v>12.0159</v>
      </c>
      <c r="HK451">
        <v>4.99115</v>
      </c>
      <c r="HL451">
        <v>3.28915</v>
      </c>
      <c r="HM451">
        <v>9999</v>
      </c>
      <c r="HN451">
        <v>9999</v>
      </c>
      <c r="HO451">
        <v>9999</v>
      </c>
      <c r="HP451">
        <v>999.9</v>
      </c>
      <c r="HQ451">
        <v>1.86737</v>
      </c>
      <c r="HR451">
        <v>1.86649</v>
      </c>
      <c r="HS451">
        <v>1.86584</v>
      </c>
      <c r="HT451">
        <v>1.86579</v>
      </c>
      <c r="HU451">
        <v>1.86768</v>
      </c>
      <c r="HV451">
        <v>1.87011</v>
      </c>
      <c r="HW451">
        <v>1.86874</v>
      </c>
      <c r="HX451">
        <v>1.87026</v>
      </c>
      <c r="HY451">
        <v>0</v>
      </c>
      <c r="HZ451">
        <v>0</v>
      </c>
      <c r="IA451">
        <v>0</v>
      </c>
      <c r="IB451">
        <v>0</v>
      </c>
      <c r="IC451" t="s">
        <v>426</v>
      </c>
      <c r="ID451" t="s">
        <v>427</v>
      </c>
      <c r="IE451" t="s">
        <v>428</v>
      </c>
      <c r="IF451" t="s">
        <v>428</v>
      </c>
      <c r="IG451" t="s">
        <v>428</v>
      </c>
      <c r="IH451" t="s">
        <v>428</v>
      </c>
      <c r="II451">
        <v>0</v>
      </c>
      <c r="IJ451">
        <v>100</v>
      </c>
      <c r="IK451">
        <v>100</v>
      </c>
      <c r="IL451">
        <v>0.54</v>
      </c>
      <c r="IM451">
        <v>0.1802</v>
      </c>
      <c r="IN451">
        <v>0.2733293791174444</v>
      </c>
      <c r="IO451">
        <v>0.0008355358253796512</v>
      </c>
      <c r="IP451">
        <v>-4.886686190924696E-07</v>
      </c>
      <c r="IQ451">
        <v>2.414133949906871E-11</v>
      </c>
      <c r="IR451">
        <v>-0.06279029043895908</v>
      </c>
      <c r="IS451">
        <v>-0.001004982055389802</v>
      </c>
      <c r="IT451">
        <v>0.0007271071577586355</v>
      </c>
      <c r="IU451">
        <v>-1.113211564567604E-05</v>
      </c>
      <c r="IV451">
        <v>10</v>
      </c>
      <c r="IW451">
        <v>2306</v>
      </c>
      <c r="IX451">
        <v>1</v>
      </c>
      <c r="IY451">
        <v>28</v>
      </c>
      <c r="IZ451">
        <v>186170.5</v>
      </c>
      <c r="JA451">
        <v>186170.6</v>
      </c>
      <c r="JB451">
        <v>1.04004</v>
      </c>
      <c r="JC451">
        <v>2.26807</v>
      </c>
      <c r="JD451">
        <v>1.39648</v>
      </c>
      <c r="JE451">
        <v>2.34131</v>
      </c>
      <c r="JF451">
        <v>1.49536</v>
      </c>
      <c r="JG451">
        <v>2.66479</v>
      </c>
      <c r="JH451">
        <v>36.105</v>
      </c>
      <c r="JI451">
        <v>16.1722</v>
      </c>
      <c r="JJ451">
        <v>18</v>
      </c>
      <c r="JK451">
        <v>489.503</v>
      </c>
      <c r="JL451">
        <v>451.517</v>
      </c>
      <c r="JM451">
        <v>31.0884</v>
      </c>
      <c r="JN451">
        <v>28.8232</v>
      </c>
      <c r="JO451">
        <v>30</v>
      </c>
      <c r="JP451">
        <v>28.6861</v>
      </c>
      <c r="JQ451">
        <v>28.6162</v>
      </c>
      <c r="JR451">
        <v>20.8275</v>
      </c>
      <c r="JS451">
        <v>23.1157</v>
      </c>
      <c r="JT451">
        <v>94.76909999999999</v>
      </c>
      <c r="JU451">
        <v>31.0853</v>
      </c>
      <c r="JV451">
        <v>420</v>
      </c>
      <c r="JW451">
        <v>24.2237</v>
      </c>
      <c r="JX451">
        <v>101.079</v>
      </c>
      <c r="JY451">
        <v>100.554</v>
      </c>
    </row>
    <row r="452" spans="1:285">
      <c r="A452">
        <v>436</v>
      </c>
      <c r="B452">
        <v>1758417659.5</v>
      </c>
      <c r="C452">
        <v>4784.400000095367</v>
      </c>
      <c r="D452" t="s">
        <v>1309</v>
      </c>
      <c r="E452" t="s">
        <v>1310</v>
      </c>
      <c r="F452">
        <v>5</v>
      </c>
      <c r="G452" t="s">
        <v>1280</v>
      </c>
      <c r="H452" t="s">
        <v>420</v>
      </c>
      <c r="I452" t="s">
        <v>421</v>
      </c>
      <c r="J452">
        <v>1758417651.5</v>
      </c>
      <c r="K452">
        <f>(L452)/1000</f>
        <v>0</v>
      </c>
      <c r="L452">
        <f>1000*DL452*AJ452*(DH452-DI452)/(100*DA452*(1000-AJ452*DH452))</f>
        <v>0</v>
      </c>
      <c r="M452">
        <f>DL452*AJ452*(DG452-DF452*(1000-AJ452*DI452)/(1000-AJ452*DH452))/(100*DA452)</f>
        <v>0</v>
      </c>
      <c r="N452">
        <f>DF452 - IF(AJ452&gt;1, M452*DA452*100.0/(AL452), 0)</f>
        <v>0</v>
      </c>
      <c r="O452">
        <f>((U452-K452/2)*N452-M452)/(U452+K452/2)</f>
        <v>0</v>
      </c>
      <c r="P452">
        <f>O452*(DM452+DN452)/1000.0</f>
        <v>0</v>
      </c>
      <c r="Q452">
        <f>(DF452 - IF(AJ452&gt;1, M452*DA452*100.0/(AL452), 0))*(DM452+DN452)/1000.0</f>
        <v>0</v>
      </c>
      <c r="R452">
        <f>2.0/((1/T452-1/S452)+SIGN(T452)*SQRT((1/T452-1/S452)*(1/T452-1/S452) + 4*DB452/((DB452+1)*(DB452+1))*(2*1/T452*1/S452-1/S452*1/S452)))</f>
        <v>0</v>
      </c>
      <c r="S452">
        <f>IF(LEFT(DC452,1)&lt;&gt;"0",IF(LEFT(DC452,1)="1",3.0,DD452),$D$5+$E$5*(DT452*DM452/($K$5*1000))+$F$5*(DT452*DM452/($K$5*1000))*MAX(MIN(DA452,$J$5),$I$5)*MAX(MIN(DA452,$J$5),$I$5)+$G$5*MAX(MIN(DA452,$J$5),$I$5)*(DT452*DM452/($K$5*1000))+$H$5*(DT452*DM452/($K$5*1000))*(DT452*DM452/($K$5*1000)))</f>
        <v>0</v>
      </c>
      <c r="T452">
        <f>K452*(1000-(1000*0.61365*exp(17.502*X452/(240.97+X452))/(DM452+DN452)+DH452)/2)/(1000*0.61365*exp(17.502*X452/(240.97+X452))/(DM452+DN452)-DH452)</f>
        <v>0</v>
      </c>
      <c r="U452">
        <f>1/((DB452+1)/(R452/1.6)+1/(S452/1.37)) + DB452/((DB452+1)/(R452/1.6) + DB452/(S452/1.37))</f>
        <v>0</v>
      </c>
      <c r="V452">
        <f>(CW452*CZ452)</f>
        <v>0</v>
      </c>
      <c r="W452">
        <f>(DO452+(V452+2*0.95*5.67E-8*(((DO452+$B$7)+273)^4-(DO452+273)^4)-44100*K452)/(1.84*29.3*S452+8*0.95*5.67E-8*(DO452+273)^3))</f>
        <v>0</v>
      </c>
      <c r="X452">
        <f>($C$7*DP452+$D$7*DQ452+$E$7*W452)</f>
        <v>0</v>
      </c>
      <c r="Y452">
        <f>0.61365*exp(17.502*X452/(240.97+X452))</f>
        <v>0</v>
      </c>
      <c r="Z452">
        <f>(AA452/AB452*100)</f>
        <v>0</v>
      </c>
      <c r="AA452">
        <f>DH452*(DM452+DN452)/1000</f>
        <v>0</v>
      </c>
      <c r="AB452">
        <f>0.61365*exp(17.502*DO452/(240.97+DO452))</f>
        <v>0</v>
      </c>
      <c r="AC452">
        <f>(Y452-DH452*(DM452+DN452)/1000)</f>
        <v>0</v>
      </c>
      <c r="AD452">
        <f>(-K452*44100)</f>
        <v>0</v>
      </c>
      <c r="AE452">
        <f>2*29.3*S452*0.92*(DO452-X452)</f>
        <v>0</v>
      </c>
      <c r="AF452">
        <f>2*0.95*5.67E-8*(((DO452+$B$7)+273)^4-(X452+273)^4)</f>
        <v>0</v>
      </c>
      <c r="AG452">
        <f>V452+AF452+AD452+AE452</f>
        <v>0</v>
      </c>
      <c r="AH452">
        <v>0</v>
      </c>
      <c r="AI452">
        <v>0</v>
      </c>
      <c r="AJ452">
        <f>IF(AH452*$H$13&gt;=AL452,1.0,(AL452/(AL452-AH452*$H$13)))</f>
        <v>0</v>
      </c>
      <c r="AK452">
        <f>(AJ452-1)*100</f>
        <v>0</v>
      </c>
      <c r="AL452">
        <f>MAX(0,($B$13+$C$13*DT452)/(1+$D$13*DT452)*DM452/(DO452+273)*$E$13)</f>
        <v>0</v>
      </c>
      <c r="AM452" t="s">
        <v>422</v>
      </c>
      <c r="AN452" t="s">
        <v>422</v>
      </c>
      <c r="AO452">
        <v>0</v>
      </c>
      <c r="AP452">
        <v>0</v>
      </c>
      <c r="AQ452">
        <f>1-AO452/AP452</f>
        <v>0</v>
      </c>
      <c r="AR452">
        <v>0</v>
      </c>
      <c r="AS452" t="s">
        <v>422</v>
      </c>
      <c r="AT452" t="s">
        <v>422</v>
      </c>
      <c r="AU452">
        <v>0</v>
      </c>
      <c r="AV452">
        <v>0</v>
      </c>
      <c r="AW452">
        <f>1-AU452/AV452</f>
        <v>0</v>
      </c>
      <c r="AX452">
        <v>0.5</v>
      </c>
      <c r="AY452">
        <f>CX452</f>
        <v>0</v>
      </c>
      <c r="AZ452">
        <f>M452</f>
        <v>0</v>
      </c>
      <c r="BA452">
        <f>AW452*AX452*AY452</f>
        <v>0</v>
      </c>
      <c r="BB452">
        <f>(AZ452-AR452)/AY452</f>
        <v>0</v>
      </c>
      <c r="BC452">
        <f>(AP452-AV452)/AV452</f>
        <v>0</v>
      </c>
      <c r="BD452">
        <f>AO452/(AQ452+AO452/AV452)</f>
        <v>0</v>
      </c>
      <c r="BE452" t="s">
        <v>422</v>
      </c>
      <c r="BF452">
        <v>0</v>
      </c>
      <c r="BG452">
        <f>IF(BF452&lt;&gt;0, BF452, BD452)</f>
        <v>0</v>
      </c>
      <c r="BH452">
        <f>1-BG452/AV452</f>
        <v>0</v>
      </c>
      <c r="BI452">
        <f>(AV452-AU452)/(AV452-BG452)</f>
        <v>0</v>
      </c>
      <c r="BJ452">
        <f>(AP452-AV452)/(AP452-BG452)</f>
        <v>0</v>
      </c>
      <c r="BK452">
        <f>(AV452-AU452)/(AV452-AO452)</f>
        <v>0</v>
      </c>
      <c r="BL452">
        <f>(AP452-AV452)/(AP452-AO452)</f>
        <v>0</v>
      </c>
      <c r="BM452">
        <f>(BI452*BG452/AU452)</f>
        <v>0</v>
      </c>
      <c r="BN452">
        <f>(1-BM452)</f>
        <v>0</v>
      </c>
      <c r="CW452">
        <f>$B$11*DU452+$C$11*DV452+$F$11*EG452*(1-EJ452)</f>
        <v>0</v>
      </c>
      <c r="CX452">
        <f>CW452*CY452</f>
        <v>0</v>
      </c>
      <c r="CY452">
        <f>($B$11*$D$9+$C$11*$D$9+$F$11*((ET452+EL452)/MAX(ET452+EL452+EU452, 0.1)*$I$9+EU452/MAX(ET452+EL452+EU452, 0.1)*$J$9))/($B$11+$C$11+$F$11)</f>
        <v>0</v>
      </c>
      <c r="CZ452">
        <f>($B$11*$K$9+$C$11*$K$9+$F$11*((ET452+EL452)/MAX(ET452+EL452+EU452, 0.1)*$P$9+EU452/MAX(ET452+EL452+EU452, 0.1)*$Q$9))/($B$11+$C$11+$F$11)</f>
        <v>0</v>
      </c>
      <c r="DA452">
        <v>4.38</v>
      </c>
      <c r="DB452">
        <v>0.5</v>
      </c>
      <c r="DC452" t="s">
        <v>423</v>
      </c>
      <c r="DD452">
        <v>2</v>
      </c>
      <c r="DE452">
        <v>1758417651.5</v>
      </c>
      <c r="DF452">
        <v>420.4890416666667</v>
      </c>
      <c r="DG452">
        <v>420.00875</v>
      </c>
      <c r="DH452">
        <v>24.32763333333333</v>
      </c>
      <c r="DI452">
        <v>24.19672083333333</v>
      </c>
      <c r="DJ452">
        <v>419.9493333333333</v>
      </c>
      <c r="DK452">
        <v>24.14747083333333</v>
      </c>
      <c r="DL452">
        <v>499.9971666666667</v>
      </c>
      <c r="DM452">
        <v>90.28538333333334</v>
      </c>
      <c r="DN452">
        <v>0.05406174583333333</v>
      </c>
      <c r="DO452">
        <v>30.47444166666667</v>
      </c>
      <c r="DP452">
        <v>30.00265</v>
      </c>
      <c r="DQ452">
        <v>999.9</v>
      </c>
      <c r="DR452">
        <v>0</v>
      </c>
      <c r="DS452">
        <v>0</v>
      </c>
      <c r="DT452">
        <v>9997.605416666667</v>
      </c>
      <c r="DU452">
        <v>0</v>
      </c>
      <c r="DV452">
        <v>0.618283</v>
      </c>
      <c r="DW452">
        <v>0.4803874166666667</v>
      </c>
      <c r="DX452">
        <v>430.9737499999999</v>
      </c>
      <c r="DY452">
        <v>430.4235</v>
      </c>
      <c r="DZ452">
        <v>0.1309167916666667</v>
      </c>
      <c r="EA452">
        <v>420.00875</v>
      </c>
      <c r="EB452">
        <v>24.19672083333333</v>
      </c>
      <c r="EC452">
        <v>2.196429583333333</v>
      </c>
      <c r="ED452">
        <v>2.18461</v>
      </c>
      <c r="EE452">
        <v>18.9363</v>
      </c>
      <c r="EF452">
        <v>18.84990416666666</v>
      </c>
      <c r="EG452">
        <v>0.00500097</v>
      </c>
      <c r="EH452">
        <v>0</v>
      </c>
      <c r="EI452">
        <v>0</v>
      </c>
      <c r="EJ452">
        <v>0</v>
      </c>
      <c r="EK452">
        <v>521.2875</v>
      </c>
      <c r="EL452">
        <v>0.00500097</v>
      </c>
      <c r="EM452">
        <v>-5.1125</v>
      </c>
      <c r="EN452">
        <v>-0.9416666666666668</v>
      </c>
      <c r="EO452">
        <v>34.93441666666666</v>
      </c>
      <c r="EP452">
        <v>38.12495833333333</v>
      </c>
      <c r="EQ452">
        <v>36.55683333333334</v>
      </c>
      <c r="ER452">
        <v>37.971125</v>
      </c>
      <c r="ES452">
        <v>36.812</v>
      </c>
      <c r="ET452">
        <v>0</v>
      </c>
      <c r="EU452">
        <v>0</v>
      </c>
      <c r="EV452">
        <v>0</v>
      </c>
      <c r="EW452">
        <v>1758417659.6</v>
      </c>
      <c r="EX452">
        <v>0</v>
      </c>
      <c r="EY452">
        <v>522.2653846153846</v>
      </c>
      <c r="EZ452">
        <v>12.15384641593247</v>
      </c>
      <c r="FA452">
        <v>-38.00341895419255</v>
      </c>
      <c r="FB452">
        <v>-6.123076923076923</v>
      </c>
      <c r="FC452">
        <v>15</v>
      </c>
      <c r="FD452">
        <v>0</v>
      </c>
      <c r="FE452" t="s">
        <v>424</v>
      </c>
      <c r="FF452">
        <v>1747247426.5</v>
      </c>
      <c r="FG452">
        <v>1747247420.5</v>
      </c>
      <c r="FH452">
        <v>0</v>
      </c>
      <c r="FI452">
        <v>1.027</v>
      </c>
      <c r="FJ452">
        <v>0.031</v>
      </c>
      <c r="FK452">
        <v>0.02</v>
      </c>
      <c r="FL452">
        <v>0.05</v>
      </c>
      <c r="FM452">
        <v>420</v>
      </c>
      <c r="FN452">
        <v>16</v>
      </c>
      <c r="FO452">
        <v>0.01</v>
      </c>
      <c r="FP452">
        <v>0.1</v>
      </c>
      <c r="FQ452">
        <v>0.4819314390243902</v>
      </c>
      <c r="FR452">
        <v>0.1567182020905931</v>
      </c>
      <c r="FS452">
        <v>0.04691689266115127</v>
      </c>
      <c r="FT452">
        <v>0</v>
      </c>
      <c r="FU452">
        <v>520.3441176470589</v>
      </c>
      <c r="FV452">
        <v>15.68067233502079</v>
      </c>
      <c r="FW452">
        <v>8.179860173422737</v>
      </c>
      <c r="FX452">
        <v>-1</v>
      </c>
      <c r="FY452">
        <v>0.1300366097560976</v>
      </c>
      <c r="FZ452">
        <v>0.01400786759581913</v>
      </c>
      <c r="GA452">
        <v>0.001876578540440395</v>
      </c>
      <c r="GB452">
        <v>1</v>
      </c>
      <c r="GC452">
        <v>1</v>
      </c>
      <c r="GD452">
        <v>2</v>
      </c>
      <c r="GE452" t="s">
        <v>433</v>
      </c>
      <c r="GF452">
        <v>3.13657</v>
      </c>
      <c r="GG452">
        <v>2.71439</v>
      </c>
      <c r="GH452">
        <v>0.0937757</v>
      </c>
      <c r="GI452">
        <v>0.0929006</v>
      </c>
      <c r="GJ452">
        <v>0.106972</v>
      </c>
      <c r="GK452">
        <v>0.105322</v>
      </c>
      <c r="GL452">
        <v>28827.1</v>
      </c>
      <c r="GM452">
        <v>28889</v>
      </c>
      <c r="GN452">
        <v>29571.7</v>
      </c>
      <c r="GO452">
        <v>29432</v>
      </c>
      <c r="GP452">
        <v>34896.8</v>
      </c>
      <c r="GQ452">
        <v>34876.4</v>
      </c>
      <c r="GR452">
        <v>41621.8</v>
      </c>
      <c r="GS452">
        <v>41818.2</v>
      </c>
      <c r="GT452">
        <v>1.92155</v>
      </c>
      <c r="GU452">
        <v>1.87733</v>
      </c>
      <c r="GV452">
        <v>0.0778213</v>
      </c>
      <c r="GW452">
        <v>0</v>
      </c>
      <c r="GX452">
        <v>28.7296</v>
      </c>
      <c r="GY452">
        <v>999.9</v>
      </c>
      <c r="GZ452">
        <v>57.6</v>
      </c>
      <c r="HA452">
        <v>31</v>
      </c>
      <c r="HB452">
        <v>28.779</v>
      </c>
      <c r="HC452">
        <v>62.2945</v>
      </c>
      <c r="HD452">
        <v>28.0128</v>
      </c>
      <c r="HE452">
        <v>1</v>
      </c>
      <c r="HF452">
        <v>0.0960493</v>
      </c>
      <c r="HG452">
        <v>-1.5178</v>
      </c>
      <c r="HH452">
        <v>20.4017</v>
      </c>
      <c r="HI452">
        <v>5.22478</v>
      </c>
      <c r="HJ452">
        <v>12.0159</v>
      </c>
      <c r="HK452">
        <v>4.991</v>
      </c>
      <c r="HL452">
        <v>3.28913</v>
      </c>
      <c r="HM452">
        <v>9999</v>
      </c>
      <c r="HN452">
        <v>9999</v>
      </c>
      <c r="HO452">
        <v>9999</v>
      </c>
      <c r="HP452">
        <v>999.9</v>
      </c>
      <c r="HQ452">
        <v>1.86737</v>
      </c>
      <c r="HR452">
        <v>1.86647</v>
      </c>
      <c r="HS452">
        <v>1.86583</v>
      </c>
      <c r="HT452">
        <v>1.86579</v>
      </c>
      <c r="HU452">
        <v>1.86768</v>
      </c>
      <c r="HV452">
        <v>1.87012</v>
      </c>
      <c r="HW452">
        <v>1.86874</v>
      </c>
      <c r="HX452">
        <v>1.87024</v>
      </c>
      <c r="HY452">
        <v>0</v>
      </c>
      <c r="HZ452">
        <v>0</v>
      </c>
      <c r="IA452">
        <v>0</v>
      </c>
      <c r="IB452">
        <v>0</v>
      </c>
      <c r="IC452" t="s">
        <v>426</v>
      </c>
      <c r="ID452" t="s">
        <v>427</v>
      </c>
      <c r="IE452" t="s">
        <v>428</v>
      </c>
      <c r="IF452" t="s">
        <v>428</v>
      </c>
      <c r="IG452" t="s">
        <v>428</v>
      </c>
      <c r="IH452" t="s">
        <v>428</v>
      </c>
      <c r="II452">
        <v>0</v>
      </c>
      <c r="IJ452">
        <v>100</v>
      </c>
      <c r="IK452">
        <v>100</v>
      </c>
      <c r="IL452">
        <v>0.54</v>
      </c>
      <c r="IM452">
        <v>0.1802</v>
      </c>
      <c r="IN452">
        <v>0.2733293791174444</v>
      </c>
      <c r="IO452">
        <v>0.0008355358253796512</v>
      </c>
      <c r="IP452">
        <v>-4.886686190924696E-07</v>
      </c>
      <c r="IQ452">
        <v>2.414133949906871E-11</v>
      </c>
      <c r="IR452">
        <v>-0.06279029043895908</v>
      </c>
      <c r="IS452">
        <v>-0.001004982055389802</v>
      </c>
      <c r="IT452">
        <v>0.0007271071577586355</v>
      </c>
      <c r="IU452">
        <v>-1.113211564567604E-05</v>
      </c>
      <c r="IV452">
        <v>10</v>
      </c>
      <c r="IW452">
        <v>2306</v>
      </c>
      <c r="IX452">
        <v>1</v>
      </c>
      <c r="IY452">
        <v>28</v>
      </c>
      <c r="IZ452">
        <v>186170.5</v>
      </c>
      <c r="JA452">
        <v>186170.6</v>
      </c>
      <c r="JB452">
        <v>1.04004</v>
      </c>
      <c r="JC452">
        <v>2.26196</v>
      </c>
      <c r="JD452">
        <v>1.39648</v>
      </c>
      <c r="JE452">
        <v>2.34131</v>
      </c>
      <c r="JF452">
        <v>1.49536</v>
      </c>
      <c r="JG452">
        <v>2.71484</v>
      </c>
      <c r="JH452">
        <v>36.105</v>
      </c>
      <c r="JI452">
        <v>16.1634</v>
      </c>
      <c r="JJ452">
        <v>18</v>
      </c>
      <c r="JK452">
        <v>489.487</v>
      </c>
      <c r="JL452">
        <v>451.548</v>
      </c>
      <c r="JM452">
        <v>31.0871</v>
      </c>
      <c r="JN452">
        <v>28.8232</v>
      </c>
      <c r="JO452">
        <v>30</v>
      </c>
      <c r="JP452">
        <v>28.6861</v>
      </c>
      <c r="JQ452">
        <v>28.6162</v>
      </c>
      <c r="JR452">
        <v>20.8277</v>
      </c>
      <c r="JS452">
        <v>23.1157</v>
      </c>
      <c r="JT452">
        <v>94.76909999999999</v>
      </c>
      <c r="JU452">
        <v>31.0853</v>
      </c>
      <c r="JV452">
        <v>420</v>
      </c>
      <c r="JW452">
        <v>24.2237</v>
      </c>
      <c r="JX452">
        <v>101.08</v>
      </c>
      <c r="JY452">
        <v>100.555</v>
      </c>
    </row>
    <row r="453" spans="1:285">
      <c r="A453">
        <v>437</v>
      </c>
      <c r="B453">
        <v>1758417661.5</v>
      </c>
      <c r="C453">
        <v>4786.400000095367</v>
      </c>
      <c r="D453" t="s">
        <v>1311</v>
      </c>
      <c r="E453" t="s">
        <v>1312</v>
      </c>
      <c r="F453">
        <v>5</v>
      </c>
      <c r="G453" t="s">
        <v>1280</v>
      </c>
      <c r="H453" t="s">
        <v>420</v>
      </c>
      <c r="I453" t="s">
        <v>421</v>
      </c>
      <c r="J453">
        <v>1758417653.5</v>
      </c>
      <c r="K453">
        <f>(L453)/1000</f>
        <v>0</v>
      </c>
      <c r="L453">
        <f>1000*DL453*AJ453*(DH453-DI453)/(100*DA453*(1000-AJ453*DH453))</f>
        <v>0</v>
      </c>
      <c r="M453">
        <f>DL453*AJ453*(DG453-DF453*(1000-AJ453*DI453)/(1000-AJ453*DH453))/(100*DA453)</f>
        <v>0</v>
      </c>
      <c r="N453">
        <f>DF453 - IF(AJ453&gt;1, M453*DA453*100.0/(AL453), 0)</f>
        <v>0</v>
      </c>
      <c r="O453">
        <f>((U453-K453/2)*N453-M453)/(U453+K453/2)</f>
        <v>0</v>
      </c>
      <c r="P453">
        <f>O453*(DM453+DN453)/1000.0</f>
        <v>0</v>
      </c>
      <c r="Q453">
        <f>(DF453 - IF(AJ453&gt;1, M453*DA453*100.0/(AL453), 0))*(DM453+DN453)/1000.0</f>
        <v>0</v>
      </c>
      <c r="R453">
        <f>2.0/((1/T453-1/S453)+SIGN(T453)*SQRT((1/T453-1/S453)*(1/T453-1/S453) + 4*DB453/((DB453+1)*(DB453+1))*(2*1/T453*1/S453-1/S453*1/S453)))</f>
        <v>0</v>
      </c>
      <c r="S453">
        <f>IF(LEFT(DC453,1)&lt;&gt;"0",IF(LEFT(DC453,1)="1",3.0,DD453),$D$5+$E$5*(DT453*DM453/($K$5*1000))+$F$5*(DT453*DM453/($K$5*1000))*MAX(MIN(DA453,$J$5),$I$5)*MAX(MIN(DA453,$J$5),$I$5)+$G$5*MAX(MIN(DA453,$J$5),$I$5)*(DT453*DM453/($K$5*1000))+$H$5*(DT453*DM453/($K$5*1000))*(DT453*DM453/($K$5*1000)))</f>
        <v>0</v>
      </c>
      <c r="T453">
        <f>K453*(1000-(1000*0.61365*exp(17.502*X453/(240.97+X453))/(DM453+DN453)+DH453)/2)/(1000*0.61365*exp(17.502*X453/(240.97+X453))/(DM453+DN453)-DH453)</f>
        <v>0</v>
      </c>
      <c r="U453">
        <f>1/((DB453+1)/(R453/1.6)+1/(S453/1.37)) + DB453/((DB453+1)/(R453/1.6) + DB453/(S453/1.37))</f>
        <v>0</v>
      </c>
      <c r="V453">
        <f>(CW453*CZ453)</f>
        <v>0</v>
      </c>
      <c r="W453">
        <f>(DO453+(V453+2*0.95*5.67E-8*(((DO453+$B$7)+273)^4-(DO453+273)^4)-44100*K453)/(1.84*29.3*S453+8*0.95*5.67E-8*(DO453+273)^3))</f>
        <v>0</v>
      </c>
      <c r="X453">
        <f>($C$7*DP453+$D$7*DQ453+$E$7*W453)</f>
        <v>0</v>
      </c>
      <c r="Y453">
        <f>0.61365*exp(17.502*X453/(240.97+X453))</f>
        <v>0</v>
      </c>
      <c r="Z453">
        <f>(AA453/AB453*100)</f>
        <v>0</v>
      </c>
      <c r="AA453">
        <f>DH453*(DM453+DN453)/1000</f>
        <v>0</v>
      </c>
      <c r="AB453">
        <f>0.61365*exp(17.502*DO453/(240.97+DO453))</f>
        <v>0</v>
      </c>
      <c r="AC453">
        <f>(Y453-DH453*(DM453+DN453)/1000)</f>
        <v>0</v>
      </c>
      <c r="AD453">
        <f>(-K453*44100)</f>
        <v>0</v>
      </c>
      <c r="AE453">
        <f>2*29.3*S453*0.92*(DO453-X453)</f>
        <v>0</v>
      </c>
      <c r="AF453">
        <f>2*0.95*5.67E-8*(((DO453+$B$7)+273)^4-(X453+273)^4)</f>
        <v>0</v>
      </c>
      <c r="AG453">
        <f>V453+AF453+AD453+AE453</f>
        <v>0</v>
      </c>
      <c r="AH453">
        <v>0</v>
      </c>
      <c r="AI453">
        <v>0</v>
      </c>
      <c r="AJ453">
        <f>IF(AH453*$H$13&gt;=AL453,1.0,(AL453/(AL453-AH453*$H$13)))</f>
        <v>0</v>
      </c>
      <c r="AK453">
        <f>(AJ453-1)*100</f>
        <v>0</v>
      </c>
      <c r="AL453">
        <f>MAX(0,($B$13+$C$13*DT453)/(1+$D$13*DT453)*DM453/(DO453+273)*$E$13)</f>
        <v>0</v>
      </c>
      <c r="AM453" t="s">
        <v>422</v>
      </c>
      <c r="AN453" t="s">
        <v>422</v>
      </c>
      <c r="AO453">
        <v>0</v>
      </c>
      <c r="AP453">
        <v>0</v>
      </c>
      <c r="AQ453">
        <f>1-AO453/AP453</f>
        <v>0</v>
      </c>
      <c r="AR453">
        <v>0</v>
      </c>
      <c r="AS453" t="s">
        <v>422</v>
      </c>
      <c r="AT453" t="s">
        <v>422</v>
      </c>
      <c r="AU453">
        <v>0</v>
      </c>
      <c r="AV453">
        <v>0</v>
      </c>
      <c r="AW453">
        <f>1-AU453/AV453</f>
        <v>0</v>
      </c>
      <c r="AX453">
        <v>0.5</v>
      </c>
      <c r="AY453">
        <f>CX453</f>
        <v>0</v>
      </c>
      <c r="AZ453">
        <f>M453</f>
        <v>0</v>
      </c>
      <c r="BA453">
        <f>AW453*AX453*AY453</f>
        <v>0</v>
      </c>
      <c r="BB453">
        <f>(AZ453-AR453)/AY453</f>
        <v>0</v>
      </c>
      <c r="BC453">
        <f>(AP453-AV453)/AV453</f>
        <v>0</v>
      </c>
      <c r="BD453">
        <f>AO453/(AQ453+AO453/AV453)</f>
        <v>0</v>
      </c>
      <c r="BE453" t="s">
        <v>422</v>
      </c>
      <c r="BF453">
        <v>0</v>
      </c>
      <c r="BG453">
        <f>IF(BF453&lt;&gt;0, BF453, BD453)</f>
        <v>0</v>
      </c>
      <c r="BH453">
        <f>1-BG453/AV453</f>
        <v>0</v>
      </c>
      <c r="BI453">
        <f>(AV453-AU453)/(AV453-BG453)</f>
        <v>0</v>
      </c>
      <c r="BJ453">
        <f>(AP453-AV453)/(AP453-BG453)</f>
        <v>0</v>
      </c>
      <c r="BK453">
        <f>(AV453-AU453)/(AV453-AO453)</f>
        <v>0</v>
      </c>
      <c r="BL453">
        <f>(AP453-AV453)/(AP453-AO453)</f>
        <v>0</v>
      </c>
      <c r="BM453">
        <f>(BI453*BG453/AU453)</f>
        <v>0</v>
      </c>
      <c r="BN453">
        <f>(1-BM453)</f>
        <v>0</v>
      </c>
      <c r="CW453">
        <f>$B$11*DU453+$C$11*DV453+$F$11*EG453*(1-EJ453)</f>
        <v>0</v>
      </c>
      <c r="CX453">
        <f>CW453*CY453</f>
        <v>0</v>
      </c>
      <c r="CY453">
        <f>($B$11*$D$9+$C$11*$D$9+$F$11*((ET453+EL453)/MAX(ET453+EL453+EU453, 0.1)*$I$9+EU453/MAX(ET453+EL453+EU453, 0.1)*$J$9))/($B$11+$C$11+$F$11)</f>
        <v>0</v>
      </c>
      <c r="CZ453">
        <f>($B$11*$K$9+$C$11*$K$9+$F$11*((ET453+EL453)/MAX(ET453+EL453+EU453, 0.1)*$P$9+EU453/MAX(ET453+EL453+EU453, 0.1)*$Q$9))/($B$11+$C$11+$F$11)</f>
        <v>0</v>
      </c>
      <c r="DA453">
        <v>4.38</v>
      </c>
      <c r="DB453">
        <v>0.5</v>
      </c>
      <c r="DC453" t="s">
        <v>423</v>
      </c>
      <c r="DD453">
        <v>2</v>
      </c>
      <c r="DE453">
        <v>1758417653.5</v>
      </c>
      <c r="DF453">
        <v>420.4958333333333</v>
      </c>
      <c r="DG453">
        <v>420.0101666666666</v>
      </c>
      <c r="DH453">
        <v>24.32704583333333</v>
      </c>
      <c r="DI453">
        <v>24.19581666666666</v>
      </c>
      <c r="DJ453">
        <v>419.9561666666667</v>
      </c>
      <c r="DK453">
        <v>24.14689166666667</v>
      </c>
      <c r="DL453">
        <v>499.9953333333333</v>
      </c>
      <c r="DM453">
        <v>90.28508333333333</v>
      </c>
      <c r="DN453">
        <v>0.05408004166666667</v>
      </c>
      <c r="DO453">
        <v>30.47328333333333</v>
      </c>
      <c r="DP453">
        <v>30.001925</v>
      </c>
      <c r="DQ453">
        <v>999.9</v>
      </c>
      <c r="DR453">
        <v>0</v>
      </c>
      <c r="DS453">
        <v>0</v>
      </c>
      <c r="DT453">
        <v>9999.507083333334</v>
      </c>
      <c r="DU453">
        <v>0</v>
      </c>
      <c r="DV453">
        <v>0.618283</v>
      </c>
      <c r="DW453">
        <v>0.4857686666666667</v>
      </c>
      <c r="DX453">
        <v>430.9804583333333</v>
      </c>
      <c r="DY453">
        <v>430.4245833333333</v>
      </c>
      <c r="DZ453">
        <v>0.1312333333333333</v>
      </c>
      <c r="EA453">
        <v>420.0101666666666</v>
      </c>
      <c r="EB453">
        <v>24.19581666666666</v>
      </c>
      <c r="EC453">
        <v>2.196369166666667</v>
      </c>
      <c r="ED453">
        <v>2.18452125</v>
      </c>
      <c r="EE453">
        <v>18.9358625</v>
      </c>
      <c r="EF453">
        <v>18.84925416666667</v>
      </c>
      <c r="EG453">
        <v>0.00500097</v>
      </c>
      <c r="EH453">
        <v>0</v>
      </c>
      <c r="EI453">
        <v>0</v>
      </c>
      <c r="EJ453">
        <v>0</v>
      </c>
      <c r="EK453">
        <v>520.6</v>
      </c>
      <c r="EL453">
        <v>0.00500097</v>
      </c>
      <c r="EM453">
        <v>-5.683333333333334</v>
      </c>
      <c r="EN453">
        <v>-0.8875000000000001</v>
      </c>
      <c r="EO453">
        <v>34.92666666666667</v>
      </c>
      <c r="EP453">
        <v>38.117125</v>
      </c>
      <c r="EQ453">
        <v>36.54908333333334</v>
      </c>
      <c r="ER453">
        <v>37.96325</v>
      </c>
      <c r="ES453">
        <v>36.80683333333334</v>
      </c>
      <c r="ET453">
        <v>0</v>
      </c>
      <c r="EU453">
        <v>0</v>
      </c>
      <c r="EV453">
        <v>0</v>
      </c>
      <c r="EW453">
        <v>1758417661.4</v>
      </c>
      <c r="EX453">
        <v>0</v>
      </c>
      <c r="EY453">
        <v>521.5880000000001</v>
      </c>
      <c r="EZ453">
        <v>6.461538556108549</v>
      </c>
      <c r="FA453">
        <v>-44.66923067609703</v>
      </c>
      <c r="FB453">
        <v>-7.18</v>
      </c>
      <c r="FC453">
        <v>15</v>
      </c>
      <c r="FD453">
        <v>0</v>
      </c>
      <c r="FE453" t="s">
        <v>424</v>
      </c>
      <c r="FF453">
        <v>1747247426.5</v>
      </c>
      <c r="FG453">
        <v>1747247420.5</v>
      </c>
      <c r="FH453">
        <v>0</v>
      </c>
      <c r="FI453">
        <v>1.027</v>
      </c>
      <c r="FJ453">
        <v>0.031</v>
      </c>
      <c r="FK453">
        <v>0.02</v>
      </c>
      <c r="FL453">
        <v>0.05</v>
      </c>
      <c r="FM453">
        <v>420</v>
      </c>
      <c r="FN453">
        <v>16</v>
      </c>
      <c r="FO453">
        <v>0.01</v>
      </c>
      <c r="FP453">
        <v>0.1</v>
      </c>
      <c r="FQ453">
        <v>0.4886445</v>
      </c>
      <c r="FR453">
        <v>0.1385688180112553</v>
      </c>
      <c r="FS453">
        <v>0.04586325657048352</v>
      </c>
      <c r="FT453">
        <v>0</v>
      </c>
      <c r="FU453">
        <v>520.4911764705881</v>
      </c>
      <c r="FV453">
        <v>20.61879307708793</v>
      </c>
      <c r="FW453">
        <v>8.574495960046757</v>
      </c>
      <c r="FX453">
        <v>-1</v>
      </c>
      <c r="FY453">
        <v>0.13049275</v>
      </c>
      <c r="FZ453">
        <v>0.01035253283302044</v>
      </c>
      <c r="GA453">
        <v>0.001688496057887018</v>
      </c>
      <c r="GB453">
        <v>1</v>
      </c>
      <c r="GC453">
        <v>1</v>
      </c>
      <c r="GD453">
        <v>2</v>
      </c>
      <c r="GE453" t="s">
        <v>433</v>
      </c>
      <c r="GF453">
        <v>3.13657</v>
      </c>
      <c r="GG453">
        <v>2.71434</v>
      </c>
      <c r="GH453">
        <v>0.0937785</v>
      </c>
      <c r="GI453">
        <v>0.0928971</v>
      </c>
      <c r="GJ453">
        <v>0.106966</v>
      </c>
      <c r="GK453">
        <v>0.105324</v>
      </c>
      <c r="GL453">
        <v>28826.9</v>
      </c>
      <c r="GM453">
        <v>28889.5</v>
      </c>
      <c r="GN453">
        <v>29571.6</v>
      </c>
      <c r="GO453">
        <v>29432.3</v>
      </c>
      <c r="GP453">
        <v>34896.9</v>
      </c>
      <c r="GQ453">
        <v>34876.7</v>
      </c>
      <c r="GR453">
        <v>41621.6</v>
      </c>
      <c r="GS453">
        <v>41818.6</v>
      </c>
      <c r="GT453">
        <v>1.92167</v>
      </c>
      <c r="GU453">
        <v>1.87735</v>
      </c>
      <c r="GV453">
        <v>0.0778213</v>
      </c>
      <c r="GW453">
        <v>0</v>
      </c>
      <c r="GX453">
        <v>28.7304</v>
      </c>
      <c r="GY453">
        <v>999.9</v>
      </c>
      <c r="GZ453">
        <v>57.6</v>
      </c>
      <c r="HA453">
        <v>31</v>
      </c>
      <c r="HB453">
        <v>28.781</v>
      </c>
      <c r="HC453">
        <v>62.1245</v>
      </c>
      <c r="HD453">
        <v>27.8245</v>
      </c>
      <c r="HE453">
        <v>1</v>
      </c>
      <c r="HF453">
        <v>0.09616619999999999</v>
      </c>
      <c r="HG453">
        <v>-1.54941</v>
      </c>
      <c r="HH453">
        <v>20.4014</v>
      </c>
      <c r="HI453">
        <v>5.22538</v>
      </c>
      <c r="HJ453">
        <v>12.0159</v>
      </c>
      <c r="HK453">
        <v>4.99105</v>
      </c>
      <c r="HL453">
        <v>3.28905</v>
      </c>
      <c r="HM453">
        <v>9999</v>
      </c>
      <c r="HN453">
        <v>9999</v>
      </c>
      <c r="HO453">
        <v>9999</v>
      </c>
      <c r="HP453">
        <v>999.9</v>
      </c>
      <c r="HQ453">
        <v>1.86737</v>
      </c>
      <c r="HR453">
        <v>1.86646</v>
      </c>
      <c r="HS453">
        <v>1.86583</v>
      </c>
      <c r="HT453">
        <v>1.8658</v>
      </c>
      <c r="HU453">
        <v>1.86768</v>
      </c>
      <c r="HV453">
        <v>1.87012</v>
      </c>
      <c r="HW453">
        <v>1.86874</v>
      </c>
      <c r="HX453">
        <v>1.87021</v>
      </c>
      <c r="HY453">
        <v>0</v>
      </c>
      <c r="HZ453">
        <v>0</v>
      </c>
      <c r="IA453">
        <v>0</v>
      </c>
      <c r="IB453">
        <v>0</v>
      </c>
      <c r="IC453" t="s">
        <v>426</v>
      </c>
      <c r="ID453" t="s">
        <v>427</v>
      </c>
      <c r="IE453" t="s">
        <v>428</v>
      </c>
      <c r="IF453" t="s">
        <v>428</v>
      </c>
      <c r="IG453" t="s">
        <v>428</v>
      </c>
      <c r="IH453" t="s">
        <v>428</v>
      </c>
      <c r="II453">
        <v>0</v>
      </c>
      <c r="IJ453">
        <v>100</v>
      </c>
      <c r="IK453">
        <v>100</v>
      </c>
      <c r="IL453">
        <v>0.54</v>
      </c>
      <c r="IM453">
        <v>0.1801</v>
      </c>
      <c r="IN453">
        <v>0.2733293791174444</v>
      </c>
      <c r="IO453">
        <v>0.0008355358253796512</v>
      </c>
      <c r="IP453">
        <v>-4.886686190924696E-07</v>
      </c>
      <c r="IQ453">
        <v>2.414133949906871E-11</v>
      </c>
      <c r="IR453">
        <v>-0.06279029043895908</v>
      </c>
      <c r="IS453">
        <v>-0.001004982055389802</v>
      </c>
      <c r="IT453">
        <v>0.0007271071577586355</v>
      </c>
      <c r="IU453">
        <v>-1.113211564567604E-05</v>
      </c>
      <c r="IV453">
        <v>10</v>
      </c>
      <c r="IW453">
        <v>2306</v>
      </c>
      <c r="IX453">
        <v>1</v>
      </c>
      <c r="IY453">
        <v>28</v>
      </c>
      <c r="IZ453">
        <v>186170.6</v>
      </c>
      <c r="JA453">
        <v>186170.7</v>
      </c>
      <c r="JB453">
        <v>1.04004</v>
      </c>
      <c r="JC453">
        <v>2.28394</v>
      </c>
      <c r="JD453">
        <v>1.39771</v>
      </c>
      <c r="JE453">
        <v>2.34131</v>
      </c>
      <c r="JF453">
        <v>1.49536</v>
      </c>
      <c r="JG453">
        <v>2.53418</v>
      </c>
      <c r="JH453">
        <v>36.105</v>
      </c>
      <c r="JI453">
        <v>16.1459</v>
      </c>
      <c r="JJ453">
        <v>18</v>
      </c>
      <c r="JK453">
        <v>489.566</v>
      </c>
      <c r="JL453">
        <v>451.564</v>
      </c>
      <c r="JM453">
        <v>31.0852</v>
      </c>
      <c r="JN453">
        <v>28.8232</v>
      </c>
      <c r="JO453">
        <v>30.0002</v>
      </c>
      <c r="JP453">
        <v>28.6861</v>
      </c>
      <c r="JQ453">
        <v>28.6162</v>
      </c>
      <c r="JR453">
        <v>20.8273</v>
      </c>
      <c r="JS453">
        <v>23.1157</v>
      </c>
      <c r="JT453">
        <v>94.76909999999999</v>
      </c>
      <c r="JU453">
        <v>31.132</v>
      </c>
      <c r="JV453">
        <v>420</v>
      </c>
      <c r="JW453">
        <v>24.2237</v>
      </c>
      <c r="JX453">
        <v>101.079</v>
      </c>
      <c r="JY453">
        <v>100.556</v>
      </c>
    </row>
    <row r="454" spans="1:285">
      <c r="A454">
        <v>438</v>
      </c>
      <c r="B454">
        <v>1758417663.5</v>
      </c>
      <c r="C454">
        <v>4788.400000095367</v>
      </c>
      <c r="D454" t="s">
        <v>1313</v>
      </c>
      <c r="E454" t="s">
        <v>1314</v>
      </c>
      <c r="F454">
        <v>5</v>
      </c>
      <c r="G454" t="s">
        <v>1280</v>
      </c>
      <c r="H454" t="s">
        <v>420</v>
      </c>
      <c r="I454" t="s">
        <v>421</v>
      </c>
      <c r="J454">
        <v>1758417655.5</v>
      </c>
      <c r="K454">
        <f>(L454)/1000</f>
        <v>0</v>
      </c>
      <c r="L454">
        <f>1000*DL454*AJ454*(DH454-DI454)/(100*DA454*(1000-AJ454*DH454))</f>
        <v>0</v>
      </c>
      <c r="M454">
        <f>DL454*AJ454*(DG454-DF454*(1000-AJ454*DI454)/(1000-AJ454*DH454))/(100*DA454)</f>
        <v>0</v>
      </c>
      <c r="N454">
        <f>DF454 - IF(AJ454&gt;1, M454*DA454*100.0/(AL454), 0)</f>
        <v>0</v>
      </c>
      <c r="O454">
        <f>((U454-K454/2)*N454-M454)/(U454+K454/2)</f>
        <v>0</v>
      </c>
      <c r="P454">
        <f>O454*(DM454+DN454)/1000.0</f>
        <v>0</v>
      </c>
      <c r="Q454">
        <f>(DF454 - IF(AJ454&gt;1, M454*DA454*100.0/(AL454), 0))*(DM454+DN454)/1000.0</f>
        <v>0</v>
      </c>
      <c r="R454">
        <f>2.0/((1/T454-1/S454)+SIGN(T454)*SQRT((1/T454-1/S454)*(1/T454-1/S454) + 4*DB454/((DB454+1)*(DB454+1))*(2*1/T454*1/S454-1/S454*1/S454)))</f>
        <v>0</v>
      </c>
      <c r="S454">
        <f>IF(LEFT(DC454,1)&lt;&gt;"0",IF(LEFT(DC454,1)="1",3.0,DD454),$D$5+$E$5*(DT454*DM454/($K$5*1000))+$F$5*(DT454*DM454/($K$5*1000))*MAX(MIN(DA454,$J$5),$I$5)*MAX(MIN(DA454,$J$5),$I$5)+$G$5*MAX(MIN(DA454,$J$5),$I$5)*(DT454*DM454/($K$5*1000))+$H$5*(DT454*DM454/($K$5*1000))*(DT454*DM454/($K$5*1000)))</f>
        <v>0</v>
      </c>
      <c r="T454">
        <f>K454*(1000-(1000*0.61365*exp(17.502*X454/(240.97+X454))/(DM454+DN454)+DH454)/2)/(1000*0.61365*exp(17.502*X454/(240.97+X454))/(DM454+DN454)-DH454)</f>
        <v>0</v>
      </c>
      <c r="U454">
        <f>1/((DB454+1)/(R454/1.6)+1/(S454/1.37)) + DB454/((DB454+1)/(R454/1.6) + DB454/(S454/1.37))</f>
        <v>0</v>
      </c>
      <c r="V454">
        <f>(CW454*CZ454)</f>
        <v>0</v>
      </c>
      <c r="W454">
        <f>(DO454+(V454+2*0.95*5.67E-8*(((DO454+$B$7)+273)^4-(DO454+273)^4)-44100*K454)/(1.84*29.3*S454+8*0.95*5.67E-8*(DO454+273)^3))</f>
        <v>0</v>
      </c>
      <c r="X454">
        <f>($C$7*DP454+$D$7*DQ454+$E$7*W454)</f>
        <v>0</v>
      </c>
      <c r="Y454">
        <f>0.61365*exp(17.502*X454/(240.97+X454))</f>
        <v>0</v>
      </c>
      <c r="Z454">
        <f>(AA454/AB454*100)</f>
        <v>0</v>
      </c>
      <c r="AA454">
        <f>DH454*(DM454+DN454)/1000</f>
        <v>0</v>
      </c>
      <c r="AB454">
        <f>0.61365*exp(17.502*DO454/(240.97+DO454))</f>
        <v>0</v>
      </c>
      <c r="AC454">
        <f>(Y454-DH454*(DM454+DN454)/1000)</f>
        <v>0</v>
      </c>
      <c r="AD454">
        <f>(-K454*44100)</f>
        <v>0</v>
      </c>
      <c r="AE454">
        <f>2*29.3*S454*0.92*(DO454-X454)</f>
        <v>0</v>
      </c>
      <c r="AF454">
        <f>2*0.95*5.67E-8*(((DO454+$B$7)+273)^4-(X454+273)^4)</f>
        <v>0</v>
      </c>
      <c r="AG454">
        <f>V454+AF454+AD454+AE454</f>
        <v>0</v>
      </c>
      <c r="AH454">
        <v>0</v>
      </c>
      <c r="AI454">
        <v>0</v>
      </c>
      <c r="AJ454">
        <f>IF(AH454*$H$13&gt;=AL454,1.0,(AL454/(AL454-AH454*$H$13)))</f>
        <v>0</v>
      </c>
      <c r="AK454">
        <f>(AJ454-1)*100</f>
        <v>0</v>
      </c>
      <c r="AL454">
        <f>MAX(0,($B$13+$C$13*DT454)/(1+$D$13*DT454)*DM454/(DO454+273)*$E$13)</f>
        <v>0</v>
      </c>
      <c r="AM454" t="s">
        <v>422</v>
      </c>
      <c r="AN454" t="s">
        <v>422</v>
      </c>
      <c r="AO454">
        <v>0</v>
      </c>
      <c r="AP454">
        <v>0</v>
      </c>
      <c r="AQ454">
        <f>1-AO454/AP454</f>
        <v>0</v>
      </c>
      <c r="AR454">
        <v>0</v>
      </c>
      <c r="AS454" t="s">
        <v>422</v>
      </c>
      <c r="AT454" t="s">
        <v>422</v>
      </c>
      <c r="AU454">
        <v>0</v>
      </c>
      <c r="AV454">
        <v>0</v>
      </c>
      <c r="AW454">
        <f>1-AU454/AV454</f>
        <v>0</v>
      </c>
      <c r="AX454">
        <v>0.5</v>
      </c>
      <c r="AY454">
        <f>CX454</f>
        <v>0</v>
      </c>
      <c r="AZ454">
        <f>M454</f>
        <v>0</v>
      </c>
      <c r="BA454">
        <f>AW454*AX454*AY454</f>
        <v>0</v>
      </c>
      <c r="BB454">
        <f>(AZ454-AR454)/AY454</f>
        <v>0</v>
      </c>
      <c r="BC454">
        <f>(AP454-AV454)/AV454</f>
        <v>0</v>
      </c>
      <c r="BD454">
        <f>AO454/(AQ454+AO454/AV454)</f>
        <v>0</v>
      </c>
      <c r="BE454" t="s">
        <v>422</v>
      </c>
      <c r="BF454">
        <v>0</v>
      </c>
      <c r="BG454">
        <f>IF(BF454&lt;&gt;0, BF454, BD454)</f>
        <v>0</v>
      </c>
      <c r="BH454">
        <f>1-BG454/AV454</f>
        <v>0</v>
      </c>
      <c r="BI454">
        <f>(AV454-AU454)/(AV454-BG454)</f>
        <v>0</v>
      </c>
      <c r="BJ454">
        <f>(AP454-AV454)/(AP454-BG454)</f>
        <v>0</v>
      </c>
      <c r="BK454">
        <f>(AV454-AU454)/(AV454-AO454)</f>
        <v>0</v>
      </c>
      <c r="BL454">
        <f>(AP454-AV454)/(AP454-AO454)</f>
        <v>0</v>
      </c>
      <c r="BM454">
        <f>(BI454*BG454/AU454)</f>
        <v>0</v>
      </c>
      <c r="BN454">
        <f>(1-BM454)</f>
        <v>0</v>
      </c>
      <c r="CW454">
        <f>$B$11*DU454+$C$11*DV454+$F$11*EG454*(1-EJ454)</f>
        <v>0</v>
      </c>
      <c r="CX454">
        <f>CW454*CY454</f>
        <v>0</v>
      </c>
      <c r="CY454">
        <f>($B$11*$D$9+$C$11*$D$9+$F$11*((ET454+EL454)/MAX(ET454+EL454+EU454, 0.1)*$I$9+EU454/MAX(ET454+EL454+EU454, 0.1)*$J$9))/($B$11+$C$11+$F$11)</f>
        <v>0</v>
      </c>
      <c r="CZ454">
        <f>($B$11*$K$9+$C$11*$K$9+$F$11*((ET454+EL454)/MAX(ET454+EL454+EU454, 0.1)*$P$9+EU454/MAX(ET454+EL454+EU454, 0.1)*$Q$9))/($B$11+$C$11+$F$11)</f>
        <v>0</v>
      </c>
      <c r="DA454">
        <v>4.38</v>
      </c>
      <c r="DB454">
        <v>0.5</v>
      </c>
      <c r="DC454" t="s">
        <v>423</v>
      </c>
      <c r="DD454">
        <v>2</v>
      </c>
      <c r="DE454">
        <v>1758417655.5</v>
      </c>
      <c r="DF454">
        <v>420.5087916666666</v>
      </c>
      <c r="DG454">
        <v>420.0095833333333</v>
      </c>
      <c r="DH454">
        <v>24.32613333333333</v>
      </c>
      <c r="DI454">
        <v>24.19524166666666</v>
      </c>
      <c r="DJ454">
        <v>419.969125</v>
      </c>
      <c r="DK454">
        <v>24.14599166666666</v>
      </c>
      <c r="DL454">
        <v>499.993375</v>
      </c>
      <c r="DM454">
        <v>90.28486666666667</v>
      </c>
      <c r="DN454">
        <v>0.0540991625</v>
      </c>
      <c r="DO454">
        <v>30.4718</v>
      </c>
      <c r="DP454">
        <v>30.00229583333333</v>
      </c>
      <c r="DQ454">
        <v>999.9</v>
      </c>
      <c r="DR454">
        <v>0</v>
      </c>
      <c r="DS454">
        <v>0</v>
      </c>
      <c r="DT454">
        <v>10002.76208333333</v>
      </c>
      <c r="DU454">
        <v>0</v>
      </c>
      <c r="DV454">
        <v>0.618283</v>
      </c>
      <c r="DW454">
        <v>0.4993769583333332</v>
      </c>
      <c r="DX454">
        <v>430.993375</v>
      </c>
      <c r="DY454">
        <v>430.4236666666666</v>
      </c>
      <c r="DZ454">
        <v>0.1308964583333333</v>
      </c>
      <c r="EA454">
        <v>420.0095833333333</v>
      </c>
      <c r="EB454">
        <v>24.19524166666666</v>
      </c>
      <c r="EC454">
        <v>2.196280833333333</v>
      </c>
      <c r="ED454">
        <v>2.18446375</v>
      </c>
      <c r="EE454">
        <v>18.93522083333333</v>
      </c>
      <c r="EF454">
        <v>18.84883333333333</v>
      </c>
      <c r="EG454">
        <v>0.00500097</v>
      </c>
      <c r="EH454">
        <v>0</v>
      </c>
      <c r="EI454">
        <v>0</v>
      </c>
      <c r="EJ454">
        <v>0</v>
      </c>
      <c r="EK454">
        <v>520.9708333333333</v>
      </c>
      <c r="EL454">
        <v>0.00500097</v>
      </c>
      <c r="EM454">
        <v>-5.895833333333333</v>
      </c>
      <c r="EN454">
        <v>-1.108333333333333</v>
      </c>
      <c r="EO454">
        <v>34.91891666666667</v>
      </c>
      <c r="EP454">
        <v>38.111875</v>
      </c>
      <c r="EQ454">
        <v>36.54133333333333</v>
      </c>
      <c r="ER454">
        <v>37.955375</v>
      </c>
      <c r="ES454">
        <v>36.79908333333334</v>
      </c>
      <c r="ET454">
        <v>0</v>
      </c>
      <c r="EU454">
        <v>0</v>
      </c>
      <c r="EV454">
        <v>0</v>
      </c>
      <c r="EW454">
        <v>1758417663.8</v>
      </c>
      <c r="EX454">
        <v>0</v>
      </c>
      <c r="EY454">
        <v>520.92</v>
      </c>
      <c r="EZ454">
        <v>-19.74615364119389</v>
      </c>
      <c r="FA454">
        <v>29.07692336998511</v>
      </c>
      <c r="FB454">
        <v>-7.448</v>
      </c>
      <c r="FC454">
        <v>15</v>
      </c>
      <c r="FD454">
        <v>0</v>
      </c>
      <c r="FE454" t="s">
        <v>424</v>
      </c>
      <c r="FF454">
        <v>1747247426.5</v>
      </c>
      <c r="FG454">
        <v>1747247420.5</v>
      </c>
      <c r="FH454">
        <v>0</v>
      </c>
      <c r="FI454">
        <v>1.027</v>
      </c>
      <c r="FJ454">
        <v>0.031</v>
      </c>
      <c r="FK454">
        <v>0.02</v>
      </c>
      <c r="FL454">
        <v>0.05</v>
      </c>
      <c r="FM454">
        <v>420</v>
      </c>
      <c r="FN454">
        <v>16</v>
      </c>
      <c r="FO454">
        <v>0.01</v>
      </c>
      <c r="FP454">
        <v>0.1</v>
      </c>
      <c r="FQ454">
        <v>0.4891961219512195</v>
      </c>
      <c r="FR454">
        <v>0.219934348432056</v>
      </c>
      <c r="FS454">
        <v>0.04533683486009438</v>
      </c>
      <c r="FT454">
        <v>0</v>
      </c>
      <c r="FU454">
        <v>520.6676470588236</v>
      </c>
      <c r="FV454">
        <v>9.20855631703405</v>
      </c>
      <c r="FW454">
        <v>8.374074859814995</v>
      </c>
      <c r="FX454">
        <v>-1</v>
      </c>
      <c r="FY454">
        <v>0.1305552682926829</v>
      </c>
      <c r="FZ454">
        <v>0.00457605574912888</v>
      </c>
      <c r="GA454">
        <v>0.001524390690341399</v>
      </c>
      <c r="GB454">
        <v>1</v>
      </c>
      <c r="GC454">
        <v>1</v>
      </c>
      <c r="GD454">
        <v>2</v>
      </c>
      <c r="GE454" t="s">
        <v>433</v>
      </c>
      <c r="GF454">
        <v>3.13667</v>
      </c>
      <c r="GG454">
        <v>2.71429</v>
      </c>
      <c r="GH454">
        <v>0.09377050000000001</v>
      </c>
      <c r="GI454">
        <v>0.0928973</v>
      </c>
      <c r="GJ454">
        <v>0.106964</v>
      </c>
      <c r="GK454">
        <v>0.105322</v>
      </c>
      <c r="GL454">
        <v>28826.7</v>
      </c>
      <c r="GM454">
        <v>28889.3</v>
      </c>
      <c r="GN454">
        <v>29571.1</v>
      </c>
      <c r="GO454">
        <v>29432.2</v>
      </c>
      <c r="GP454">
        <v>34896.4</v>
      </c>
      <c r="GQ454">
        <v>34876.7</v>
      </c>
      <c r="GR454">
        <v>41620.9</v>
      </c>
      <c r="GS454">
        <v>41818.5</v>
      </c>
      <c r="GT454">
        <v>1.92192</v>
      </c>
      <c r="GU454">
        <v>1.8773</v>
      </c>
      <c r="GV454">
        <v>0.0783056</v>
      </c>
      <c r="GW454">
        <v>0</v>
      </c>
      <c r="GX454">
        <v>28.7317</v>
      </c>
      <c r="GY454">
        <v>999.9</v>
      </c>
      <c r="GZ454">
        <v>57.6</v>
      </c>
      <c r="HA454">
        <v>31</v>
      </c>
      <c r="HB454">
        <v>28.782</v>
      </c>
      <c r="HC454">
        <v>62.0145</v>
      </c>
      <c r="HD454">
        <v>27.9167</v>
      </c>
      <c r="HE454">
        <v>1</v>
      </c>
      <c r="HF454">
        <v>0.0964405</v>
      </c>
      <c r="HG454">
        <v>-1.66012</v>
      </c>
      <c r="HH454">
        <v>20.4004</v>
      </c>
      <c r="HI454">
        <v>5.22538</v>
      </c>
      <c r="HJ454">
        <v>12.0159</v>
      </c>
      <c r="HK454">
        <v>4.99105</v>
      </c>
      <c r="HL454">
        <v>3.28908</v>
      </c>
      <c r="HM454">
        <v>9999</v>
      </c>
      <c r="HN454">
        <v>9999</v>
      </c>
      <c r="HO454">
        <v>9999</v>
      </c>
      <c r="HP454">
        <v>999.9</v>
      </c>
      <c r="HQ454">
        <v>1.86737</v>
      </c>
      <c r="HR454">
        <v>1.86646</v>
      </c>
      <c r="HS454">
        <v>1.86584</v>
      </c>
      <c r="HT454">
        <v>1.86581</v>
      </c>
      <c r="HU454">
        <v>1.86768</v>
      </c>
      <c r="HV454">
        <v>1.87011</v>
      </c>
      <c r="HW454">
        <v>1.86874</v>
      </c>
      <c r="HX454">
        <v>1.87021</v>
      </c>
      <c r="HY454">
        <v>0</v>
      </c>
      <c r="HZ454">
        <v>0</v>
      </c>
      <c r="IA454">
        <v>0</v>
      </c>
      <c r="IB454">
        <v>0</v>
      </c>
      <c r="IC454" t="s">
        <v>426</v>
      </c>
      <c r="ID454" t="s">
        <v>427</v>
      </c>
      <c r="IE454" t="s">
        <v>428</v>
      </c>
      <c r="IF454" t="s">
        <v>428</v>
      </c>
      <c r="IG454" t="s">
        <v>428</v>
      </c>
      <c r="IH454" t="s">
        <v>428</v>
      </c>
      <c r="II454">
        <v>0</v>
      </c>
      <c r="IJ454">
        <v>100</v>
      </c>
      <c r="IK454">
        <v>100</v>
      </c>
      <c r="IL454">
        <v>0.54</v>
      </c>
      <c r="IM454">
        <v>0.1801</v>
      </c>
      <c r="IN454">
        <v>0.2733293791174444</v>
      </c>
      <c r="IO454">
        <v>0.0008355358253796512</v>
      </c>
      <c r="IP454">
        <v>-4.886686190924696E-07</v>
      </c>
      <c r="IQ454">
        <v>2.414133949906871E-11</v>
      </c>
      <c r="IR454">
        <v>-0.06279029043895908</v>
      </c>
      <c r="IS454">
        <v>-0.001004982055389802</v>
      </c>
      <c r="IT454">
        <v>0.0007271071577586355</v>
      </c>
      <c r="IU454">
        <v>-1.113211564567604E-05</v>
      </c>
      <c r="IV454">
        <v>10</v>
      </c>
      <c r="IW454">
        <v>2306</v>
      </c>
      <c r="IX454">
        <v>1</v>
      </c>
      <c r="IY454">
        <v>28</v>
      </c>
      <c r="IZ454">
        <v>186170.6</v>
      </c>
      <c r="JA454">
        <v>186170.7</v>
      </c>
      <c r="JB454">
        <v>1.04004</v>
      </c>
      <c r="JC454">
        <v>2.26318</v>
      </c>
      <c r="JD454">
        <v>1.39648</v>
      </c>
      <c r="JE454">
        <v>2.34253</v>
      </c>
      <c r="JF454">
        <v>1.49536</v>
      </c>
      <c r="JG454">
        <v>2.67212</v>
      </c>
      <c r="JH454">
        <v>36.105</v>
      </c>
      <c r="JI454">
        <v>16.1634</v>
      </c>
      <c r="JJ454">
        <v>18</v>
      </c>
      <c r="JK454">
        <v>489.722</v>
      </c>
      <c r="JL454">
        <v>451.533</v>
      </c>
      <c r="JM454">
        <v>31.0903</v>
      </c>
      <c r="JN454">
        <v>28.8232</v>
      </c>
      <c r="JO454">
        <v>30.0002</v>
      </c>
      <c r="JP454">
        <v>28.6858</v>
      </c>
      <c r="JQ454">
        <v>28.6162</v>
      </c>
      <c r="JR454">
        <v>20.8284</v>
      </c>
      <c r="JS454">
        <v>23.1157</v>
      </c>
      <c r="JT454">
        <v>94.76909999999999</v>
      </c>
      <c r="JU454">
        <v>31.132</v>
      </c>
      <c r="JV454">
        <v>420</v>
      </c>
      <c r="JW454">
        <v>24.2237</v>
      </c>
      <c r="JX454">
        <v>101.078</v>
      </c>
      <c r="JY454">
        <v>100.556</v>
      </c>
    </row>
    <row r="455" spans="1:285">
      <c r="A455">
        <v>439</v>
      </c>
      <c r="B455">
        <v>1758417665.5</v>
      </c>
      <c r="C455">
        <v>4790.400000095367</v>
      </c>
      <c r="D455" t="s">
        <v>1315</v>
      </c>
      <c r="E455" t="s">
        <v>1316</v>
      </c>
      <c r="F455">
        <v>5</v>
      </c>
      <c r="G455" t="s">
        <v>1280</v>
      </c>
      <c r="H455" t="s">
        <v>420</v>
      </c>
      <c r="I455" t="s">
        <v>421</v>
      </c>
      <c r="J455">
        <v>1758417657.5</v>
      </c>
      <c r="K455">
        <f>(L455)/1000</f>
        <v>0</v>
      </c>
      <c r="L455">
        <f>1000*DL455*AJ455*(DH455-DI455)/(100*DA455*(1000-AJ455*DH455))</f>
        <v>0</v>
      </c>
      <c r="M455">
        <f>DL455*AJ455*(DG455-DF455*(1000-AJ455*DI455)/(1000-AJ455*DH455))/(100*DA455)</f>
        <v>0</v>
      </c>
      <c r="N455">
        <f>DF455 - IF(AJ455&gt;1, M455*DA455*100.0/(AL455), 0)</f>
        <v>0</v>
      </c>
      <c r="O455">
        <f>((U455-K455/2)*N455-M455)/(U455+K455/2)</f>
        <v>0</v>
      </c>
      <c r="P455">
        <f>O455*(DM455+DN455)/1000.0</f>
        <v>0</v>
      </c>
      <c r="Q455">
        <f>(DF455 - IF(AJ455&gt;1, M455*DA455*100.0/(AL455), 0))*(DM455+DN455)/1000.0</f>
        <v>0</v>
      </c>
      <c r="R455">
        <f>2.0/((1/T455-1/S455)+SIGN(T455)*SQRT((1/T455-1/S455)*(1/T455-1/S455) + 4*DB455/((DB455+1)*(DB455+1))*(2*1/T455*1/S455-1/S455*1/S455)))</f>
        <v>0</v>
      </c>
      <c r="S455">
        <f>IF(LEFT(DC455,1)&lt;&gt;"0",IF(LEFT(DC455,1)="1",3.0,DD455),$D$5+$E$5*(DT455*DM455/($K$5*1000))+$F$5*(DT455*DM455/($K$5*1000))*MAX(MIN(DA455,$J$5),$I$5)*MAX(MIN(DA455,$J$5),$I$5)+$G$5*MAX(MIN(DA455,$J$5),$I$5)*(DT455*DM455/($K$5*1000))+$H$5*(DT455*DM455/($K$5*1000))*(DT455*DM455/($K$5*1000)))</f>
        <v>0</v>
      </c>
      <c r="T455">
        <f>K455*(1000-(1000*0.61365*exp(17.502*X455/(240.97+X455))/(DM455+DN455)+DH455)/2)/(1000*0.61365*exp(17.502*X455/(240.97+X455))/(DM455+DN455)-DH455)</f>
        <v>0</v>
      </c>
      <c r="U455">
        <f>1/((DB455+1)/(R455/1.6)+1/(S455/1.37)) + DB455/((DB455+1)/(R455/1.6) + DB455/(S455/1.37))</f>
        <v>0</v>
      </c>
      <c r="V455">
        <f>(CW455*CZ455)</f>
        <v>0</v>
      </c>
      <c r="W455">
        <f>(DO455+(V455+2*0.95*5.67E-8*(((DO455+$B$7)+273)^4-(DO455+273)^4)-44100*K455)/(1.84*29.3*S455+8*0.95*5.67E-8*(DO455+273)^3))</f>
        <v>0</v>
      </c>
      <c r="X455">
        <f>($C$7*DP455+$D$7*DQ455+$E$7*W455)</f>
        <v>0</v>
      </c>
      <c r="Y455">
        <f>0.61365*exp(17.502*X455/(240.97+X455))</f>
        <v>0</v>
      </c>
      <c r="Z455">
        <f>(AA455/AB455*100)</f>
        <v>0</v>
      </c>
      <c r="AA455">
        <f>DH455*(DM455+DN455)/1000</f>
        <v>0</v>
      </c>
      <c r="AB455">
        <f>0.61365*exp(17.502*DO455/(240.97+DO455))</f>
        <v>0</v>
      </c>
      <c r="AC455">
        <f>(Y455-DH455*(DM455+DN455)/1000)</f>
        <v>0</v>
      </c>
      <c r="AD455">
        <f>(-K455*44100)</f>
        <v>0</v>
      </c>
      <c r="AE455">
        <f>2*29.3*S455*0.92*(DO455-X455)</f>
        <v>0</v>
      </c>
      <c r="AF455">
        <f>2*0.95*5.67E-8*(((DO455+$B$7)+273)^4-(X455+273)^4)</f>
        <v>0</v>
      </c>
      <c r="AG455">
        <f>V455+AF455+AD455+AE455</f>
        <v>0</v>
      </c>
      <c r="AH455">
        <v>0</v>
      </c>
      <c r="AI455">
        <v>0</v>
      </c>
      <c r="AJ455">
        <f>IF(AH455*$H$13&gt;=AL455,1.0,(AL455/(AL455-AH455*$H$13)))</f>
        <v>0</v>
      </c>
      <c r="AK455">
        <f>(AJ455-1)*100</f>
        <v>0</v>
      </c>
      <c r="AL455">
        <f>MAX(0,($B$13+$C$13*DT455)/(1+$D$13*DT455)*DM455/(DO455+273)*$E$13)</f>
        <v>0</v>
      </c>
      <c r="AM455" t="s">
        <v>422</v>
      </c>
      <c r="AN455" t="s">
        <v>422</v>
      </c>
      <c r="AO455">
        <v>0</v>
      </c>
      <c r="AP455">
        <v>0</v>
      </c>
      <c r="AQ455">
        <f>1-AO455/AP455</f>
        <v>0</v>
      </c>
      <c r="AR455">
        <v>0</v>
      </c>
      <c r="AS455" t="s">
        <v>422</v>
      </c>
      <c r="AT455" t="s">
        <v>422</v>
      </c>
      <c r="AU455">
        <v>0</v>
      </c>
      <c r="AV455">
        <v>0</v>
      </c>
      <c r="AW455">
        <f>1-AU455/AV455</f>
        <v>0</v>
      </c>
      <c r="AX455">
        <v>0.5</v>
      </c>
      <c r="AY455">
        <f>CX455</f>
        <v>0</v>
      </c>
      <c r="AZ455">
        <f>M455</f>
        <v>0</v>
      </c>
      <c r="BA455">
        <f>AW455*AX455*AY455</f>
        <v>0</v>
      </c>
      <c r="BB455">
        <f>(AZ455-AR455)/AY455</f>
        <v>0</v>
      </c>
      <c r="BC455">
        <f>(AP455-AV455)/AV455</f>
        <v>0</v>
      </c>
      <c r="BD455">
        <f>AO455/(AQ455+AO455/AV455)</f>
        <v>0</v>
      </c>
      <c r="BE455" t="s">
        <v>422</v>
      </c>
      <c r="BF455">
        <v>0</v>
      </c>
      <c r="BG455">
        <f>IF(BF455&lt;&gt;0, BF455, BD455)</f>
        <v>0</v>
      </c>
      <c r="BH455">
        <f>1-BG455/AV455</f>
        <v>0</v>
      </c>
      <c r="BI455">
        <f>(AV455-AU455)/(AV455-BG455)</f>
        <v>0</v>
      </c>
      <c r="BJ455">
        <f>(AP455-AV455)/(AP455-BG455)</f>
        <v>0</v>
      </c>
      <c r="BK455">
        <f>(AV455-AU455)/(AV455-AO455)</f>
        <v>0</v>
      </c>
      <c r="BL455">
        <f>(AP455-AV455)/(AP455-AO455)</f>
        <v>0</v>
      </c>
      <c r="BM455">
        <f>(BI455*BG455/AU455)</f>
        <v>0</v>
      </c>
      <c r="BN455">
        <f>(1-BM455)</f>
        <v>0</v>
      </c>
      <c r="CW455">
        <f>$B$11*DU455+$C$11*DV455+$F$11*EG455*(1-EJ455)</f>
        <v>0</v>
      </c>
      <c r="CX455">
        <f>CW455*CY455</f>
        <v>0</v>
      </c>
      <c r="CY455">
        <f>($B$11*$D$9+$C$11*$D$9+$F$11*((ET455+EL455)/MAX(ET455+EL455+EU455, 0.1)*$I$9+EU455/MAX(ET455+EL455+EU455, 0.1)*$J$9))/($B$11+$C$11+$F$11)</f>
        <v>0</v>
      </c>
      <c r="CZ455">
        <f>($B$11*$K$9+$C$11*$K$9+$F$11*((ET455+EL455)/MAX(ET455+EL455+EU455, 0.1)*$P$9+EU455/MAX(ET455+EL455+EU455, 0.1)*$Q$9))/($B$11+$C$11+$F$11)</f>
        <v>0</v>
      </c>
      <c r="DA455">
        <v>4.38</v>
      </c>
      <c r="DB455">
        <v>0.5</v>
      </c>
      <c r="DC455" t="s">
        <v>423</v>
      </c>
      <c r="DD455">
        <v>2</v>
      </c>
      <c r="DE455">
        <v>1758417657.5</v>
      </c>
      <c r="DF455">
        <v>420.515</v>
      </c>
      <c r="DG455">
        <v>420.0120833333334</v>
      </c>
      <c r="DH455">
        <v>24.32512916666667</v>
      </c>
      <c r="DI455">
        <v>24.1946375</v>
      </c>
      <c r="DJ455">
        <v>419.9752916666666</v>
      </c>
      <c r="DK455">
        <v>24.145</v>
      </c>
      <c r="DL455">
        <v>499.99475</v>
      </c>
      <c r="DM455">
        <v>90.28485416666668</v>
      </c>
      <c r="DN455">
        <v>0.05410459583333333</v>
      </c>
      <c r="DO455">
        <v>30.46994166666667</v>
      </c>
      <c r="DP455">
        <v>30.00322083333333</v>
      </c>
      <c r="DQ455">
        <v>999.9</v>
      </c>
      <c r="DR455">
        <v>0</v>
      </c>
      <c r="DS455">
        <v>0</v>
      </c>
      <c r="DT455">
        <v>10004.84958333333</v>
      </c>
      <c r="DU455">
        <v>0</v>
      </c>
      <c r="DV455">
        <v>0.618283</v>
      </c>
      <c r="DW455">
        <v>0.503100125</v>
      </c>
      <c r="DX455">
        <v>430.99925</v>
      </c>
      <c r="DY455">
        <v>430.4259999999999</v>
      </c>
      <c r="DZ455">
        <v>0.130491625</v>
      </c>
      <c r="EA455">
        <v>420.0120833333334</v>
      </c>
      <c r="EB455">
        <v>24.1946375</v>
      </c>
      <c r="EC455">
        <v>2.196189583333334</v>
      </c>
      <c r="ED455">
        <v>2.184409166666667</v>
      </c>
      <c r="EE455">
        <v>18.93455416666667</v>
      </c>
      <c r="EF455">
        <v>18.84842916666667</v>
      </c>
      <c r="EG455">
        <v>0.00500097</v>
      </c>
      <c r="EH455">
        <v>0</v>
      </c>
      <c r="EI455">
        <v>0</v>
      </c>
      <c r="EJ455">
        <v>0</v>
      </c>
      <c r="EK455">
        <v>520.0041666666666</v>
      </c>
      <c r="EL455">
        <v>0.00500097</v>
      </c>
      <c r="EM455">
        <v>-6.333333333333333</v>
      </c>
      <c r="EN455">
        <v>-1.1375</v>
      </c>
      <c r="EO455">
        <v>34.91116666666667</v>
      </c>
      <c r="EP455">
        <v>38.104</v>
      </c>
      <c r="EQ455">
        <v>36.53358333333333</v>
      </c>
      <c r="ER455">
        <v>37.9475</v>
      </c>
      <c r="ES455">
        <v>36.79133333333333</v>
      </c>
      <c r="ET455">
        <v>0</v>
      </c>
      <c r="EU455">
        <v>0</v>
      </c>
      <c r="EV455">
        <v>0</v>
      </c>
      <c r="EW455">
        <v>1758417665.6</v>
      </c>
      <c r="EX455">
        <v>0</v>
      </c>
      <c r="EY455">
        <v>520.2346153846154</v>
      </c>
      <c r="EZ455">
        <v>-17.30940155687479</v>
      </c>
      <c r="FA455">
        <v>25.64102603144064</v>
      </c>
      <c r="FB455">
        <v>-6.476923076923076</v>
      </c>
      <c r="FC455">
        <v>15</v>
      </c>
      <c r="FD455">
        <v>0</v>
      </c>
      <c r="FE455" t="s">
        <v>424</v>
      </c>
      <c r="FF455">
        <v>1747247426.5</v>
      </c>
      <c r="FG455">
        <v>1747247420.5</v>
      </c>
      <c r="FH455">
        <v>0</v>
      </c>
      <c r="FI455">
        <v>1.027</v>
      </c>
      <c r="FJ455">
        <v>0.031</v>
      </c>
      <c r="FK455">
        <v>0.02</v>
      </c>
      <c r="FL455">
        <v>0.05</v>
      </c>
      <c r="FM455">
        <v>420</v>
      </c>
      <c r="FN455">
        <v>16</v>
      </c>
      <c r="FO455">
        <v>0.01</v>
      </c>
      <c r="FP455">
        <v>0.1</v>
      </c>
      <c r="FQ455">
        <v>0.485997875</v>
      </c>
      <c r="FR455">
        <v>0.2306987954971852</v>
      </c>
      <c r="FS455">
        <v>0.04480548893338153</v>
      </c>
      <c r="FT455">
        <v>0</v>
      </c>
      <c r="FU455">
        <v>520.5470588235294</v>
      </c>
      <c r="FV455">
        <v>-11.54469041334765</v>
      </c>
      <c r="FW455">
        <v>8.015691790412903</v>
      </c>
      <c r="FX455">
        <v>-1</v>
      </c>
      <c r="FY455">
        <v>0.130797675</v>
      </c>
      <c r="FZ455">
        <v>-0.007086652908067847</v>
      </c>
      <c r="GA455">
        <v>0.001163412682316556</v>
      </c>
      <c r="GB455">
        <v>1</v>
      </c>
      <c r="GC455">
        <v>1</v>
      </c>
      <c r="GD455">
        <v>2</v>
      </c>
      <c r="GE455" t="s">
        <v>433</v>
      </c>
      <c r="GF455">
        <v>3.13651</v>
      </c>
      <c r="GG455">
        <v>2.71414</v>
      </c>
      <c r="GH455">
        <v>0.0937646</v>
      </c>
      <c r="GI455">
        <v>0.0929035</v>
      </c>
      <c r="GJ455">
        <v>0.106962</v>
      </c>
      <c r="GK455">
        <v>0.105318</v>
      </c>
      <c r="GL455">
        <v>28826.8</v>
      </c>
      <c r="GM455">
        <v>28889</v>
      </c>
      <c r="GN455">
        <v>29571</v>
      </c>
      <c r="GO455">
        <v>29432</v>
      </c>
      <c r="GP455">
        <v>34896.3</v>
      </c>
      <c r="GQ455">
        <v>34876.6</v>
      </c>
      <c r="GR455">
        <v>41620.7</v>
      </c>
      <c r="GS455">
        <v>41818.1</v>
      </c>
      <c r="GT455">
        <v>1.92167</v>
      </c>
      <c r="GU455">
        <v>1.8775</v>
      </c>
      <c r="GV455">
        <v>0.0784174</v>
      </c>
      <c r="GW455">
        <v>0</v>
      </c>
      <c r="GX455">
        <v>28.7321</v>
      </c>
      <c r="GY455">
        <v>999.9</v>
      </c>
      <c r="GZ455">
        <v>57.6</v>
      </c>
      <c r="HA455">
        <v>31</v>
      </c>
      <c r="HB455">
        <v>28.7829</v>
      </c>
      <c r="HC455">
        <v>61.9345</v>
      </c>
      <c r="HD455">
        <v>28.0529</v>
      </c>
      <c r="HE455">
        <v>1</v>
      </c>
      <c r="HF455">
        <v>0.0964787</v>
      </c>
      <c r="HG455">
        <v>-1.70367</v>
      </c>
      <c r="HH455">
        <v>20.3998</v>
      </c>
      <c r="HI455">
        <v>5.22418</v>
      </c>
      <c r="HJ455">
        <v>12.0159</v>
      </c>
      <c r="HK455">
        <v>4.9906</v>
      </c>
      <c r="HL455">
        <v>3.2889</v>
      </c>
      <c r="HM455">
        <v>9999</v>
      </c>
      <c r="HN455">
        <v>9999</v>
      </c>
      <c r="HO455">
        <v>9999</v>
      </c>
      <c r="HP455">
        <v>999.9</v>
      </c>
      <c r="HQ455">
        <v>1.86737</v>
      </c>
      <c r="HR455">
        <v>1.86646</v>
      </c>
      <c r="HS455">
        <v>1.86584</v>
      </c>
      <c r="HT455">
        <v>1.86579</v>
      </c>
      <c r="HU455">
        <v>1.86768</v>
      </c>
      <c r="HV455">
        <v>1.87011</v>
      </c>
      <c r="HW455">
        <v>1.86874</v>
      </c>
      <c r="HX455">
        <v>1.87024</v>
      </c>
      <c r="HY455">
        <v>0</v>
      </c>
      <c r="HZ455">
        <v>0</v>
      </c>
      <c r="IA455">
        <v>0</v>
      </c>
      <c r="IB455">
        <v>0</v>
      </c>
      <c r="IC455" t="s">
        <v>426</v>
      </c>
      <c r="ID455" t="s">
        <v>427</v>
      </c>
      <c r="IE455" t="s">
        <v>428</v>
      </c>
      <c r="IF455" t="s">
        <v>428</v>
      </c>
      <c r="IG455" t="s">
        <v>428</v>
      </c>
      <c r="IH455" t="s">
        <v>428</v>
      </c>
      <c r="II455">
        <v>0</v>
      </c>
      <c r="IJ455">
        <v>100</v>
      </c>
      <c r="IK455">
        <v>100</v>
      </c>
      <c r="IL455">
        <v>0.54</v>
      </c>
      <c r="IM455">
        <v>0.1801</v>
      </c>
      <c r="IN455">
        <v>0.2733293791174444</v>
      </c>
      <c r="IO455">
        <v>0.0008355358253796512</v>
      </c>
      <c r="IP455">
        <v>-4.886686190924696E-07</v>
      </c>
      <c r="IQ455">
        <v>2.414133949906871E-11</v>
      </c>
      <c r="IR455">
        <v>-0.06279029043895908</v>
      </c>
      <c r="IS455">
        <v>-0.001004982055389802</v>
      </c>
      <c r="IT455">
        <v>0.0007271071577586355</v>
      </c>
      <c r="IU455">
        <v>-1.113211564567604E-05</v>
      </c>
      <c r="IV455">
        <v>10</v>
      </c>
      <c r="IW455">
        <v>2306</v>
      </c>
      <c r="IX455">
        <v>1</v>
      </c>
      <c r="IY455">
        <v>28</v>
      </c>
      <c r="IZ455">
        <v>186170.6</v>
      </c>
      <c r="JA455">
        <v>186170.8</v>
      </c>
      <c r="JB455">
        <v>1.04004</v>
      </c>
      <c r="JC455">
        <v>2.26685</v>
      </c>
      <c r="JD455">
        <v>1.39648</v>
      </c>
      <c r="JE455">
        <v>2.34009</v>
      </c>
      <c r="JF455">
        <v>1.49536</v>
      </c>
      <c r="JG455">
        <v>2.70874</v>
      </c>
      <c r="JH455">
        <v>36.0816</v>
      </c>
      <c r="JI455">
        <v>16.1546</v>
      </c>
      <c r="JJ455">
        <v>18</v>
      </c>
      <c r="JK455">
        <v>489.554</v>
      </c>
      <c r="JL455">
        <v>451.658</v>
      </c>
      <c r="JM455">
        <v>31.1087</v>
      </c>
      <c r="JN455">
        <v>28.8232</v>
      </c>
      <c r="JO455">
        <v>30.0001</v>
      </c>
      <c r="JP455">
        <v>28.6846</v>
      </c>
      <c r="JQ455">
        <v>28.6162</v>
      </c>
      <c r="JR455">
        <v>20.8258</v>
      </c>
      <c r="JS455">
        <v>23.1157</v>
      </c>
      <c r="JT455">
        <v>94.76909999999999</v>
      </c>
      <c r="JU455">
        <v>31.132</v>
      </c>
      <c r="JV455">
        <v>420</v>
      </c>
      <c r="JW455">
        <v>24.2237</v>
      </c>
      <c r="JX455">
        <v>101.077</v>
      </c>
      <c r="JY455">
        <v>100.555</v>
      </c>
    </row>
    <row r="456" spans="1:285">
      <c r="A456">
        <v>440</v>
      </c>
      <c r="B456">
        <v>1758417667.5</v>
      </c>
      <c r="C456">
        <v>4792.400000095367</v>
      </c>
      <c r="D456" t="s">
        <v>1317</v>
      </c>
      <c r="E456" t="s">
        <v>1318</v>
      </c>
      <c r="F456">
        <v>5</v>
      </c>
      <c r="G456" t="s">
        <v>1280</v>
      </c>
      <c r="H456" t="s">
        <v>420</v>
      </c>
      <c r="I456" t="s">
        <v>421</v>
      </c>
      <c r="J456">
        <v>1758417659.5</v>
      </c>
      <c r="K456">
        <f>(L456)/1000</f>
        <v>0</v>
      </c>
      <c r="L456">
        <f>1000*DL456*AJ456*(DH456-DI456)/(100*DA456*(1000-AJ456*DH456))</f>
        <v>0</v>
      </c>
      <c r="M456">
        <f>DL456*AJ456*(DG456-DF456*(1000-AJ456*DI456)/(1000-AJ456*DH456))/(100*DA456)</f>
        <v>0</v>
      </c>
      <c r="N456">
        <f>DF456 - IF(AJ456&gt;1, M456*DA456*100.0/(AL456), 0)</f>
        <v>0</v>
      </c>
      <c r="O456">
        <f>((U456-K456/2)*N456-M456)/(U456+K456/2)</f>
        <v>0</v>
      </c>
      <c r="P456">
        <f>O456*(DM456+DN456)/1000.0</f>
        <v>0</v>
      </c>
      <c r="Q456">
        <f>(DF456 - IF(AJ456&gt;1, M456*DA456*100.0/(AL456), 0))*(DM456+DN456)/1000.0</f>
        <v>0</v>
      </c>
      <c r="R456">
        <f>2.0/((1/T456-1/S456)+SIGN(T456)*SQRT((1/T456-1/S456)*(1/T456-1/S456) + 4*DB456/((DB456+1)*(DB456+1))*(2*1/T456*1/S456-1/S456*1/S456)))</f>
        <v>0</v>
      </c>
      <c r="S456">
        <f>IF(LEFT(DC456,1)&lt;&gt;"0",IF(LEFT(DC456,1)="1",3.0,DD456),$D$5+$E$5*(DT456*DM456/($K$5*1000))+$F$5*(DT456*DM456/($K$5*1000))*MAX(MIN(DA456,$J$5),$I$5)*MAX(MIN(DA456,$J$5),$I$5)+$G$5*MAX(MIN(DA456,$J$5),$I$5)*(DT456*DM456/($K$5*1000))+$H$5*(DT456*DM456/($K$5*1000))*(DT456*DM456/($K$5*1000)))</f>
        <v>0</v>
      </c>
      <c r="T456">
        <f>K456*(1000-(1000*0.61365*exp(17.502*X456/(240.97+X456))/(DM456+DN456)+DH456)/2)/(1000*0.61365*exp(17.502*X456/(240.97+X456))/(DM456+DN456)-DH456)</f>
        <v>0</v>
      </c>
      <c r="U456">
        <f>1/((DB456+1)/(R456/1.6)+1/(S456/1.37)) + DB456/((DB456+1)/(R456/1.6) + DB456/(S456/1.37))</f>
        <v>0</v>
      </c>
      <c r="V456">
        <f>(CW456*CZ456)</f>
        <v>0</v>
      </c>
      <c r="W456">
        <f>(DO456+(V456+2*0.95*5.67E-8*(((DO456+$B$7)+273)^4-(DO456+273)^4)-44100*K456)/(1.84*29.3*S456+8*0.95*5.67E-8*(DO456+273)^3))</f>
        <v>0</v>
      </c>
      <c r="X456">
        <f>($C$7*DP456+$D$7*DQ456+$E$7*W456)</f>
        <v>0</v>
      </c>
      <c r="Y456">
        <f>0.61365*exp(17.502*X456/(240.97+X456))</f>
        <v>0</v>
      </c>
      <c r="Z456">
        <f>(AA456/AB456*100)</f>
        <v>0</v>
      </c>
      <c r="AA456">
        <f>DH456*(DM456+DN456)/1000</f>
        <v>0</v>
      </c>
      <c r="AB456">
        <f>0.61365*exp(17.502*DO456/(240.97+DO456))</f>
        <v>0</v>
      </c>
      <c r="AC456">
        <f>(Y456-DH456*(DM456+DN456)/1000)</f>
        <v>0</v>
      </c>
      <c r="AD456">
        <f>(-K456*44100)</f>
        <v>0</v>
      </c>
      <c r="AE456">
        <f>2*29.3*S456*0.92*(DO456-X456)</f>
        <v>0</v>
      </c>
      <c r="AF456">
        <f>2*0.95*5.67E-8*(((DO456+$B$7)+273)^4-(X456+273)^4)</f>
        <v>0</v>
      </c>
      <c r="AG456">
        <f>V456+AF456+AD456+AE456</f>
        <v>0</v>
      </c>
      <c r="AH456">
        <v>0</v>
      </c>
      <c r="AI456">
        <v>0</v>
      </c>
      <c r="AJ456">
        <f>IF(AH456*$H$13&gt;=AL456,1.0,(AL456/(AL456-AH456*$H$13)))</f>
        <v>0</v>
      </c>
      <c r="AK456">
        <f>(AJ456-1)*100</f>
        <v>0</v>
      </c>
      <c r="AL456">
        <f>MAX(0,($B$13+$C$13*DT456)/(1+$D$13*DT456)*DM456/(DO456+273)*$E$13)</f>
        <v>0</v>
      </c>
      <c r="AM456" t="s">
        <v>422</v>
      </c>
      <c r="AN456" t="s">
        <v>422</v>
      </c>
      <c r="AO456">
        <v>0</v>
      </c>
      <c r="AP456">
        <v>0</v>
      </c>
      <c r="AQ456">
        <f>1-AO456/AP456</f>
        <v>0</v>
      </c>
      <c r="AR456">
        <v>0</v>
      </c>
      <c r="AS456" t="s">
        <v>422</v>
      </c>
      <c r="AT456" t="s">
        <v>422</v>
      </c>
      <c r="AU456">
        <v>0</v>
      </c>
      <c r="AV456">
        <v>0</v>
      </c>
      <c r="AW456">
        <f>1-AU456/AV456</f>
        <v>0</v>
      </c>
      <c r="AX456">
        <v>0.5</v>
      </c>
      <c r="AY456">
        <f>CX456</f>
        <v>0</v>
      </c>
      <c r="AZ456">
        <f>M456</f>
        <v>0</v>
      </c>
      <c r="BA456">
        <f>AW456*AX456*AY456</f>
        <v>0</v>
      </c>
      <c r="BB456">
        <f>(AZ456-AR456)/AY456</f>
        <v>0</v>
      </c>
      <c r="BC456">
        <f>(AP456-AV456)/AV456</f>
        <v>0</v>
      </c>
      <c r="BD456">
        <f>AO456/(AQ456+AO456/AV456)</f>
        <v>0</v>
      </c>
      <c r="BE456" t="s">
        <v>422</v>
      </c>
      <c r="BF456">
        <v>0</v>
      </c>
      <c r="BG456">
        <f>IF(BF456&lt;&gt;0, BF456, BD456)</f>
        <v>0</v>
      </c>
      <c r="BH456">
        <f>1-BG456/AV456</f>
        <v>0</v>
      </c>
      <c r="BI456">
        <f>(AV456-AU456)/(AV456-BG456)</f>
        <v>0</v>
      </c>
      <c r="BJ456">
        <f>(AP456-AV456)/(AP456-BG456)</f>
        <v>0</v>
      </c>
      <c r="BK456">
        <f>(AV456-AU456)/(AV456-AO456)</f>
        <v>0</v>
      </c>
      <c r="BL456">
        <f>(AP456-AV456)/(AP456-AO456)</f>
        <v>0</v>
      </c>
      <c r="BM456">
        <f>(BI456*BG456/AU456)</f>
        <v>0</v>
      </c>
      <c r="BN456">
        <f>(1-BM456)</f>
        <v>0</v>
      </c>
      <c r="CW456">
        <f>$B$11*DU456+$C$11*DV456+$F$11*EG456*(1-EJ456)</f>
        <v>0</v>
      </c>
      <c r="CX456">
        <f>CW456*CY456</f>
        <v>0</v>
      </c>
      <c r="CY456">
        <f>($B$11*$D$9+$C$11*$D$9+$F$11*((ET456+EL456)/MAX(ET456+EL456+EU456, 0.1)*$I$9+EU456/MAX(ET456+EL456+EU456, 0.1)*$J$9))/($B$11+$C$11+$F$11)</f>
        <v>0</v>
      </c>
      <c r="CZ456">
        <f>($B$11*$K$9+$C$11*$K$9+$F$11*((ET456+EL456)/MAX(ET456+EL456+EU456, 0.1)*$P$9+EU456/MAX(ET456+EL456+EU456, 0.1)*$Q$9))/($B$11+$C$11+$F$11)</f>
        <v>0</v>
      </c>
      <c r="DA456">
        <v>4.38</v>
      </c>
      <c r="DB456">
        <v>0.5</v>
      </c>
      <c r="DC456" t="s">
        <v>423</v>
      </c>
      <c r="DD456">
        <v>2</v>
      </c>
      <c r="DE456">
        <v>1758417659.5</v>
      </c>
      <c r="DF456">
        <v>420.507375</v>
      </c>
      <c r="DG456">
        <v>420.0107499999999</v>
      </c>
      <c r="DH456">
        <v>24.32425416666667</v>
      </c>
      <c r="DI456">
        <v>24.1938</v>
      </c>
      <c r="DJ456">
        <v>419.9677083333333</v>
      </c>
      <c r="DK456">
        <v>24.1441375</v>
      </c>
      <c r="DL456">
        <v>499.9853333333334</v>
      </c>
      <c r="DM456">
        <v>90.28504166666669</v>
      </c>
      <c r="DN456">
        <v>0.054018775</v>
      </c>
      <c r="DO456">
        <v>30.46672083333334</v>
      </c>
      <c r="DP456">
        <v>30.00357916666667</v>
      </c>
      <c r="DQ456">
        <v>999.9</v>
      </c>
      <c r="DR456">
        <v>0</v>
      </c>
      <c r="DS456">
        <v>0</v>
      </c>
      <c r="DT456">
        <v>10005.34416666667</v>
      </c>
      <c r="DU456">
        <v>0</v>
      </c>
      <c r="DV456">
        <v>0.618283</v>
      </c>
      <c r="DW456">
        <v>0.4968160833333333</v>
      </c>
      <c r="DX456">
        <v>430.9910833333333</v>
      </c>
      <c r="DY456">
        <v>430.4243333333334</v>
      </c>
      <c r="DZ456">
        <v>0.1304520416666667</v>
      </c>
      <c r="EA456">
        <v>420.0107499999999</v>
      </c>
      <c r="EB456">
        <v>24.1938</v>
      </c>
      <c r="EC456">
        <v>2.196115833333333</v>
      </c>
      <c r="ED456">
        <v>2.18433875</v>
      </c>
      <c r="EE456">
        <v>18.9340125</v>
      </c>
      <c r="EF456">
        <v>18.84790833333333</v>
      </c>
      <c r="EG456">
        <v>0.00500097</v>
      </c>
      <c r="EH456">
        <v>0</v>
      </c>
      <c r="EI456">
        <v>0</v>
      </c>
      <c r="EJ456">
        <v>0</v>
      </c>
      <c r="EK456">
        <v>520.7708333333334</v>
      </c>
      <c r="EL456">
        <v>0.00500097</v>
      </c>
      <c r="EM456">
        <v>-6.7625</v>
      </c>
      <c r="EN456">
        <v>-0.9874999999999998</v>
      </c>
      <c r="EO456">
        <v>34.90341666666666</v>
      </c>
      <c r="EP456">
        <v>38.09612499999999</v>
      </c>
      <c r="EQ456">
        <v>36.52583333333333</v>
      </c>
      <c r="ER456">
        <v>37.939625</v>
      </c>
      <c r="ES456">
        <v>36.78358333333333</v>
      </c>
      <c r="ET456">
        <v>0</v>
      </c>
      <c r="EU456">
        <v>0</v>
      </c>
      <c r="EV456">
        <v>0</v>
      </c>
      <c r="EW456">
        <v>1758417667.4</v>
      </c>
      <c r="EX456">
        <v>0</v>
      </c>
      <c r="EY456">
        <v>520.3559999999999</v>
      </c>
      <c r="EZ456">
        <v>-19.78461575023654</v>
      </c>
      <c r="FA456">
        <v>13.45384658894831</v>
      </c>
      <c r="FB456">
        <v>-6.391999999999999</v>
      </c>
      <c r="FC456">
        <v>15</v>
      </c>
      <c r="FD456">
        <v>0</v>
      </c>
      <c r="FE456" t="s">
        <v>424</v>
      </c>
      <c r="FF456">
        <v>1747247426.5</v>
      </c>
      <c r="FG456">
        <v>1747247420.5</v>
      </c>
      <c r="FH456">
        <v>0</v>
      </c>
      <c r="FI456">
        <v>1.027</v>
      </c>
      <c r="FJ456">
        <v>0.031</v>
      </c>
      <c r="FK456">
        <v>0.02</v>
      </c>
      <c r="FL456">
        <v>0.05</v>
      </c>
      <c r="FM456">
        <v>420</v>
      </c>
      <c r="FN456">
        <v>16</v>
      </c>
      <c r="FO456">
        <v>0.01</v>
      </c>
      <c r="FP456">
        <v>0.1</v>
      </c>
      <c r="FQ456">
        <v>0.4853613414634146</v>
      </c>
      <c r="FR456">
        <v>0.05855236933797995</v>
      </c>
      <c r="FS456">
        <v>0.0438804300413648</v>
      </c>
      <c r="FT456">
        <v>1</v>
      </c>
      <c r="FU456">
        <v>520.8235294117648</v>
      </c>
      <c r="FV456">
        <v>-5.118410968836725</v>
      </c>
      <c r="FW456">
        <v>7.433313678914335</v>
      </c>
      <c r="FX456">
        <v>-1</v>
      </c>
      <c r="FY456">
        <v>0.130763243902439</v>
      </c>
      <c r="FZ456">
        <v>-0.008134285714285787</v>
      </c>
      <c r="GA456">
        <v>0.001160683856044502</v>
      </c>
      <c r="GB456">
        <v>1</v>
      </c>
      <c r="GC456">
        <v>2</v>
      </c>
      <c r="GD456">
        <v>2</v>
      </c>
      <c r="GE456" t="s">
        <v>425</v>
      </c>
      <c r="GF456">
        <v>3.13653</v>
      </c>
      <c r="GG456">
        <v>2.71389</v>
      </c>
      <c r="GH456">
        <v>0.09376329999999999</v>
      </c>
      <c r="GI456">
        <v>0.092899</v>
      </c>
      <c r="GJ456">
        <v>0.106962</v>
      </c>
      <c r="GK456">
        <v>0.105317</v>
      </c>
      <c r="GL456">
        <v>28826.8</v>
      </c>
      <c r="GM456">
        <v>28889</v>
      </c>
      <c r="GN456">
        <v>29571</v>
      </c>
      <c r="GO456">
        <v>29432</v>
      </c>
      <c r="GP456">
        <v>34896.3</v>
      </c>
      <c r="GQ456">
        <v>34876.5</v>
      </c>
      <c r="GR456">
        <v>41620.7</v>
      </c>
      <c r="GS456">
        <v>41818</v>
      </c>
      <c r="GT456">
        <v>1.9216</v>
      </c>
      <c r="GU456">
        <v>1.87755</v>
      </c>
      <c r="GV456">
        <v>0.07769089999999999</v>
      </c>
      <c r="GW456">
        <v>0</v>
      </c>
      <c r="GX456">
        <v>28.7321</v>
      </c>
      <c r="GY456">
        <v>999.9</v>
      </c>
      <c r="GZ456">
        <v>57.6</v>
      </c>
      <c r="HA456">
        <v>31</v>
      </c>
      <c r="HB456">
        <v>28.7828</v>
      </c>
      <c r="HC456">
        <v>62.1245</v>
      </c>
      <c r="HD456">
        <v>27.8486</v>
      </c>
      <c r="HE456">
        <v>1</v>
      </c>
      <c r="HF456">
        <v>0.09643549999999999</v>
      </c>
      <c r="HG456">
        <v>-1.63144</v>
      </c>
      <c r="HH456">
        <v>20.4001</v>
      </c>
      <c r="HI456">
        <v>5.22223</v>
      </c>
      <c r="HJ456">
        <v>12.0159</v>
      </c>
      <c r="HK456">
        <v>4.98995</v>
      </c>
      <c r="HL456">
        <v>3.28853</v>
      </c>
      <c r="HM456">
        <v>9999</v>
      </c>
      <c r="HN456">
        <v>9999</v>
      </c>
      <c r="HO456">
        <v>9999</v>
      </c>
      <c r="HP456">
        <v>999.9</v>
      </c>
      <c r="HQ456">
        <v>1.86737</v>
      </c>
      <c r="HR456">
        <v>1.86647</v>
      </c>
      <c r="HS456">
        <v>1.86584</v>
      </c>
      <c r="HT456">
        <v>1.86581</v>
      </c>
      <c r="HU456">
        <v>1.86768</v>
      </c>
      <c r="HV456">
        <v>1.87012</v>
      </c>
      <c r="HW456">
        <v>1.86873</v>
      </c>
      <c r="HX456">
        <v>1.87023</v>
      </c>
      <c r="HY456">
        <v>0</v>
      </c>
      <c r="HZ456">
        <v>0</v>
      </c>
      <c r="IA456">
        <v>0</v>
      </c>
      <c r="IB456">
        <v>0</v>
      </c>
      <c r="IC456" t="s">
        <v>426</v>
      </c>
      <c r="ID456" t="s">
        <v>427</v>
      </c>
      <c r="IE456" t="s">
        <v>428</v>
      </c>
      <c r="IF456" t="s">
        <v>428</v>
      </c>
      <c r="IG456" t="s">
        <v>428</v>
      </c>
      <c r="IH456" t="s">
        <v>428</v>
      </c>
      <c r="II456">
        <v>0</v>
      </c>
      <c r="IJ456">
        <v>100</v>
      </c>
      <c r="IK456">
        <v>100</v>
      </c>
      <c r="IL456">
        <v>0.54</v>
      </c>
      <c r="IM456">
        <v>0.18</v>
      </c>
      <c r="IN456">
        <v>0.2733293791174444</v>
      </c>
      <c r="IO456">
        <v>0.0008355358253796512</v>
      </c>
      <c r="IP456">
        <v>-4.886686190924696E-07</v>
      </c>
      <c r="IQ456">
        <v>2.414133949906871E-11</v>
      </c>
      <c r="IR456">
        <v>-0.06279029043895908</v>
      </c>
      <c r="IS456">
        <v>-0.001004982055389802</v>
      </c>
      <c r="IT456">
        <v>0.0007271071577586355</v>
      </c>
      <c r="IU456">
        <v>-1.113211564567604E-05</v>
      </c>
      <c r="IV456">
        <v>10</v>
      </c>
      <c r="IW456">
        <v>2306</v>
      </c>
      <c r="IX456">
        <v>1</v>
      </c>
      <c r="IY456">
        <v>28</v>
      </c>
      <c r="IZ456">
        <v>186170.7</v>
      </c>
      <c r="JA456">
        <v>186170.8</v>
      </c>
      <c r="JB456">
        <v>1.04004</v>
      </c>
      <c r="JC456">
        <v>2.27783</v>
      </c>
      <c r="JD456">
        <v>1.39771</v>
      </c>
      <c r="JE456">
        <v>2.34253</v>
      </c>
      <c r="JF456">
        <v>1.49536</v>
      </c>
      <c r="JG456">
        <v>2.5769</v>
      </c>
      <c r="JH456">
        <v>36.0816</v>
      </c>
      <c r="JI456">
        <v>16.1634</v>
      </c>
      <c r="JJ456">
        <v>18</v>
      </c>
      <c r="JK456">
        <v>489.499</v>
      </c>
      <c r="JL456">
        <v>451.689</v>
      </c>
      <c r="JM456">
        <v>31.1264</v>
      </c>
      <c r="JN456">
        <v>28.8232</v>
      </c>
      <c r="JO456">
        <v>30</v>
      </c>
      <c r="JP456">
        <v>28.6837</v>
      </c>
      <c r="JQ456">
        <v>28.6162</v>
      </c>
      <c r="JR456">
        <v>20.8273</v>
      </c>
      <c r="JS456">
        <v>23.1157</v>
      </c>
      <c r="JT456">
        <v>94.76909999999999</v>
      </c>
      <c r="JU456">
        <v>31.123</v>
      </c>
      <c r="JV456">
        <v>420</v>
      </c>
      <c r="JW456">
        <v>24.1568</v>
      </c>
      <c r="JX456">
        <v>101.077</v>
      </c>
      <c r="JY456">
        <v>100.555</v>
      </c>
    </row>
    <row r="457" spans="1:285">
      <c r="A457">
        <v>441</v>
      </c>
      <c r="B457">
        <v>1758417669.5</v>
      </c>
      <c r="C457">
        <v>4794.400000095367</v>
      </c>
      <c r="D457" t="s">
        <v>1319</v>
      </c>
      <c r="E457" t="s">
        <v>1320</v>
      </c>
      <c r="F457">
        <v>5</v>
      </c>
      <c r="G457" t="s">
        <v>1280</v>
      </c>
      <c r="H457" t="s">
        <v>420</v>
      </c>
      <c r="I457" t="s">
        <v>421</v>
      </c>
      <c r="J457">
        <v>1758417661.5</v>
      </c>
      <c r="K457">
        <f>(L457)/1000</f>
        <v>0</v>
      </c>
      <c r="L457">
        <f>1000*DL457*AJ457*(DH457-DI457)/(100*DA457*(1000-AJ457*DH457))</f>
        <v>0</v>
      </c>
      <c r="M457">
        <f>DL457*AJ457*(DG457-DF457*(1000-AJ457*DI457)/(1000-AJ457*DH457))/(100*DA457)</f>
        <v>0</v>
      </c>
      <c r="N457">
        <f>DF457 - IF(AJ457&gt;1, M457*DA457*100.0/(AL457), 0)</f>
        <v>0</v>
      </c>
      <c r="O457">
        <f>((U457-K457/2)*N457-M457)/(U457+K457/2)</f>
        <v>0</v>
      </c>
      <c r="P457">
        <f>O457*(DM457+DN457)/1000.0</f>
        <v>0</v>
      </c>
      <c r="Q457">
        <f>(DF457 - IF(AJ457&gt;1, M457*DA457*100.0/(AL457), 0))*(DM457+DN457)/1000.0</f>
        <v>0</v>
      </c>
      <c r="R457">
        <f>2.0/((1/T457-1/S457)+SIGN(T457)*SQRT((1/T457-1/S457)*(1/T457-1/S457) + 4*DB457/((DB457+1)*(DB457+1))*(2*1/T457*1/S457-1/S457*1/S457)))</f>
        <v>0</v>
      </c>
      <c r="S457">
        <f>IF(LEFT(DC457,1)&lt;&gt;"0",IF(LEFT(DC457,1)="1",3.0,DD457),$D$5+$E$5*(DT457*DM457/($K$5*1000))+$F$5*(DT457*DM457/($K$5*1000))*MAX(MIN(DA457,$J$5),$I$5)*MAX(MIN(DA457,$J$5),$I$5)+$G$5*MAX(MIN(DA457,$J$5),$I$5)*(DT457*DM457/($K$5*1000))+$H$5*(DT457*DM457/($K$5*1000))*(DT457*DM457/($K$5*1000)))</f>
        <v>0</v>
      </c>
      <c r="T457">
        <f>K457*(1000-(1000*0.61365*exp(17.502*X457/(240.97+X457))/(DM457+DN457)+DH457)/2)/(1000*0.61365*exp(17.502*X457/(240.97+X457))/(DM457+DN457)-DH457)</f>
        <v>0</v>
      </c>
      <c r="U457">
        <f>1/((DB457+1)/(R457/1.6)+1/(S457/1.37)) + DB457/((DB457+1)/(R457/1.6) + DB457/(S457/1.37))</f>
        <v>0</v>
      </c>
      <c r="V457">
        <f>(CW457*CZ457)</f>
        <v>0</v>
      </c>
      <c r="W457">
        <f>(DO457+(V457+2*0.95*5.67E-8*(((DO457+$B$7)+273)^4-(DO457+273)^4)-44100*K457)/(1.84*29.3*S457+8*0.95*5.67E-8*(DO457+273)^3))</f>
        <v>0</v>
      </c>
      <c r="X457">
        <f>($C$7*DP457+$D$7*DQ457+$E$7*W457)</f>
        <v>0</v>
      </c>
      <c r="Y457">
        <f>0.61365*exp(17.502*X457/(240.97+X457))</f>
        <v>0</v>
      </c>
      <c r="Z457">
        <f>(AA457/AB457*100)</f>
        <v>0</v>
      </c>
      <c r="AA457">
        <f>DH457*(DM457+DN457)/1000</f>
        <v>0</v>
      </c>
      <c r="AB457">
        <f>0.61365*exp(17.502*DO457/(240.97+DO457))</f>
        <v>0</v>
      </c>
      <c r="AC457">
        <f>(Y457-DH457*(DM457+DN457)/1000)</f>
        <v>0</v>
      </c>
      <c r="AD457">
        <f>(-K457*44100)</f>
        <v>0</v>
      </c>
      <c r="AE457">
        <f>2*29.3*S457*0.92*(DO457-X457)</f>
        <v>0</v>
      </c>
      <c r="AF457">
        <f>2*0.95*5.67E-8*(((DO457+$B$7)+273)^4-(X457+273)^4)</f>
        <v>0</v>
      </c>
      <c r="AG457">
        <f>V457+AF457+AD457+AE457</f>
        <v>0</v>
      </c>
      <c r="AH457">
        <v>0</v>
      </c>
      <c r="AI457">
        <v>0</v>
      </c>
      <c r="AJ457">
        <f>IF(AH457*$H$13&gt;=AL457,1.0,(AL457/(AL457-AH457*$H$13)))</f>
        <v>0</v>
      </c>
      <c r="AK457">
        <f>(AJ457-1)*100</f>
        <v>0</v>
      </c>
      <c r="AL457">
        <f>MAX(0,($B$13+$C$13*DT457)/(1+$D$13*DT457)*DM457/(DO457+273)*$E$13)</f>
        <v>0</v>
      </c>
      <c r="AM457" t="s">
        <v>422</v>
      </c>
      <c r="AN457" t="s">
        <v>422</v>
      </c>
      <c r="AO457">
        <v>0</v>
      </c>
      <c r="AP457">
        <v>0</v>
      </c>
      <c r="AQ457">
        <f>1-AO457/AP457</f>
        <v>0</v>
      </c>
      <c r="AR457">
        <v>0</v>
      </c>
      <c r="AS457" t="s">
        <v>422</v>
      </c>
      <c r="AT457" t="s">
        <v>422</v>
      </c>
      <c r="AU457">
        <v>0</v>
      </c>
      <c r="AV457">
        <v>0</v>
      </c>
      <c r="AW457">
        <f>1-AU457/AV457</f>
        <v>0</v>
      </c>
      <c r="AX457">
        <v>0.5</v>
      </c>
      <c r="AY457">
        <f>CX457</f>
        <v>0</v>
      </c>
      <c r="AZ457">
        <f>M457</f>
        <v>0</v>
      </c>
      <c r="BA457">
        <f>AW457*AX457*AY457</f>
        <v>0</v>
      </c>
      <c r="BB457">
        <f>(AZ457-AR457)/AY457</f>
        <v>0</v>
      </c>
      <c r="BC457">
        <f>(AP457-AV457)/AV457</f>
        <v>0</v>
      </c>
      <c r="BD457">
        <f>AO457/(AQ457+AO457/AV457)</f>
        <v>0</v>
      </c>
      <c r="BE457" t="s">
        <v>422</v>
      </c>
      <c r="BF457">
        <v>0</v>
      </c>
      <c r="BG457">
        <f>IF(BF457&lt;&gt;0, BF457, BD457)</f>
        <v>0</v>
      </c>
      <c r="BH457">
        <f>1-BG457/AV457</f>
        <v>0</v>
      </c>
      <c r="BI457">
        <f>(AV457-AU457)/(AV457-BG457)</f>
        <v>0</v>
      </c>
      <c r="BJ457">
        <f>(AP457-AV457)/(AP457-BG457)</f>
        <v>0</v>
      </c>
      <c r="BK457">
        <f>(AV457-AU457)/(AV457-AO457)</f>
        <v>0</v>
      </c>
      <c r="BL457">
        <f>(AP457-AV457)/(AP457-AO457)</f>
        <v>0</v>
      </c>
      <c r="BM457">
        <f>(BI457*BG457/AU457)</f>
        <v>0</v>
      </c>
      <c r="BN457">
        <f>(1-BM457)</f>
        <v>0</v>
      </c>
      <c r="CW457">
        <f>$B$11*DU457+$C$11*DV457+$F$11*EG457*(1-EJ457)</f>
        <v>0</v>
      </c>
      <c r="CX457">
        <f>CW457*CY457</f>
        <v>0</v>
      </c>
      <c r="CY457">
        <f>($B$11*$D$9+$C$11*$D$9+$F$11*((ET457+EL457)/MAX(ET457+EL457+EU457, 0.1)*$I$9+EU457/MAX(ET457+EL457+EU457, 0.1)*$J$9))/($B$11+$C$11+$F$11)</f>
        <v>0</v>
      </c>
      <c r="CZ457">
        <f>($B$11*$K$9+$C$11*$K$9+$F$11*((ET457+EL457)/MAX(ET457+EL457+EU457, 0.1)*$P$9+EU457/MAX(ET457+EL457+EU457, 0.1)*$Q$9))/($B$11+$C$11+$F$11)</f>
        <v>0</v>
      </c>
      <c r="DA457">
        <v>4.38</v>
      </c>
      <c r="DB457">
        <v>0.5</v>
      </c>
      <c r="DC457" t="s">
        <v>423</v>
      </c>
      <c r="DD457">
        <v>2</v>
      </c>
      <c r="DE457">
        <v>1758417661.5</v>
      </c>
      <c r="DF457">
        <v>420.4965</v>
      </c>
      <c r="DG457">
        <v>420.00825</v>
      </c>
      <c r="DH457">
        <v>24.3235125</v>
      </c>
      <c r="DI457">
        <v>24.19314166666667</v>
      </c>
      <c r="DJ457">
        <v>419.9567500000001</v>
      </c>
      <c r="DK457">
        <v>24.14340416666667</v>
      </c>
      <c r="DL457">
        <v>499.9879166666667</v>
      </c>
      <c r="DM457">
        <v>90.28510833333333</v>
      </c>
      <c r="DN457">
        <v>0.0539420625</v>
      </c>
      <c r="DO457">
        <v>30.46189166666667</v>
      </c>
      <c r="DP457">
        <v>30.002675</v>
      </c>
      <c r="DQ457">
        <v>999.9</v>
      </c>
      <c r="DR457">
        <v>0</v>
      </c>
      <c r="DS457">
        <v>0</v>
      </c>
      <c r="DT457">
        <v>10005.31791666667</v>
      </c>
      <c r="DU457">
        <v>0</v>
      </c>
      <c r="DV457">
        <v>0.618283</v>
      </c>
      <c r="DW457">
        <v>0.4883792083333333</v>
      </c>
      <c r="DX457">
        <v>430.9795</v>
      </c>
      <c r="DY457">
        <v>430.4215</v>
      </c>
      <c r="DZ457">
        <v>0.13036225</v>
      </c>
      <c r="EA457">
        <v>420.00825</v>
      </c>
      <c r="EB457">
        <v>24.19314166666667</v>
      </c>
      <c r="EC457">
        <v>2.196050416666667</v>
      </c>
      <c r="ED457">
        <v>2.18428125</v>
      </c>
      <c r="EE457">
        <v>18.9335375</v>
      </c>
      <c r="EF457">
        <v>18.8474875</v>
      </c>
      <c r="EG457">
        <v>0.00500097</v>
      </c>
      <c r="EH457">
        <v>0</v>
      </c>
      <c r="EI457">
        <v>0</v>
      </c>
      <c r="EJ457">
        <v>0</v>
      </c>
      <c r="EK457">
        <v>520.9875</v>
      </c>
      <c r="EL457">
        <v>0.00500097</v>
      </c>
      <c r="EM457">
        <v>-6.666666666666667</v>
      </c>
      <c r="EN457">
        <v>-0.9041666666666665</v>
      </c>
      <c r="EO457">
        <v>34.89566666666666</v>
      </c>
      <c r="EP457">
        <v>38.08825</v>
      </c>
      <c r="EQ457">
        <v>36.51808333333333</v>
      </c>
      <c r="ER457">
        <v>37.937</v>
      </c>
      <c r="ES457">
        <v>36.77583333333333</v>
      </c>
      <c r="ET457">
        <v>0</v>
      </c>
      <c r="EU457">
        <v>0</v>
      </c>
      <c r="EV457">
        <v>0</v>
      </c>
      <c r="EW457">
        <v>1758417669.8</v>
      </c>
      <c r="EX457">
        <v>0</v>
      </c>
      <c r="EY457">
        <v>520.316</v>
      </c>
      <c r="EZ457">
        <v>-12.89230802270797</v>
      </c>
      <c r="FA457">
        <v>7.838461811232158</v>
      </c>
      <c r="FB457">
        <v>-6.22</v>
      </c>
      <c r="FC457">
        <v>15</v>
      </c>
      <c r="FD457">
        <v>0</v>
      </c>
      <c r="FE457" t="s">
        <v>424</v>
      </c>
      <c r="FF457">
        <v>1747247426.5</v>
      </c>
      <c r="FG457">
        <v>1747247420.5</v>
      </c>
      <c r="FH457">
        <v>0</v>
      </c>
      <c r="FI457">
        <v>1.027</v>
      </c>
      <c r="FJ457">
        <v>0.031</v>
      </c>
      <c r="FK457">
        <v>0.02</v>
      </c>
      <c r="FL457">
        <v>0.05</v>
      </c>
      <c r="FM457">
        <v>420</v>
      </c>
      <c r="FN457">
        <v>16</v>
      </c>
      <c r="FO457">
        <v>0.01</v>
      </c>
      <c r="FP457">
        <v>0.1</v>
      </c>
      <c r="FQ457">
        <v>0.4875672</v>
      </c>
      <c r="FR457">
        <v>-0.2400391519699818</v>
      </c>
      <c r="FS457">
        <v>0.04222885495558695</v>
      </c>
      <c r="FT457">
        <v>0</v>
      </c>
      <c r="FU457">
        <v>520.8088235294117</v>
      </c>
      <c r="FV457">
        <v>-8.328495058962545</v>
      </c>
      <c r="FW457">
        <v>7.189590827229029</v>
      </c>
      <c r="FX457">
        <v>-1</v>
      </c>
      <c r="FY457">
        <v>0.13042525</v>
      </c>
      <c r="FZ457">
        <v>-0.005730709193245883</v>
      </c>
      <c r="GA457">
        <v>0.0009968790987376567</v>
      </c>
      <c r="GB457">
        <v>1</v>
      </c>
      <c r="GC457">
        <v>1</v>
      </c>
      <c r="GD457">
        <v>2</v>
      </c>
      <c r="GE457" t="s">
        <v>433</v>
      </c>
      <c r="GF457">
        <v>3.1366</v>
      </c>
      <c r="GG457">
        <v>2.71425</v>
      </c>
      <c r="GH457">
        <v>0.0937651</v>
      </c>
      <c r="GI457">
        <v>0.092894</v>
      </c>
      <c r="GJ457">
        <v>0.106959</v>
      </c>
      <c r="GK457">
        <v>0.105314</v>
      </c>
      <c r="GL457">
        <v>28826.8</v>
      </c>
      <c r="GM457">
        <v>28889.2</v>
      </c>
      <c r="GN457">
        <v>29571</v>
      </c>
      <c r="GO457">
        <v>29432</v>
      </c>
      <c r="GP457">
        <v>34896.4</v>
      </c>
      <c r="GQ457">
        <v>34876.7</v>
      </c>
      <c r="GR457">
        <v>41620.6</v>
      </c>
      <c r="GS457">
        <v>41818.1</v>
      </c>
      <c r="GT457">
        <v>1.92192</v>
      </c>
      <c r="GU457">
        <v>1.87752</v>
      </c>
      <c r="GV457">
        <v>0.0771321</v>
      </c>
      <c r="GW457">
        <v>0</v>
      </c>
      <c r="GX457">
        <v>28.7321</v>
      </c>
      <c r="GY457">
        <v>999.9</v>
      </c>
      <c r="GZ457">
        <v>57.6</v>
      </c>
      <c r="HA457">
        <v>31</v>
      </c>
      <c r="HB457">
        <v>28.7794</v>
      </c>
      <c r="HC457">
        <v>62.0445</v>
      </c>
      <c r="HD457">
        <v>27.9688</v>
      </c>
      <c r="HE457">
        <v>1</v>
      </c>
      <c r="HF457">
        <v>0.09624240000000001</v>
      </c>
      <c r="HG457">
        <v>-1.58591</v>
      </c>
      <c r="HH457">
        <v>20.4008</v>
      </c>
      <c r="HI457">
        <v>5.22373</v>
      </c>
      <c r="HJ457">
        <v>12.0159</v>
      </c>
      <c r="HK457">
        <v>4.99025</v>
      </c>
      <c r="HL457">
        <v>3.28875</v>
      </c>
      <c r="HM457">
        <v>9999</v>
      </c>
      <c r="HN457">
        <v>9999</v>
      </c>
      <c r="HO457">
        <v>9999</v>
      </c>
      <c r="HP457">
        <v>999.9</v>
      </c>
      <c r="HQ457">
        <v>1.86737</v>
      </c>
      <c r="HR457">
        <v>1.86647</v>
      </c>
      <c r="HS457">
        <v>1.86584</v>
      </c>
      <c r="HT457">
        <v>1.86582</v>
      </c>
      <c r="HU457">
        <v>1.86768</v>
      </c>
      <c r="HV457">
        <v>1.87012</v>
      </c>
      <c r="HW457">
        <v>1.86874</v>
      </c>
      <c r="HX457">
        <v>1.87023</v>
      </c>
      <c r="HY457">
        <v>0</v>
      </c>
      <c r="HZ457">
        <v>0</v>
      </c>
      <c r="IA457">
        <v>0</v>
      </c>
      <c r="IB457">
        <v>0</v>
      </c>
      <c r="IC457" t="s">
        <v>426</v>
      </c>
      <c r="ID457" t="s">
        <v>427</v>
      </c>
      <c r="IE457" t="s">
        <v>428</v>
      </c>
      <c r="IF457" t="s">
        <v>428</v>
      </c>
      <c r="IG457" t="s">
        <v>428</v>
      </c>
      <c r="IH457" t="s">
        <v>428</v>
      </c>
      <c r="II457">
        <v>0</v>
      </c>
      <c r="IJ457">
        <v>100</v>
      </c>
      <c r="IK457">
        <v>100</v>
      </c>
      <c r="IL457">
        <v>0.54</v>
      </c>
      <c r="IM457">
        <v>0.1801</v>
      </c>
      <c r="IN457">
        <v>0.2733293791174444</v>
      </c>
      <c r="IO457">
        <v>0.0008355358253796512</v>
      </c>
      <c r="IP457">
        <v>-4.886686190924696E-07</v>
      </c>
      <c r="IQ457">
        <v>2.414133949906871E-11</v>
      </c>
      <c r="IR457">
        <v>-0.06279029043895908</v>
      </c>
      <c r="IS457">
        <v>-0.001004982055389802</v>
      </c>
      <c r="IT457">
        <v>0.0007271071577586355</v>
      </c>
      <c r="IU457">
        <v>-1.113211564567604E-05</v>
      </c>
      <c r="IV457">
        <v>10</v>
      </c>
      <c r="IW457">
        <v>2306</v>
      </c>
      <c r="IX457">
        <v>1</v>
      </c>
      <c r="IY457">
        <v>28</v>
      </c>
      <c r="IZ457">
        <v>186170.7</v>
      </c>
      <c r="JA457">
        <v>186170.8</v>
      </c>
      <c r="JB457">
        <v>1.04004</v>
      </c>
      <c r="JC457">
        <v>2.26562</v>
      </c>
      <c r="JD457">
        <v>1.39648</v>
      </c>
      <c r="JE457">
        <v>2.34009</v>
      </c>
      <c r="JF457">
        <v>1.49536</v>
      </c>
      <c r="JG457">
        <v>2.66724</v>
      </c>
      <c r="JH457">
        <v>36.0816</v>
      </c>
      <c r="JI457">
        <v>16.1634</v>
      </c>
      <c r="JJ457">
        <v>18</v>
      </c>
      <c r="JK457">
        <v>489.704</v>
      </c>
      <c r="JL457">
        <v>451.668</v>
      </c>
      <c r="JM457">
        <v>31.1309</v>
      </c>
      <c r="JN457">
        <v>28.8232</v>
      </c>
      <c r="JO457">
        <v>30.0001</v>
      </c>
      <c r="JP457">
        <v>28.6837</v>
      </c>
      <c r="JQ457">
        <v>28.6154</v>
      </c>
      <c r="JR457">
        <v>20.8269</v>
      </c>
      <c r="JS457">
        <v>23.1157</v>
      </c>
      <c r="JT457">
        <v>94.76909999999999</v>
      </c>
      <c r="JU457">
        <v>31.123</v>
      </c>
      <c r="JV457">
        <v>420</v>
      </c>
      <c r="JW457">
        <v>24.1475</v>
      </c>
      <c r="JX457">
        <v>101.077</v>
      </c>
      <c r="JY457">
        <v>100.555</v>
      </c>
    </row>
    <row r="458" spans="1:285">
      <c r="A458">
        <v>442</v>
      </c>
      <c r="B458">
        <v>1758417671.5</v>
      </c>
      <c r="C458">
        <v>4796.400000095367</v>
      </c>
      <c r="D458" t="s">
        <v>1321</v>
      </c>
      <c r="E458" t="s">
        <v>1322</v>
      </c>
      <c r="F458">
        <v>5</v>
      </c>
      <c r="G458" t="s">
        <v>1280</v>
      </c>
      <c r="H458" t="s">
        <v>420</v>
      </c>
      <c r="I458" t="s">
        <v>421</v>
      </c>
      <c r="J458">
        <v>1758417663.5</v>
      </c>
      <c r="K458">
        <f>(L458)/1000</f>
        <v>0</v>
      </c>
      <c r="L458">
        <f>1000*DL458*AJ458*(DH458-DI458)/(100*DA458*(1000-AJ458*DH458))</f>
        <v>0</v>
      </c>
      <c r="M458">
        <f>DL458*AJ458*(DG458-DF458*(1000-AJ458*DI458)/(1000-AJ458*DH458))/(100*DA458)</f>
        <v>0</v>
      </c>
      <c r="N458">
        <f>DF458 - IF(AJ458&gt;1, M458*DA458*100.0/(AL458), 0)</f>
        <v>0</v>
      </c>
      <c r="O458">
        <f>((U458-K458/2)*N458-M458)/(U458+K458/2)</f>
        <v>0</v>
      </c>
      <c r="P458">
        <f>O458*(DM458+DN458)/1000.0</f>
        <v>0</v>
      </c>
      <c r="Q458">
        <f>(DF458 - IF(AJ458&gt;1, M458*DA458*100.0/(AL458), 0))*(DM458+DN458)/1000.0</f>
        <v>0</v>
      </c>
      <c r="R458">
        <f>2.0/((1/T458-1/S458)+SIGN(T458)*SQRT((1/T458-1/S458)*(1/T458-1/S458) + 4*DB458/((DB458+1)*(DB458+1))*(2*1/T458*1/S458-1/S458*1/S458)))</f>
        <v>0</v>
      </c>
      <c r="S458">
        <f>IF(LEFT(DC458,1)&lt;&gt;"0",IF(LEFT(DC458,1)="1",3.0,DD458),$D$5+$E$5*(DT458*DM458/($K$5*1000))+$F$5*(DT458*DM458/($K$5*1000))*MAX(MIN(DA458,$J$5),$I$5)*MAX(MIN(DA458,$J$5),$I$5)+$G$5*MAX(MIN(DA458,$J$5),$I$5)*(DT458*DM458/($K$5*1000))+$H$5*(DT458*DM458/($K$5*1000))*(DT458*DM458/($K$5*1000)))</f>
        <v>0</v>
      </c>
      <c r="T458">
        <f>K458*(1000-(1000*0.61365*exp(17.502*X458/(240.97+X458))/(DM458+DN458)+DH458)/2)/(1000*0.61365*exp(17.502*X458/(240.97+X458))/(DM458+DN458)-DH458)</f>
        <v>0</v>
      </c>
      <c r="U458">
        <f>1/((DB458+1)/(R458/1.6)+1/(S458/1.37)) + DB458/((DB458+1)/(R458/1.6) + DB458/(S458/1.37))</f>
        <v>0</v>
      </c>
      <c r="V458">
        <f>(CW458*CZ458)</f>
        <v>0</v>
      </c>
      <c r="W458">
        <f>(DO458+(V458+2*0.95*5.67E-8*(((DO458+$B$7)+273)^4-(DO458+273)^4)-44100*K458)/(1.84*29.3*S458+8*0.95*5.67E-8*(DO458+273)^3))</f>
        <v>0</v>
      </c>
      <c r="X458">
        <f>($C$7*DP458+$D$7*DQ458+$E$7*W458)</f>
        <v>0</v>
      </c>
      <c r="Y458">
        <f>0.61365*exp(17.502*X458/(240.97+X458))</f>
        <v>0</v>
      </c>
      <c r="Z458">
        <f>(AA458/AB458*100)</f>
        <v>0</v>
      </c>
      <c r="AA458">
        <f>DH458*(DM458+DN458)/1000</f>
        <v>0</v>
      </c>
      <c r="AB458">
        <f>0.61365*exp(17.502*DO458/(240.97+DO458))</f>
        <v>0</v>
      </c>
      <c r="AC458">
        <f>(Y458-DH458*(DM458+DN458)/1000)</f>
        <v>0</v>
      </c>
      <c r="AD458">
        <f>(-K458*44100)</f>
        <v>0</v>
      </c>
      <c r="AE458">
        <f>2*29.3*S458*0.92*(DO458-X458)</f>
        <v>0</v>
      </c>
      <c r="AF458">
        <f>2*0.95*5.67E-8*(((DO458+$B$7)+273)^4-(X458+273)^4)</f>
        <v>0</v>
      </c>
      <c r="AG458">
        <f>V458+AF458+AD458+AE458</f>
        <v>0</v>
      </c>
      <c r="AH458">
        <v>0</v>
      </c>
      <c r="AI458">
        <v>0</v>
      </c>
      <c r="AJ458">
        <f>IF(AH458*$H$13&gt;=AL458,1.0,(AL458/(AL458-AH458*$H$13)))</f>
        <v>0</v>
      </c>
      <c r="AK458">
        <f>(AJ458-1)*100</f>
        <v>0</v>
      </c>
      <c r="AL458">
        <f>MAX(0,($B$13+$C$13*DT458)/(1+$D$13*DT458)*DM458/(DO458+273)*$E$13)</f>
        <v>0</v>
      </c>
      <c r="AM458" t="s">
        <v>422</v>
      </c>
      <c r="AN458" t="s">
        <v>422</v>
      </c>
      <c r="AO458">
        <v>0</v>
      </c>
      <c r="AP458">
        <v>0</v>
      </c>
      <c r="AQ458">
        <f>1-AO458/AP458</f>
        <v>0</v>
      </c>
      <c r="AR458">
        <v>0</v>
      </c>
      <c r="AS458" t="s">
        <v>422</v>
      </c>
      <c r="AT458" t="s">
        <v>422</v>
      </c>
      <c r="AU458">
        <v>0</v>
      </c>
      <c r="AV458">
        <v>0</v>
      </c>
      <c r="AW458">
        <f>1-AU458/AV458</f>
        <v>0</v>
      </c>
      <c r="AX458">
        <v>0.5</v>
      </c>
      <c r="AY458">
        <f>CX458</f>
        <v>0</v>
      </c>
      <c r="AZ458">
        <f>M458</f>
        <v>0</v>
      </c>
      <c r="BA458">
        <f>AW458*AX458*AY458</f>
        <v>0</v>
      </c>
      <c r="BB458">
        <f>(AZ458-AR458)/AY458</f>
        <v>0</v>
      </c>
      <c r="BC458">
        <f>(AP458-AV458)/AV458</f>
        <v>0</v>
      </c>
      <c r="BD458">
        <f>AO458/(AQ458+AO458/AV458)</f>
        <v>0</v>
      </c>
      <c r="BE458" t="s">
        <v>422</v>
      </c>
      <c r="BF458">
        <v>0</v>
      </c>
      <c r="BG458">
        <f>IF(BF458&lt;&gt;0, BF458, BD458)</f>
        <v>0</v>
      </c>
      <c r="BH458">
        <f>1-BG458/AV458</f>
        <v>0</v>
      </c>
      <c r="BI458">
        <f>(AV458-AU458)/(AV458-BG458)</f>
        <v>0</v>
      </c>
      <c r="BJ458">
        <f>(AP458-AV458)/(AP458-BG458)</f>
        <v>0</v>
      </c>
      <c r="BK458">
        <f>(AV458-AU458)/(AV458-AO458)</f>
        <v>0</v>
      </c>
      <c r="BL458">
        <f>(AP458-AV458)/(AP458-AO458)</f>
        <v>0</v>
      </c>
      <c r="BM458">
        <f>(BI458*BG458/AU458)</f>
        <v>0</v>
      </c>
      <c r="BN458">
        <f>(1-BM458)</f>
        <v>0</v>
      </c>
      <c r="CW458">
        <f>$B$11*DU458+$C$11*DV458+$F$11*EG458*(1-EJ458)</f>
        <v>0</v>
      </c>
      <c r="CX458">
        <f>CW458*CY458</f>
        <v>0</v>
      </c>
      <c r="CY458">
        <f>($B$11*$D$9+$C$11*$D$9+$F$11*((ET458+EL458)/MAX(ET458+EL458+EU458, 0.1)*$I$9+EU458/MAX(ET458+EL458+EU458, 0.1)*$J$9))/($B$11+$C$11+$F$11)</f>
        <v>0</v>
      </c>
      <c r="CZ458">
        <f>($B$11*$K$9+$C$11*$K$9+$F$11*((ET458+EL458)/MAX(ET458+EL458+EU458, 0.1)*$P$9+EU458/MAX(ET458+EL458+EU458, 0.1)*$Q$9))/($B$11+$C$11+$F$11)</f>
        <v>0</v>
      </c>
      <c r="DA458">
        <v>4.38</v>
      </c>
      <c r="DB458">
        <v>0.5</v>
      </c>
      <c r="DC458" t="s">
        <v>423</v>
      </c>
      <c r="DD458">
        <v>2</v>
      </c>
      <c r="DE458">
        <v>1758417663.5</v>
      </c>
      <c r="DF458">
        <v>420.485125</v>
      </c>
      <c r="DG458">
        <v>420.0125833333333</v>
      </c>
      <c r="DH458">
        <v>24.32277083333333</v>
      </c>
      <c r="DI458">
        <v>24.19261666666667</v>
      </c>
      <c r="DJ458">
        <v>419.945375</v>
      </c>
      <c r="DK458">
        <v>24.142675</v>
      </c>
      <c r="DL458">
        <v>499.987125</v>
      </c>
      <c r="DM458">
        <v>90.28489999999999</v>
      </c>
      <c r="DN458">
        <v>0.05398044583333333</v>
      </c>
      <c r="DO458">
        <v>30.45631666666667</v>
      </c>
      <c r="DP458">
        <v>30.0001</v>
      </c>
      <c r="DQ458">
        <v>999.9</v>
      </c>
      <c r="DR458">
        <v>0</v>
      </c>
      <c r="DS458">
        <v>0</v>
      </c>
      <c r="DT458">
        <v>10005.55208333333</v>
      </c>
      <c r="DU458">
        <v>0</v>
      </c>
      <c r="DV458">
        <v>0.618283</v>
      </c>
      <c r="DW458">
        <v>0.4726652083333334</v>
      </c>
      <c r="DX458">
        <v>430.9674583333333</v>
      </c>
      <c r="DY458">
        <v>430.4257083333334</v>
      </c>
      <c r="DZ458">
        <v>0.1301435416666667</v>
      </c>
      <c r="EA458">
        <v>420.0125833333333</v>
      </c>
      <c r="EB458">
        <v>24.19261666666667</v>
      </c>
      <c r="EC458">
        <v>2.195978333333333</v>
      </c>
      <c r="ED458">
        <v>2.184229166666666</v>
      </c>
      <c r="EE458">
        <v>18.93300833333333</v>
      </c>
      <c r="EF458">
        <v>18.8471</v>
      </c>
      <c r="EG458">
        <v>0.00500097</v>
      </c>
      <c r="EH458">
        <v>0</v>
      </c>
      <c r="EI458">
        <v>0</v>
      </c>
      <c r="EJ458">
        <v>0</v>
      </c>
      <c r="EK458">
        <v>521.7416666666667</v>
      </c>
      <c r="EL458">
        <v>0.00500097</v>
      </c>
      <c r="EM458">
        <v>-7.416666666666667</v>
      </c>
      <c r="EN458">
        <v>-1.245833333333333</v>
      </c>
      <c r="EO458">
        <v>34.88791666666667</v>
      </c>
      <c r="EP458">
        <v>38.080375</v>
      </c>
      <c r="EQ458">
        <v>36.51033333333334</v>
      </c>
      <c r="ER458">
        <v>37.92925</v>
      </c>
      <c r="ES458">
        <v>36.76808333333333</v>
      </c>
      <c r="ET458">
        <v>0</v>
      </c>
      <c r="EU458">
        <v>0</v>
      </c>
      <c r="EV458">
        <v>0</v>
      </c>
      <c r="EW458">
        <v>1758417671.6</v>
      </c>
      <c r="EX458">
        <v>0</v>
      </c>
      <c r="EY458">
        <v>521.4692307692308</v>
      </c>
      <c r="EZ458">
        <v>13.31282025817245</v>
      </c>
      <c r="FA458">
        <v>3.063247842640325</v>
      </c>
      <c r="FB458">
        <v>-6.146153846153847</v>
      </c>
      <c r="FC458">
        <v>15</v>
      </c>
      <c r="FD458">
        <v>0</v>
      </c>
      <c r="FE458" t="s">
        <v>424</v>
      </c>
      <c r="FF458">
        <v>1747247426.5</v>
      </c>
      <c r="FG458">
        <v>1747247420.5</v>
      </c>
      <c r="FH458">
        <v>0</v>
      </c>
      <c r="FI458">
        <v>1.027</v>
      </c>
      <c r="FJ458">
        <v>0.031</v>
      </c>
      <c r="FK458">
        <v>0.02</v>
      </c>
      <c r="FL458">
        <v>0.05</v>
      </c>
      <c r="FM458">
        <v>420</v>
      </c>
      <c r="FN458">
        <v>16</v>
      </c>
      <c r="FO458">
        <v>0.01</v>
      </c>
      <c r="FP458">
        <v>0.1</v>
      </c>
      <c r="FQ458">
        <v>0.4852809268292683</v>
      </c>
      <c r="FR458">
        <v>-0.2628292682926811</v>
      </c>
      <c r="FS458">
        <v>0.04277728224094508</v>
      </c>
      <c r="FT458">
        <v>0</v>
      </c>
      <c r="FU458">
        <v>520.6647058823529</v>
      </c>
      <c r="FV458">
        <v>-1.986249025909253</v>
      </c>
      <c r="FW458">
        <v>7.258377810703061</v>
      </c>
      <c r="FX458">
        <v>-1</v>
      </c>
      <c r="FY458">
        <v>0.1303546097560976</v>
      </c>
      <c r="FZ458">
        <v>-0.004890648083623788</v>
      </c>
      <c r="GA458">
        <v>0.0009675768294458232</v>
      </c>
      <c r="GB458">
        <v>1</v>
      </c>
      <c r="GC458">
        <v>1</v>
      </c>
      <c r="GD458">
        <v>2</v>
      </c>
      <c r="GE458" t="s">
        <v>433</v>
      </c>
      <c r="GF458">
        <v>3.13662</v>
      </c>
      <c r="GG458">
        <v>2.71441</v>
      </c>
      <c r="GH458">
        <v>0.0937607</v>
      </c>
      <c r="GI458">
        <v>0.092899</v>
      </c>
      <c r="GJ458">
        <v>0.106952</v>
      </c>
      <c r="GK458">
        <v>0.105307</v>
      </c>
      <c r="GL458">
        <v>28827.2</v>
      </c>
      <c r="GM458">
        <v>28888.9</v>
      </c>
      <c r="GN458">
        <v>29571.3</v>
      </c>
      <c r="GO458">
        <v>29431.8</v>
      </c>
      <c r="GP458">
        <v>34897</v>
      </c>
      <c r="GQ458">
        <v>34876.7</v>
      </c>
      <c r="GR458">
        <v>41621.1</v>
      </c>
      <c r="GS458">
        <v>41817.8</v>
      </c>
      <c r="GT458">
        <v>1.92197</v>
      </c>
      <c r="GU458">
        <v>1.87755</v>
      </c>
      <c r="GV458">
        <v>0.0769272</v>
      </c>
      <c r="GW458">
        <v>0</v>
      </c>
      <c r="GX458">
        <v>28.7323</v>
      </c>
      <c r="GY458">
        <v>999.9</v>
      </c>
      <c r="GZ458">
        <v>57.6</v>
      </c>
      <c r="HA458">
        <v>31</v>
      </c>
      <c r="HB458">
        <v>28.7834</v>
      </c>
      <c r="HC458">
        <v>61.9645</v>
      </c>
      <c r="HD458">
        <v>27.8566</v>
      </c>
      <c r="HE458">
        <v>1</v>
      </c>
      <c r="HF458">
        <v>0.09629070000000001</v>
      </c>
      <c r="HG458">
        <v>-1.57668</v>
      </c>
      <c r="HH458">
        <v>20.4008</v>
      </c>
      <c r="HI458">
        <v>5.22403</v>
      </c>
      <c r="HJ458">
        <v>12.0159</v>
      </c>
      <c r="HK458">
        <v>4.9904</v>
      </c>
      <c r="HL458">
        <v>3.28883</v>
      </c>
      <c r="HM458">
        <v>9999</v>
      </c>
      <c r="HN458">
        <v>9999</v>
      </c>
      <c r="HO458">
        <v>9999</v>
      </c>
      <c r="HP458">
        <v>999.9</v>
      </c>
      <c r="HQ458">
        <v>1.86737</v>
      </c>
      <c r="HR458">
        <v>1.86646</v>
      </c>
      <c r="HS458">
        <v>1.86583</v>
      </c>
      <c r="HT458">
        <v>1.8658</v>
      </c>
      <c r="HU458">
        <v>1.86768</v>
      </c>
      <c r="HV458">
        <v>1.87012</v>
      </c>
      <c r="HW458">
        <v>1.86874</v>
      </c>
      <c r="HX458">
        <v>1.87026</v>
      </c>
      <c r="HY458">
        <v>0</v>
      </c>
      <c r="HZ458">
        <v>0</v>
      </c>
      <c r="IA458">
        <v>0</v>
      </c>
      <c r="IB458">
        <v>0</v>
      </c>
      <c r="IC458" t="s">
        <v>426</v>
      </c>
      <c r="ID458" t="s">
        <v>427</v>
      </c>
      <c r="IE458" t="s">
        <v>428</v>
      </c>
      <c r="IF458" t="s">
        <v>428</v>
      </c>
      <c r="IG458" t="s">
        <v>428</v>
      </c>
      <c r="IH458" t="s">
        <v>428</v>
      </c>
      <c r="II458">
        <v>0</v>
      </c>
      <c r="IJ458">
        <v>100</v>
      </c>
      <c r="IK458">
        <v>100</v>
      </c>
      <c r="IL458">
        <v>0.539</v>
      </c>
      <c r="IM458">
        <v>0.1801</v>
      </c>
      <c r="IN458">
        <v>0.2733293791174444</v>
      </c>
      <c r="IO458">
        <v>0.0008355358253796512</v>
      </c>
      <c r="IP458">
        <v>-4.886686190924696E-07</v>
      </c>
      <c r="IQ458">
        <v>2.414133949906871E-11</v>
      </c>
      <c r="IR458">
        <v>-0.06279029043895908</v>
      </c>
      <c r="IS458">
        <v>-0.001004982055389802</v>
      </c>
      <c r="IT458">
        <v>0.0007271071577586355</v>
      </c>
      <c r="IU458">
        <v>-1.113211564567604E-05</v>
      </c>
      <c r="IV458">
        <v>10</v>
      </c>
      <c r="IW458">
        <v>2306</v>
      </c>
      <c r="IX458">
        <v>1</v>
      </c>
      <c r="IY458">
        <v>28</v>
      </c>
      <c r="IZ458">
        <v>186170.8</v>
      </c>
      <c r="JA458">
        <v>186170.9</v>
      </c>
      <c r="JB458">
        <v>1.04004</v>
      </c>
      <c r="JC458">
        <v>2.28394</v>
      </c>
      <c r="JD458">
        <v>1.39648</v>
      </c>
      <c r="JE458">
        <v>2.34375</v>
      </c>
      <c r="JF458">
        <v>1.49536</v>
      </c>
      <c r="JG458">
        <v>2.58789</v>
      </c>
      <c r="JH458">
        <v>36.0816</v>
      </c>
      <c r="JI458">
        <v>16.1459</v>
      </c>
      <c r="JJ458">
        <v>18</v>
      </c>
      <c r="JK458">
        <v>489.736</v>
      </c>
      <c r="JL458">
        <v>451.674</v>
      </c>
      <c r="JM458">
        <v>31.1294</v>
      </c>
      <c r="JN458">
        <v>28.8232</v>
      </c>
      <c r="JO458">
        <v>30.0001</v>
      </c>
      <c r="JP458">
        <v>28.6837</v>
      </c>
      <c r="JQ458">
        <v>28.6142</v>
      </c>
      <c r="JR458">
        <v>20.8263</v>
      </c>
      <c r="JS458">
        <v>23.1157</v>
      </c>
      <c r="JT458">
        <v>94.76909999999999</v>
      </c>
      <c r="JU458">
        <v>31.1264</v>
      </c>
      <c r="JV458">
        <v>420</v>
      </c>
      <c r="JW458">
        <v>24.1386</v>
      </c>
      <c r="JX458">
        <v>101.078</v>
      </c>
      <c r="JY458">
        <v>100.554</v>
      </c>
    </row>
    <row r="459" spans="1:285">
      <c r="A459">
        <v>443</v>
      </c>
      <c r="B459">
        <v>1758417673.5</v>
      </c>
      <c r="C459">
        <v>4798.400000095367</v>
      </c>
      <c r="D459" t="s">
        <v>1323</v>
      </c>
      <c r="E459" t="s">
        <v>1324</v>
      </c>
      <c r="F459">
        <v>5</v>
      </c>
      <c r="G459" t="s">
        <v>1280</v>
      </c>
      <c r="H459" t="s">
        <v>420</v>
      </c>
      <c r="I459" t="s">
        <v>421</v>
      </c>
      <c r="J459">
        <v>1758417665.5</v>
      </c>
      <c r="K459">
        <f>(L459)/1000</f>
        <v>0</v>
      </c>
      <c r="L459">
        <f>1000*DL459*AJ459*(DH459-DI459)/(100*DA459*(1000-AJ459*DH459))</f>
        <v>0</v>
      </c>
      <c r="M459">
        <f>DL459*AJ459*(DG459-DF459*(1000-AJ459*DI459)/(1000-AJ459*DH459))/(100*DA459)</f>
        <v>0</v>
      </c>
      <c r="N459">
        <f>DF459 - IF(AJ459&gt;1, M459*DA459*100.0/(AL459), 0)</f>
        <v>0</v>
      </c>
      <c r="O459">
        <f>((U459-K459/2)*N459-M459)/(U459+K459/2)</f>
        <v>0</v>
      </c>
      <c r="P459">
        <f>O459*(DM459+DN459)/1000.0</f>
        <v>0</v>
      </c>
      <c r="Q459">
        <f>(DF459 - IF(AJ459&gt;1, M459*DA459*100.0/(AL459), 0))*(DM459+DN459)/1000.0</f>
        <v>0</v>
      </c>
      <c r="R459">
        <f>2.0/((1/T459-1/S459)+SIGN(T459)*SQRT((1/T459-1/S459)*(1/T459-1/S459) + 4*DB459/((DB459+1)*(DB459+1))*(2*1/T459*1/S459-1/S459*1/S459)))</f>
        <v>0</v>
      </c>
      <c r="S459">
        <f>IF(LEFT(DC459,1)&lt;&gt;"0",IF(LEFT(DC459,1)="1",3.0,DD459),$D$5+$E$5*(DT459*DM459/($K$5*1000))+$F$5*(DT459*DM459/($K$5*1000))*MAX(MIN(DA459,$J$5),$I$5)*MAX(MIN(DA459,$J$5),$I$5)+$G$5*MAX(MIN(DA459,$J$5),$I$5)*(DT459*DM459/($K$5*1000))+$H$5*(DT459*DM459/($K$5*1000))*(DT459*DM459/($K$5*1000)))</f>
        <v>0</v>
      </c>
      <c r="T459">
        <f>K459*(1000-(1000*0.61365*exp(17.502*X459/(240.97+X459))/(DM459+DN459)+DH459)/2)/(1000*0.61365*exp(17.502*X459/(240.97+X459))/(DM459+DN459)-DH459)</f>
        <v>0</v>
      </c>
      <c r="U459">
        <f>1/((DB459+1)/(R459/1.6)+1/(S459/1.37)) + DB459/((DB459+1)/(R459/1.6) + DB459/(S459/1.37))</f>
        <v>0</v>
      </c>
      <c r="V459">
        <f>(CW459*CZ459)</f>
        <v>0</v>
      </c>
      <c r="W459">
        <f>(DO459+(V459+2*0.95*5.67E-8*(((DO459+$B$7)+273)^4-(DO459+273)^4)-44100*K459)/(1.84*29.3*S459+8*0.95*5.67E-8*(DO459+273)^3))</f>
        <v>0</v>
      </c>
      <c r="X459">
        <f>($C$7*DP459+$D$7*DQ459+$E$7*W459)</f>
        <v>0</v>
      </c>
      <c r="Y459">
        <f>0.61365*exp(17.502*X459/(240.97+X459))</f>
        <v>0</v>
      </c>
      <c r="Z459">
        <f>(AA459/AB459*100)</f>
        <v>0</v>
      </c>
      <c r="AA459">
        <f>DH459*(DM459+DN459)/1000</f>
        <v>0</v>
      </c>
      <c r="AB459">
        <f>0.61365*exp(17.502*DO459/(240.97+DO459))</f>
        <v>0</v>
      </c>
      <c r="AC459">
        <f>(Y459-DH459*(DM459+DN459)/1000)</f>
        <v>0</v>
      </c>
      <c r="AD459">
        <f>(-K459*44100)</f>
        <v>0</v>
      </c>
      <c r="AE459">
        <f>2*29.3*S459*0.92*(DO459-X459)</f>
        <v>0</v>
      </c>
      <c r="AF459">
        <f>2*0.95*5.67E-8*(((DO459+$B$7)+273)^4-(X459+273)^4)</f>
        <v>0</v>
      </c>
      <c r="AG459">
        <f>V459+AF459+AD459+AE459</f>
        <v>0</v>
      </c>
      <c r="AH459">
        <v>0</v>
      </c>
      <c r="AI459">
        <v>0</v>
      </c>
      <c r="AJ459">
        <f>IF(AH459*$H$13&gt;=AL459,1.0,(AL459/(AL459-AH459*$H$13)))</f>
        <v>0</v>
      </c>
      <c r="AK459">
        <f>(AJ459-1)*100</f>
        <v>0</v>
      </c>
      <c r="AL459">
        <f>MAX(0,($B$13+$C$13*DT459)/(1+$D$13*DT459)*DM459/(DO459+273)*$E$13)</f>
        <v>0</v>
      </c>
      <c r="AM459" t="s">
        <v>422</v>
      </c>
      <c r="AN459" t="s">
        <v>422</v>
      </c>
      <c r="AO459">
        <v>0</v>
      </c>
      <c r="AP459">
        <v>0</v>
      </c>
      <c r="AQ459">
        <f>1-AO459/AP459</f>
        <v>0</v>
      </c>
      <c r="AR459">
        <v>0</v>
      </c>
      <c r="AS459" t="s">
        <v>422</v>
      </c>
      <c r="AT459" t="s">
        <v>422</v>
      </c>
      <c r="AU459">
        <v>0</v>
      </c>
      <c r="AV459">
        <v>0</v>
      </c>
      <c r="AW459">
        <f>1-AU459/AV459</f>
        <v>0</v>
      </c>
      <c r="AX459">
        <v>0.5</v>
      </c>
      <c r="AY459">
        <f>CX459</f>
        <v>0</v>
      </c>
      <c r="AZ459">
        <f>M459</f>
        <v>0</v>
      </c>
      <c r="BA459">
        <f>AW459*AX459*AY459</f>
        <v>0</v>
      </c>
      <c r="BB459">
        <f>(AZ459-AR459)/AY459</f>
        <v>0</v>
      </c>
      <c r="BC459">
        <f>(AP459-AV459)/AV459</f>
        <v>0</v>
      </c>
      <c r="BD459">
        <f>AO459/(AQ459+AO459/AV459)</f>
        <v>0</v>
      </c>
      <c r="BE459" t="s">
        <v>422</v>
      </c>
      <c r="BF459">
        <v>0</v>
      </c>
      <c r="BG459">
        <f>IF(BF459&lt;&gt;0, BF459, BD459)</f>
        <v>0</v>
      </c>
      <c r="BH459">
        <f>1-BG459/AV459</f>
        <v>0</v>
      </c>
      <c r="BI459">
        <f>(AV459-AU459)/(AV459-BG459)</f>
        <v>0</v>
      </c>
      <c r="BJ459">
        <f>(AP459-AV459)/(AP459-BG459)</f>
        <v>0</v>
      </c>
      <c r="BK459">
        <f>(AV459-AU459)/(AV459-AO459)</f>
        <v>0</v>
      </c>
      <c r="BL459">
        <f>(AP459-AV459)/(AP459-AO459)</f>
        <v>0</v>
      </c>
      <c r="BM459">
        <f>(BI459*BG459/AU459)</f>
        <v>0</v>
      </c>
      <c r="BN459">
        <f>(1-BM459)</f>
        <v>0</v>
      </c>
      <c r="CW459">
        <f>$B$11*DU459+$C$11*DV459+$F$11*EG459*(1-EJ459)</f>
        <v>0</v>
      </c>
      <c r="CX459">
        <f>CW459*CY459</f>
        <v>0</v>
      </c>
      <c r="CY459">
        <f>($B$11*$D$9+$C$11*$D$9+$F$11*((ET459+EL459)/MAX(ET459+EL459+EU459, 0.1)*$I$9+EU459/MAX(ET459+EL459+EU459, 0.1)*$J$9))/($B$11+$C$11+$F$11)</f>
        <v>0</v>
      </c>
      <c r="CZ459">
        <f>($B$11*$K$9+$C$11*$K$9+$F$11*((ET459+EL459)/MAX(ET459+EL459+EU459, 0.1)*$P$9+EU459/MAX(ET459+EL459+EU459, 0.1)*$Q$9))/($B$11+$C$11+$F$11)</f>
        <v>0</v>
      </c>
      <c r="DA459">
        <v>4.38</v>
      </c>
      <c r="DB459">
        <v>0.5</v>
      </c>
      <c r="DC459" t="s">
        <v>423</v>
      </c>
      <c r="DD459">
        <v>2</v>
      </c>
      <c r="DE459">
        <v>1758417665.5</v>
      </c>
      <c r="DF459">
        <v>420.4714999999999</v>
      </c>
      <c r="DG459">
        <v>420.0094583333333</v>
      </c>
      <c r="DH459">
        <v>24.3219</v>
      </c>
      <c r="DI459">
        <v>24.19194583333334</v>
      </c>
      <c r="DJ459">
        <v>419.9317083333333</v>
      </c>
      <c r="DK459">
        <v>24.1418125</v>
      </c>
      <c r="DL459">
        <v>499.9952083333333</v>
      </c>
      <c r="DM459">
        <v>90.28462083333334</v>
      </c>
      <c r="DN459">
        <v>0.05391374583333333</v>
      </c>
      <c r="DO459">
        <v>30.450825</v>
      </c>
      <c r="DP459">
        <v>29.9973625</v>
      </c>
      <c r="DQ459">
        <v>999.9</v>
      </c>
      <c r="DR459">
        <v>0</v>
      </c>
      <c r="DS459">
        <v>0</v>
      </c>
      <c r="DT459">
        <v>10005.81041666667</v>
      </c>
      <c r="DU459">
        <v>0</v>
      </c>
      <c r="DV459">
        <v>0.618283</v>
      </c>
      <c r="DW459">
        <v>0.4620870416666667</v>
      </c>
      <c r="DX459">
        <v>430.9530416666666</v>
      </c>
      <c r="DY459">
        <v>430.42225</v>
      </c>
      <c r="DZ459">
        <v>0.1299400833333333</v>
      </c>
      <c r="EA459">
        <v>420.0094583333333</v>
      </c>
      <c r="EB459">
        <v>24.19194583333334</v>
      </c>
      <c r="EC459">
        <v>2.1958925</v>
      </c>
      <c r="ED459">
        <v>2.184162083333333</v>
      </c>
      <c r="EE459">
        <v>18.93238333333333</v>
      </c>
      <c r="EF459">
        <v>18.84660416666667</v>
      </c>
      <c r="EG459">
        <v>0.00500097</v>
      </c>
      <c r="EH459">
        <v>0</v>
      </c>
      <c r="EI459">
        <v>0</v>
      </c>
      <c r="EJ459">
        <v>0</v>
      </c>
      <c r="EK459">
        <v>520.9083333333333</v>
      </c>
      <c r="EL459">
        <v>0.00500097</v>
      </c>
      <c r="EM459">
        <v>-6.850000000000001</v>
      </c>
      <c r="EN459">
        <v>-1.179166666666667</v>
      </c>
      <c r="EO459">
        <v>34.87754166666667</v>
      </c>
      <c r="EP459">
        <v>38.0725</v>
      </c>
      <c r="EQ459">
        <v>36.50258333333333</v>
      </c>
      <c r="ER459">
        <v>37.9215</v>
      </c>
      <c r="ES459">
        <v>36.76033333333334</v>
      </c>
      <c r="ET459">
        <v>0</v>
      </c>
      <c r="EU459">
        <v>0</v>
      </c>
      <c r="EV459">
        <v>0</v>
      </c>
      <c r="EW459">
        <v>1758417673.4</v>
      </c>
      <c r="EX459">
        <v>0</v>
      </c>
      <c r="EY459">
        <v>521.4</v>
      </c>
      <c r="EZ459">
        <v>24.33076910688337</v>
      </c>
      <c r="FA459">
        <v>18.0076923559638</v>
      </c>
      <c r="FB459">
        <v>-6.096</v>
      </c>
      <c r="FC459">
        <v>15</v>
      </c>
      <c r="FD459">
        <v>0</v>
      </c>
      <c r="FE459" t="s">
        <v>424</v>
      </c>
      <c r="FF459">
        <v>1747247426.5</v>
      </c>
      <c r="FG459">
        <v>1747247420.5</v>
      </c>
      <c r="FH459">
        <v>0</v>
      </c>
      <c r="FI459">
        <v>1.027</v>
      </c>
      <c r="FJ459">
        <v>0.031</v>
      </c>
      <c r="FK459">
        <v>0.02</v>
      </c>
      <c r="FL459">
        <v>0.05</v>
      </c>
      <c r="FM459">
        <v>420</v>
      </c>
      <c r="FN459">
        <v>16</v>
      </c>
      <c r="FO459">
        <v>0.01</v>
      </c>
      <c r="FP459">
        <v>0.1</v>
      </c>
      <c r="FQ459">
        <v>0.47851645</v>
      </c>
      <c r="FR459">
        <v>-0.4030168255159493</v>
      </c>
      <c r="FS459">
        <v>0.04723015431318747</v>
      </c>
      <c r="FT459">
        <v>0</v>
      </c>
      <c r="FU459">
        <v>521.3352941176471</v>
      </c>
      <c r="FV459">
        <v>4.779220603567136</v>
      </c>
      <c r="FW459">
        <v>7.335004003886033</v>
      </c>
      <c r="FX459">
        <v>-1</v>
      </c>
      <c r="FY459">
        <v>0.13028035</v>
      </c>
      <c r="FZ459">
        <v>-0.007117170731707602</v>
      </c>
      <c r="GA459">
        <v>0.001013588884854211</v>
      </c>
      <c r="GB459">
        <v>1</v>
      </c>
      <c r="GC459">
        <v>1</v>
      </c>
      <c r="GD459">
        <v>2</v>
      </c>
      <c r="GE459" t="s">
        <v>433</v>
      </c>
      <c r="GF459">
        <v>3.13677</v>
      </c>
      <c r="GG459">
        <v>2.71376</v>
      </c>
      <c r="GH459">
        <v>0.09376039999999999</v>
      </c>
      <c r="GI459">
        <v>0.0928942</v>
      </c>
      <c r="GJ459">
        <v>0.106948</v>
      </c>
      <c r="GK459">
        <v>0.105305</v>
      </c>
      <c r="GL459">
        <v>28827.5</v>
      </c>
      <c r="GM459">
        <v>28889.2</v>
      </c>
      <c r="GN459">
        <v>29571.6</v>
      </c>
      <c r="GO459">
        <v>29432</v>
      </c>
      <c r="GP459">
        <v>34897.6</v>
      </c>
      <c r="GQ459">
        <v>34876.9</v>
      </c>
      <c r="GR459">
        <v>41621.6</v>
      </c>
      <c r="GS459">
        <v>41817.9</v>
      </c>
      <c r="GT459">
        <v>1.92195</v>
      </c>
      <c r="GU459">
        <v>1.87742</v>
      </c>
      <c r="GV459">
        <v>0.0769831</v>
      </c>
      <c r="GW459">
        <v>0</v>
      </c>
      <c r="GX459">
        <v>28.7335</v>
      </c>
      <c r="GY459">
        <v>999.9</v>
      </c>
      <c r="GZ459">
        <v>57.6</v>
      </c>
      <c r="HA459">
        <v>31</v>
      </c>
      <c r="HB459">
        <v>28.7847</v>
      </c>
      <c r="HC459">
        <v>62.0945</v>
      </c>
      <c r="HD459">
        <v>27.7724</v>
      </c>
      <c r="HE459">
        <v>1</v>
      </c>
      <c r="HF459">
        <v>0.0964304</v>
      </c>
      <c r="HG459">
        <v>-1.57798</v>
      </c>
      <c r="HH459">
        <v>20.4005</v>
      </c>
      <c r="HI459">
        <v>5.22223</v>
      </c>
      <c r="HJ459">
        <v>12.0159</v>
      </c>
      <c r="HK459">
        <v>4.98975</v>
      </c>
      <c r="HL459">
        <v>3.2885</v>
      </c>
      <c r="HM459">
        <v>9999</v>
      </c>
      <c r="HN459">
        <v>9999</v>
      </c>
      <c r="HO459">
        <v>9999</v>
      </c>
      <c r="HP459">
        <v>999.9</v>
      </c>
      <c r="HQ459">
        <v>1.86737</v>
      </c>
      <c r="HR459">
        <v>1.86646</v>
      </c>
      <c r="HS459">
        <v>1.86583</v>
      </c>
      <c r="HT459">
        <v>1.86581</v>
      </c>
      <c r="HU459">
        <v>1.86768</v>
      </c>
      <c r="HV459">
        <v>1.8701</v>
      </c>
      <c r="HW459">
        <v>1.86874</v>
      </c>
      <c r="HX459">
        <v>1.87026</v>
      </c>
      <c r="HY459">
        <v>0</v>
      </c>
      <c r="HZ459">
        <v>0</v>
      </c>
      <c r="IA459">
        <v>0</v>
      </c>
      <c r="IB459">
        <v>0</v>
      </c>
      <c r="IC459" t="s">
        <v>426</v>
      </c>
      <c r="ID459" t="s">
        <v>427</v>
      </c>
      <c r="IE459" t="s">
        <v>428</v>
      </c>
      <c r="IF459" t="s">
        <v>428</v>
      </c>
      <c r="IG459" t="s">
        <v>428</v>
      </c>
      <c r="IH459" t="s">
        <v>428</v>
      </c>
      <c r="II459">
        <v>0</v>
      </c>
      <c r="IJ459">
        <v>100</v>
      </c>
      <c r="IK459">
        <v>100</v>
      </c>
      <c r="IL459">
        <v>0.54</v>
      </c>
      <c r="IM459">
        <v>0.1801</v>
      </c>
      <c r="IN459">
        <v>0.2733293791174444</v>
      </c>
      <c r="IO459">
        <v>0.0008355358253796512</v>
      </c>
      <c r="IP459">
        <v>-4.886686190924696E-07</v>
      </c>
      <c r="IQ459">
        <v>2.414133949906871E-11</v>
      </c>
      <c r="IR459">
        <v>-0.06279029043895908</v>
      </c>
      <c r="IS459">
        <v>-0.001004982055389802</v>
      </c>
      <c r="IT459">
        <v>0.0007271071577586355</v>
      </c>
      <c r="IU459">
        <v>-1.113211564567604E-05</v>
      </c>
      <c r="IV459">
        <v>10</v>
      </c>
      <c r="IW459">
        <v>2306</v>
      </c>
      <c r="IX459">
        <v>1</v>
      </c>
      <c r="IY459">
        <v>28</v>
      </c>
      <c r="IZ459">
        <v>186170.8</v>
      </c>
      <c r="JA459">
        <v>186170.9</v>
      </c>
      <c r="JB459">
        <v>1.04004</v>
      </c>
      <c r="JC459">
        <v>2.28149</v>
      </c>
      <c r="JD459">
        <v>1.39648</v>
      </c>
      <c r="JE459">
        <v>2.34009</v>
      </c>
      <c r="JF459">
        <v>1.49536</v>
      </c>
      <c r="JG459">
        <v>2.5354</v>
      </c>
      <c r="JH459">
        <v>36.0816</v>
      </c>
      <c r="JI459">
        <v>16.1546</v>
      </c>
      <c r="JJ459">
        <v>18</v>
      </c>
      <c r="JK459">
        <v>489.72</v>
      </c>
      <c r="JL459">
        <v>451.592</v>
      </c>
      <c r="JM459">
        <v>31.1289</v>
      </c>
      <c r="JN459">
        <v>28.8232</v>
      </c>
      <c r="JO459">
        <v>30.0001</v>
      </c>
      <c r="JP459">
        <v>28.6837</v>
      </c>
      <c r="JQ459">
        <v>28.6138</v>
      </c>
      <c r="JR459">
        <v>20.826</v>
      </c>
      <c r="JS459">
        <v>23.1157</v>
      </c>
      <c r="JT459">
        <v>94.76909999999999</v>
      </c>
      <c r="JU459">
        <v>31.1264</v>
      </c>
      <c r="JV459">
        <v>420</v>
      </c>
      <c r="JW459">
        <v>24.1259</v>
      </c>
      <c r="JX459">
        <v>101.079</v>
      </c>
      <c r="JY459">
        <v>100.555</v>
      </c>
    </row>
    <row r="460" spans="1:285">
      <c r="A460">
        <v>444</v>
      </c>
      <c r="B460">
        <v>1758417675.5</v>
      </c>
      <c r="C460">
        <v>4800.400000095367</v>
      </c>
      <c r="D460" t="s">
        <v>1325</v>
      </c>
      <c r="E460" t="s">
        <v>1326</v>
      </c>
      <c r="F460">
        <v>5</v>
      </c>
      <c r="G460" t="s">
        <v>1280</v>
      </c>
      <c r="H460" t="s">
        <v>420</v>
      </c>
      <c r="I460" t="s">
        <v>421</v>
      </c>
      <c r="J460">
        <v>1758417667.5</v>
      </c>
      <c r="K460">
        <f>(L460)/1000</f>
        <v>0</v>
      </c>
      <c r="L460">
        <f>1000*DL460*AJ460*(DH460-DI460)/(100*DA460*(1000-AJ460*DH460))</f>
        <v>0</v>
      </c>
      <c r="M460">
        <f>DL460*AJ460*(DG460-DF460*(1000-AJ460*DI460)/(1000-AJ460*DH460))/(100*DA460)</f>
        <v>0</v>
      </c>
      <c r="N460">
        <f>DF460 - IF(AJ460&gt;1, M460*DA460*100.0/(AL460), 0)</f>
        <v>0</v>
      </c>
      <c r="O460">
        <f>((U460-K460/2)*N460-M460)/(U460+K460/2)</f>
        <v>0</v>
      </c>
      <c r="P460">
        <f>O460*(DM460+DN460)/1000.0</f>
        <v>0</v>
      </c>
      <c r="Q460">
        <f>(DF460 - IF(AJ460&gt;1, M460*DA460*100.0/(AL460), 0))*(DM460+DN460)/1000.0</f>
        <v>0</v>
      </c>
      <c r="R460">
        <f>2.0/((1/T460-1/S460)+SIGN(T460)*SQRT((1/T460-1/S460)*(1/T460-1/S460) + 4*DB460/((DB460+1)*(DB460+1))*(2*1/T460*1/S460-1/S460*1/S460)))</f>
        <v>0</v>
      </c>
      <c r="S460">
        <f>IF(LEFT(DC460,1)&lt;&gt;"0",IF(LEFT(DC460,1)="1",3.0,DD460),$D$5+$E$5*(DT460*DM460/($K$5*1000))+$F$5*(DT460*DM460/($K$5*1000))*MAX(MIN(DA460,$J$5),$I$5)*MAX(MIN(DA460,$J$5),$I$5)+$G$5*MAX(MIN(DA460,$J$5),$I$5)*(DT460*DM460/($K$5*1000))+$H$5*(DT460*DM460/($K$5*1000))*(DT460*DM460/($K$5*1000)))</f>
        <v>0</v>
      </c>
      <c r="T460">
        <f>K460*(1000-(1000*0.61365*exp(17.502*X460/(240.97+X460))/(DM460+DN460)+DH460)/2)/(1000*0.61365*exp(17.502*X460/(240.97+X460))/(DM460+DN460)-DH460)</f>
        <v>0</v>
      </c>
      <c r="U460">
        <f>1/((DB460+1)/(R460/1.6)+1/(S460/1.37)) + DB460/((DB460+1)/(R460/1.6) + DB460/(S460/1.37))</f>
        <v>0</v>
      </c>
      <c r="V460">
        <f>(CW460*CZ460)</f>
        <v>0</v>
      </c>
      <c r="W460">
        <f>(DO460+(V460+2*0.95*5.67E-8*(((DO460+$B$7)+273)^4-(DO460+273)^4)-44100*K460)/(1.84*29.3*S460+8*0.95*5.67E-8*(DO460+273)^3))</f>
        <v>0</v>
      </c>
      <c r="X460">
        <f>($C$7*DP460+$D$7*DQ460+$E$7*W460)</f>
        <v>0</v>
      </c>
      <c r="Y460">
        <f>0.61365*exp(17.502*X460/(240.97+X460))</f>
        <v>0</v>
      </c>
      <c r="Z460">
        <f>(AA460/AB460*100)</f>
        <v>0</v>
      </c>
      <c r="AA460">
        <f>DH460*(DM460+DN460)/1000</f>
        <v>0</v>
      </c>
      <c r="AB460">
        <f>0.61365*exp(17.502*DO460/(240.97+DO460))</f>
        <v>0</v>
      </c>
      <c r="AC460">
        <f>(Y460-DH460*(DM460+DN460)/1000)</f>
        <v>0</v>
      </c>
      <c r="AD460">
        <f>(-K460*44100)</f>
        <v>0</v>
      </c>
      <c r="AE460">
        <f>2*29.3*S460*0.92*(DO460-X460)</f>
        <v>0</v>
      </c>
      <c r="AF460">
        <f>2*0.95*5.67E-8*(((DO460+$B$7)+273)^4-(X460+273)^4)</f>
        <v>0</v>
      </c>
      <c r="AG460">
        <f>V460+AF460+AD460+AE460</f>
        <v>0</v>
      </c>
      <c r="AH460">
        <v>0</v>
      </c>
      <c r="AI460">
        <v>0</v>
      </c>
      <c r="AJ460">
        <f>IF(AH460*$H$13&gt;=AL460,1.0,(AL460/(AL460-AH460*$H$13)))</f>
        <v>0</v>
      </c>
      <c r="AK460">
        <f>(AJ460-1)*100</f>
        <v>0</v>
      </c>
      <c r="AL460">
        <f>MAX(0,($B$13+$C$13*DT460)/(1+$D$13*DT460)*DM460/(DO460+273)*$E$13)</f>
        <v>0</v>
      </c>
      <c r="AM460" t="s">
        <v>422</v>
      </c>
      <c r="AN460" t="s">
        <v>422</v>
      </c>
      <c r="AO460">
        <v>0</v>
      </c>
      <c r="AP460">
        <v>0</v>
      </c>
      <c r="AQ460">
        <f>1-AO460/AP460</f>
        <v>0</v>
      </c>
      <c r="AR460">
        <v>0</v>
      </c>
      <c r="AS460" t="s">
        <v>422</v>
      </c>
      <c r="AT460" t="s">
        <v>422</v>
      </c>
      <c r="AU460">
        <v>0</v>
      </c>
      <c r="AV460">
        <v>0</v>
      </c>
      <c r="AW460">
        <f>1-AU460/AV460</f>
        <v>0</v>
      </c>
      <c r="AX460">
        <v>0.5</v>
      </c>
      <c r="AY460">
        <f>CX460</f>
        <v>0</v>
      </c>
      <c r="AZ460">
        <f>M460</f>
        <v>0</v>
      </c>
      <c r="BA460">
        <f>AW460*AX460*AY460</f>
        <v>0</v>
      </c>
      <c r="BB460">
        <f>(AZ460-AR460)/AY460</f>
        <v>0</v>
      </c>
      <c r="BC460">
        <f>(AP460-AV460)/AV460</f>
        <v>0</v>
      </c>
      <c r="BD460">
        <f>AO460/(AQ460+AO460/AV460)</f>
        <v>0</v>
      </c>
      <c r="BE460" t="s">
        <v>422</v>
      </c>
      <c r="BF460">
        <v>0</v>
      </c>
      <c r="BG460">
        <f>IF(BF460&lt;&gt;0, BF460, BD460)</f>
        <v>0</v>
      </c>
      <c r="BH460">
        <f>1-BG460/AV460</f>
        <v>0</v>
      </c>
      <c r="BI460">
        <f>(AV460-AU460)/(AV460-BG460)</f>
        <v>0</v>
      </c>
      <c r="BJ460">
        <f>(AP460-AV460)/(AP460-BG460)</f>
        <v>0</v>
      </c>
      <c r="BK460">
        <f>(AV460-AU460)/(AV460-AO460)</f>
        <v>0</v>
      </c>
      <c r="BL460">
        <f>(AP460-AV460)/(AP460-AO460)</f>
        <v>0</v>
      </c>
      <c r="BM460">
        <f>(BI460*BG460/AU460)</f>
        <v>0</v>
      </c>
      <c r="BN460">
        <f>(1-BM460)</f>
        <v>0</v>
      </c>
      <c r="CW460">
        <f>$B$11*DU460+$C$11*DV460+$F$11*EG460*(1-EJ460)</f>
        <v>0</v>
      </c>
      <c r="CX460">
        <f>CW460*CY460</f>
        <v>0</v>
      </c>
      <c r="CY460">
        <f>($B$11*$D$9+$C$11*$D$9+$F$11*((ET460+EL460)/MAX(ET460+EL460+EU460, 0.1)*$I$9+EU460/MAX(ET460+EL460+EU460, 0.1)*$J$9))/($B$11+$C$11+$F$11)</f>
        <v>0</v>
      </c>
      <c r="CZ460">
        <f>($B$11*$K$9+$C$11*$K$9+$F$11*((ET460+EL460)/MAX(ET460+EL460+EU460, 0.1)*$P$9+EU460/MAX(ET460+EL460+EU460, 0.1)*$Q$9))/($B$11+$C$11+$F$11)</f>
        <v>0</v>
      </c>
      <c r="DA460">
        <v>4.38</v>
      </c>
      <c r="DB460">
        <v>0.5</v>
      </c>
      <c r="DC460" t="s">
        <v>423</v>
      </c>
      <c r="DD460">
        <v>2</v>
      </c>
      <c r="DE460">
        <v>1758417667.5</v>
      </c>
      <c r="DF460">
        <v>420.46575</v>
      </c>
      <c r="DG460">
        <v>420.0021666666667</v>
      </c>
      <c r="DH460">
        <v>24.32092083333333</v>
      </c>
      <c r="DI460">
        <v>24.19123333333333</v>
      </c>
      <c r="DJ460">
        <v>419.9259166666668</v>
      </c>
      <c r="DK460">
        <v>24.14085</v>
      </c>
      <c r="DL460">
        <v>500.0120833333334</v>
      </c>
      <c r="DM460">
        <v>90.28439166666668</v>
      </c>
      <c r="DN460">
        <v>0.05381012500000001</v>
      </c>
      <c r="DO460">
        <v>30.44715</v>
      </c>
      <c r="DP460">
        <v>29.99591666666667</v>
      </c>
      <c r="DQ460">
        <v>999.9</v>
      </c>
      <c r="DR460">
        <v>0</v>
      </c>
      <c r="DS460">
        <v>0</v>
      </c>
      <c r="DT460">
        <v>10004.68625</v>
      </c>
      <c r="DU460">
        <v>0</v>
      </c>
      <c r="DV460">
        <v>0.618283</v>
      </c>
      <c r="DW460">
        <v>0.4635747916666667</v>
      </c>
      <c r="DX460">
        <v>430.94675</v>
      </c>
      <c r="DY460">
        <v>430.4145</v>
      </c>
      <c r="DZ460">
        <v>0.1296769166666667</v>
      </c>
      <c r="EA460">
        <v>420.0021666666667</v>
      </c>
      <c r="EB460">
        <v>24.19123333333333</v>
      </c>
      <c r="EC460">
        <v>2.19579875</v>
      </c>
      <c r="ED460">
        <v>2.184092083333333</v>
      </c>
      <c r="EE460">
        <v>18.9317</v>
      </c>
      <c r="EF460">
        <v>18.84609166666667</v>
      </c>
      <c r="EG460">
        <v>0.00500097</v>
      </c>
      <c r="EH460">
        <v>0</v>
      </c>
      <c r="EI460">
        <v>0</v>
      </c>
      <c r="EJ460">
        <v>0</v>
      </c>
      <c r="EK460">
        <v>519.5333333333333</v>
      </c>
      <c r="EL460">
        <v>0.00500097</v>
      </c>
      <c r="EM460">
        <v>-6.358333333333334</v>
      </c>
      <c r="EN460">
        <v>-1.1875</v>
      </c>
      <c r="EO460">
        <v>34.872375</v>
      </c>
      <c r="EP460">
        <v>38.0595</v>
      </c>
      <c r="EQ460">
        <v>36.5</v>
      </c>
      <c r="ER460">
        <v>37.91375</v>
      </c>
      <c r="ES460">
        <v>36.74733333333334</v>
      </c>
      <c r="ET460">
        <v>0</v>
      </c>
      <c r="EU460">
        <v>0</v>
      </c>
      <c r="EV460">
        <v>0</v>
      </c>
      <c r="EW460">
        <v>1758417675.8</v>
      </c>
      <c r="EX460">
        <v>0</v>
      </c>
      <c r="EY460">
        <v>521.072</v>
      </c>
      <c r="EZ460">
        <v>30.61538446687929</v>
      </c>
      <c r="FA460">
        <v>-15.00769203750811</v>
      </c>
      <c r="FB460">
        <v>-5.339999999999999</v>
      </c>
      <c r="FC460">
        <v>15</v>
      </c>
      <c r="FD460">
        <v>0</v>
      </c>
      <c r="FE460" t="s">
        <v>424</v>
      </c>
      <c r="FF460">
        <v>1747247426.5</v>
      </c>
      <c r="FG460">
        <v>1747247420.5</v>
      </c>
      <c r="FH460">
        <v>0</v>
      </c>
      <c r="FI460">
        <v>1.027</v>
      </c>
      <c r="FJ460">
        <v>0.031</v>
      </c>
      <c r="FK460">
        <v>0.02</v>
      </c>
      <c r="FL460">
        <v>0.05</v>
      </c>
      <c r="FM460">
        <v>420</v>
      </c>
      <c r="FN460">
        <v>16</v>
      </c>
      <c r="FO460">
        <v>0.01</v>
      </c>
      <c r="FP460">
        <v>0.1</v>
      </c>
      <c r="FQ460">
        <v>0.4743228536585365</v>
      </c>
      <c r="FR460">
        <v>-0.344382710801394</v>
      </c>
      <c r="FS460">
        <v>0.04519090075503867</v>
      </c>
      <c r="FT460">
        <v>0</v>
      </c>
      <c r="FU460">
        <v>521.1970588235293</v>
      </c>
      <c r="FV460">
        <v>5.153552218069827</v>
      </c>
      <c r="FW460">
        <v>7.927334886852227</v>
      </c>
      <c r="FX460">
        <v>-1</v>
      </c>
      <c r="FY460">
        <v>0.1301408292682927</v>
      </c>
      <c r="FZ460">
        <v>-0.006041226480836186</v>
      </c>
      <c r="GA460">
        <v>0.0009438675729364425</v>
      </c>
      <c r="GB460">
        <v>1</v>
      </c>
      <c r="GC460">
        <v>1</v>
      </c>
      <c r="GD460">
        <v>2</v>
      </c>
      <c r="GE460" t="s">
        <v>433</v>
      </c>
      <c r="GF460">
        <v>3.13672</v>
      </c>
      <c r="GG460">
        <v>2.71372</v>
      </c>
      <c r="GH460">
        <v>0.0937728</v>
      </c>
      <c r="GI460">
        <v>0.0928937</v>
      </c>
      <c r="GJ460">
        <v>0.106949</v>
      </c>
      <c r="GK460">
        <v>0.105305</v>
      </c>
      <c r="GL460">
        <v>28827.2</v>
      </c>
      <c r="GM460">
        <v>28889.5</v>
      </c>
      <c r="GN460">
        <v>29571.7</v>
      </c>
      <c r="GO460">
        <v>29432.3</v>
      </c>
      <c r="GP460">
        <v>34897.6</v>
      </c>
      <c r="GQ460">
        <v>34877.3</v>
      </c>
      <c r="GR460">
        <v>41621.6</v>
      </c>
      <c r="GS460">
        <v>41818.4</v>
      </c>
      <c r="GT460">
        <v>1.9219</v>
      </c>
      <c r="GU460">
        <v>1.87742</v>
      </c>
      <c r="GV460">
        <v>0.0769459</v>
      </c>
      <c r="GW460">
        <v>0</v>
      </c>
      <c r="GX460">
        <v>28.7348</v>
      </c>
      <c r="GY460">
        <v>999.9</v>
      </c>
      <c r="GZ460">
        <v>57.6</v>
      </c>
      <c r="HA460">
        <v>31</v>
      </c>
      <c r="HB460">
        <v>28.7835</v>
      </c>
      <c r="HC460">
        <v>61.9545</v>
      </c>
      <c r="HD460">
        <v>27.9367</v>
      </c>
      <c r="HE460">
        <v>1</v>
      </c>
      <c r="HF460">
        <v>0.09615849999999999</v>
      </c>
      <c r="HG460">
        <v>-1.57394</v>
      </c>
      <c r="HH460">
        <v>20.4009</v>
      </c>
      <c r="HI460">
        <v>5.22478</v>
      </c>
      <c r="HJ460">
        <v>12.0159</v>
      </c>
      <c r="HK460">
        <v>4.99035</v>
      </c>
      <c r="HL460">
        <v>3.28878</v>
      </c>
      <c r="HM460">
        <v>9999</v>
      </c>
      <c r="HN460">
        <v>9999</v>
      </c>
      <c r="HO460">
        <v>9999</v>
      </c>
      <c r="HP460">
        <v>999.9</v>
      </c>
      <c r="HQ460">
        <v>1.86737</v>
      </c>
      <c r="HR460">
        <v>1.86647</v>
      </c>
      <c r="HS460">
        <v>1.86584</v>
      </c>
      <c r="HT460">
        <v>1.86579</v>
      </c>
      <c r="HU460">
        <v>1.86768</v>
      </c>
      <c r="HV460">
        <v>1.8701</v>
      </c>
      <c r="HW460">
        <v>1.86874</v>
      </c>
      <c r="HX460">
        <v>1.87025</v>
      </c>
      <c r="HY460">
        <v>0</v>
      </c>
      <c r="HZ460">
        <v>0</v>
      </c>
      <c r="IA460">
        <v>0</v>
      </c>
      <c r="IB460">
        <v>0</v>
      </c>
      <c r="IC460" t="s">
        <v>426</v>
      </c>
      <c r="ID460" t="s">
        <v>427</v>
      </c>
      <c r="IE460" t="s">
        <v>428</v>
      </c>
      <c r="IF460" t="s">
        <v>428</v>
      </c>
      <c r="IG460" t="s">
        <v>428</v>
      </c>
      <c r="IH460" t="s">
        <v>428</v>
      </c>
      <c r="II460">
        <v>0</v>
      </c>
      <c r="IJ460">
        <v>100</v>
      </c>
      <c r="IK460">
        <v>100</v>
      </c>
      <c r="IL460">
        <v>0.539</v>
      </c>
      <c r="IM460">
        <v>0.18</v>
      </c>
      <c r="IN460">
        <v>0.2733293791174444</v>
      </c>
      <c r="IO460">
        <v>0.0008355358253796512</v>
      </c>
      <c r="IP460">
        <v>-4.886686190924696E-07</v>
      </c>
      <c r="IQ460">
        <v>2.414133949906871E-11</v>
      </c>
      <c r="IR460">
        <v>-0.06279029043895908</v>
      </c>
      <c r="IS460">
        <v>-0.001004982055389802</v>
      </c>
      <c r="IT460">
        <v>0.0007271071577586355</v>
      </c>
      <c r="IU460">
        <v>-1.113211564567604E-05</v>
      </c>
      <c r="IV460">
        <v>10</v>
      </c>
      <c r="IW460">
        <v>2306</v>
      </c>
      <c r="IX460">
        <v>1</v>
      </c>
      <c r="IY460">
        <v>28</v>
      </c>
      <c r="IZ460">
        <v>186170.8</v>
      </c>
      <c r="JA460">
        <v>186170.9</v>
      </c>
      <c r="JB460">
        <v>1.04004</v>
      </c>
      <c r="JC460">
        <v>2.26196</v>
      </c>
      <c r="JD460">
        <v>1.39648</v>
      </c>
      <c r="JE460">
        <v>2.34009</v>
      </c>
      <c r="JF460">
        <v>1.49536</v>
      </c>
      <c r="JG460">
        <v>2.68188</v>
      </c>
      <c r="JH460">
        <v>36.0816</v>
      </c>
      <c r="JI460">
        <v>16.1634</v>
      </c>
      <c r="JJ460">
        <v>18</v>
      </c>
      <c r="JK460">
        <v>489.688</v>
      </c>
      <c r="JL460">
        <v>451.592</v>
      </c>
      <c r="JM460">
        <v>31.1297</v>
      </c>
      <c r="JN460">
        <v>28.8232</v>
      </c>
      <c r="JO460">
        <v>30.0001</v>
      </c>
      <c r="JP460">
        <v>28.6837</v>
      </c>
      <c r="JQ460">
        <v>28.6138</v>
      </c>
      <c r="JR460">
        <v>20.8271</v>
      </c>
      <c r="JS460">
        <v>23.1157</v>
      </c>
      <c r="JT460">
        <v>94.76909999999999</v>
      </c>
      <c r="JU460">
        <v>31.1264</v>
      </c>
      <c r="JV460">
        <v>420</v>
      </c>
      <c r="JW460">
        <v>24.1177</v>
      </c>
      <c r="JX460">
        <v>101.08</v>
      </c>
      <c r="JY460">
        <v>100.556</v>
      </c>
    </row>
    <row r="461" spans="1:285">
      <c r="A461">
        <v>445</v>
      </c>
      <c r="B461">
        <v>1758417677.5</v>
      </c>
      <c r="C461">
        <v>4802.400000095367</v>
      </c>
      <c r="D461" t="s">
        <v>1327</v>
      </c>
      <c r="E461" t="s">
        <v>1328</v>
      </c>
      <c r="F461">
        <v>5</v>
      </c>
      <c r="G461" t="s">
        <v>1280</v>
      </c>
      <c r="H461" t="s">
        <v>420</v>
      </c>
      <c r="I461" t="s">
        <v>421</v>
      </c>
      <c r="J461">
        <v>1758417669.5</v>
      </c>
      <c r="K461">
        <f>(L461)/1000</f>
        <v>0</v>
      </c>
      <c r="L461">
        <f>1000*DL461*AJ461*(DH461-DI461)/(100*DA461*(1000-AJ461*DH461))</f>
        <v>0</v>
      </c>
      <c r="M461">
        <f>DL461*AJ461*(DG461-DF461*(1000-AJ461*DI461)/(1000-AJ461*DH461))/(100*DA461)</f>
        <v>0</v>
      </c>
      <c r="N461">
        <f>DF461 - IF(AJ461&gt;1, M461*DA461*100.0/(AL461), 0)</f>
        <v>0</v>
      </c>
      <c r="O461">
        <f>((U461-K461/2)*N461-M461)/(U461+K461/2)</f>
        <v>0</v>
      </c>
      <c r="P461">
        <f>O461*(DM461+DN461)/1000.0</f>
        <v>0</v>
      </c>
      <c r="Q461">
        <f>(DF461 - IF(AJ461&gt;1, M461*DA461*100.0/(AL461), 0))*(DM461+DN461)/1000.0</f>
        <v>0</v>
      </c>
      <c r="R461">
        <f>2.0/((1/T461-1/S461)+SIGN(T461)*SQRT((1/T461-1/S461)*(1/T461-1/S461) + 4*DB461/((DB461+1)*(DB461+1))*(2*1/T461*1/S461-1/S461*1/S461)))</f>
        <v>0</v>
      </c>
      <c r="S461">
        <f>IF(LEFT(DC461,1)&lt;&gt;"0",IF(LEFT(DC461,1)="1",3.0,DD461),$D$5+$E$5*(DT461*DM461/($K$5*1000))+$F$5*(DT461*DM461/($K$5*1000))*MAX(MIN(DA461,$J$5),$I$5)*MAX(MIN(DA461,$J$5),$I$5)+$G$5*MAX(MIN(DA461,$J$5),$I$5)*(DT461*DM461/($K$5*1000))+$H$5*(DT461*DM461/($K$5*1000))*(DT461*DM461/($K$5*1000)))</f>
        <v>0</v>
      </c>
      <c r="T461">
        <f>K461*(1000-(1000*0.61365*exp(17.502*X461/(240.97+X461))/(DM461+DN461)+DH461)/2)/(1000*0.61365*exp(17.502*X461/(240.97+X461))/(DM461+DN461)-DH461)</f>
        <v>0</v>
      </c>
      <c r="U461">
        <f>1/((DB461+1)/(R461/1.6)+1/(S461/1.37)) + DB461/((DB461+1)/(R461/1.6) + DB461/(S461/1.37))</f>
        <v>0</v>
      </c>
      <c r="V461">
        <f>(CW461*CZ461)</f>
        <v>0</v>
      </c>
      <c r="W461">
        <f>(DO461+(V461+2*0.95*5.67E-8*(((DO461+$B$7)+273)^4-(DO461+273)^4)-44100*K461)/(1.84*29.3*S461+8*0.95*5.67E-8*(DO461+273)^3))</f>
        <v>0</v>
      </c>
      <c r="X461">
        <f>($C$7*DP461+$D$7*DQ461+$E$7*W461)</f>
        <v>0</v>
      </c>
      <c r="Y461">
        <f>0.61365*exp(17.502*X461/(240.97+X461))</f>
        <v>0</v>
      </c>
      <c r="Z461">
        <f>(AA461/AB461*100)</f>
        <v>0</v>
      </c>
      <c r="AA461">
        <f>DH461*(DM461+DN461)/1000</f>
        <v>0</v>
      </c>
      <c r="AB461">
        <f>0.61365*exp(17.502*DO461/(240.97+DO461))</f>
        <v>0</v>
      </c>
      <c r="AC461">
        <f>(Y461-DH461*(DM461+DN461)/1000)</f>
        <v>0</v>
      </c>
      <c r="AD461">
        <f>(-K461*44100)</f>
        <v>0</v>
      </c>
      <c r="AE461">
        <f>2*29.3*S461*0.92*(DO461-X461)</f>
        <v>0</v>
      </c>
      <c r="AF461">
        <f>2*0.95*5.67E-8*(((DO461+$B$7)+273)^4-(X461+273)^4)</f>
        <v>0</v>
      </c>
      <c r="AG461">
        <f>V461+AF461+AD461+AE461</f>
        <v>0</v>
      </c>
      <c r="AH461">
        <v>0</v>
      </c>
      <c r="AI461">
        <v>0</v>
      </c>
      <c r="AJ461">
        <f>IF(AH461*$H$13&gt;=AL461,1.0,(AL461/(AL461-AH461*$H$13)))</f>
        <v>0</v>
      </c>
      <c r="AK461">
        <f>(AJ461-1)*100</f>
        <v>0</v>
      </c>
      <c r="AL461">
        <f>MAX(0,($B$13+$C$13*DT461)/(1+$D$13*DT461)*DM461/(DO461+273)*$E$13)</f>
        <v>0</v>
      </c>
      <c r="AM461" t="s">
        <v>422</v>
      </c>
      <c r="AN461" t="s">
        <v>422</v>
      </c>
      <c r="AO461">
        <v>0</v>
      </c>
      <c r="AP461">
        <v>0</v>
      </c>
      <c r="AQ461">
        <f>1-AO461/AP461</f>
        <v>0</v>
      </c>
      <c r="AR461">
        <v>0</v>
      </c>
      <c r="AS461" t="s">
        <v>422</v>
      </c>
      <c r="AT461" t="s">
        <v>422</v>
      </c>
      <c r="AU461">
        <v>0</v>
      </c>
      <c r="AV461">
        <v>0</v>
      </c>
      <c r="AW461">
        <f>1-AU461/AV461</f>
        <v>0</v>
      </c>
      <c r="AX461">
        <v>0.5</v>
      </c>
      <c r="AY461">
        <f>CX461</f>
        <v>0</v>
      </c>
      <c r="AZ461">
        <f>M461</f>
        <v>0</v>
      </c>
      <c r="BA461">
        <f>AW461*AX461*AY461</f>
        <v>0</v>
      </c>
      <c r="BB461">
        <f>(AZ461-AR461)/AY461</f>
        <v>0</v>
      </c>
      <c r="BC461">
        <f>(AP461-AV461)/AV461</f>
        <v>0</v>
      </c>
      <c r="BD461">
        <f>AO461/(AQ461+AO461/AV461)</f>
        <v>0</v>
      </c>
      <c r="BE461" t="s">
        <v>422</v>
      </c>
      <c r="BF461">
        <v>0</v>
      </c>
      <c r="BG461">
        <f>IF(BF461&lt;&gt;0, BF461, BD461)</f>
        <v>0</v>
      </c>
      <c r="BH461">
        <f>1-BG461/AV461</f>
        <v>0</v>
      </c>
      <c r="BI461">
        <f>(AV461-AU461)/(AV461-BG461)</f>
        <v>0</v>
      </c>
      <c r="BJ461">
        <f>(AP461-AV461)/(AP461-BG461)</f>
        <v>0</v>
      </c>
      <c r="BK461">
        <f>(AV461-AU461)/(AV461-AO461)</f>
        <v>0</v>
      </c>
      <c r="BL461">
        <f>(AP461-AV461)/(AP461-AO461)</f>
        <v>0</v>
      </c>
      <c r="BM461">
        <f>(BI461*BG461/AU461)</f>
        <v>0</v>
      </c>
      <c r="BN461">
        <f>(1-BM461)</f>
        <v>0</v>
      </c>
      <c r="CW461">
        <f>$B$11*DU461+$C$11*DV461+$F$11*EG461*(1-EJ461)</f>
        <v>0</v>
      </c>
      <c r="CX461">
        <f>CW461*CY461</f>
        <v>0</v>
      </c>
      <c r="CY461">
        <f>($B$11*$D$9+$C$11*$D$9+$F$11*((ET461+EL461)/MAX(ET461+EL461+EU461, 0.1)*$I$9+EU461/MAX(ET461+EL461+EU461, 0.1)*$J$9))/($B$11+$C$11+$F$11)</f>
        <v>0</v>
      </c>
      <c r="CZ461">
        <f>($B$11*$K$9+$C$11*$K$9+$F$11*((ET461+EL461)/MAX(ET461+EL461+EU461, 0.1)*$P$9+EU461/MAX(ET461+EL461+EU461, 0.1)*$Q$9))/($B$11+$C$11+$F$11)</f>
        <v>0</v>
      </c>
      <c r="DA461">
        <v>4.38</v>
      </c>
      <c r="DB461">
        <v>0.5</v>
      </c>
      <c r="DC461" t="s">
        <v>423</v>
      </c>
      <c r="DD461">
        <v>2</v>
      </c>
      <c r="DE461">
        <v>1758417669.5</v>
      </c>
      <c r="DF461">
        <v>420.4635</v>
      </c>
      <c r="DG461">
        <v>420.00225</v>
      </c>
      <c r="DH461">
        <v>24.32030416666667</v>
      </c>
      <c r="DI461">
        <v>24.19055833333333</v>
      </c>
      <c r="DJ461">
        <v>419.9235833333334</v>
      </c>
      <c r="DK461">
        <v>24.14024166666667</v>
      </c>
      <c r="DL461">
        <v>500.0158333333334</v>
      </c>
      <c r="DM461">
        <v>90.2840375</v>
      </c>
      <c r="DN461">
        <v>0.053800625</v>
      </c>
      <c r="DO461">
        <v>30.44549583333334</v>
      </c>
      <c r="DP461">
        <v>29.99505416666667</v>
      </c>
      <c r="DQ461">
        <v>999.9</v>
      </c>
      <c r="DR461">
        <v>0</v>
      </c>
      <c r="DS461">
        <v>0</v>
      </c>
      <c r="DT461">
        <v>10001.8475</v>
      </c>
      <c r="DU461">
        <v>0</v>
      </c>
      <c r="DV461">
        <v>0.618283</v>
      </c>
      <c r="DW461">
        <v>0.4612020416666667</v>
      </c>
      <c r="DX461">
        <v>430.944125</v>
      </c>
      <c r="DY461">
        <v>430.4142916666667</v>
      </c>
      <c r="DZ461">
        <v>0.1297386666666667</v>
      </c>
      <c r="EA461">
        <v>420.00225</v>
      </c>
      <c r="EB461">
        <v>24.19055833333333</v>
      </c>
      <c r="EC461">
        <v>2.195734583333333</v>
      </c>
      <c r="ED461">
        <v>2.1840225</v>
      </c>
      <c r="EE461">
        <v>18.93122916666666</v>
      </c>
      <c r="EF461">
        <v>18.84557916666667</v>
      </c>
      <c r="EG461">
        <v>0.00500097</v>
      </c>
      <c r="EH461">
        <v>0</v>
      </c>
      <c r="EI461">
        <v>0</v>
      </c>
      <c r="EJ461">
        <v>0</v>
      </c>
      <c r="EK461">
        <v>521.2541666666667</v>
      </c>
      <c r="EL461">
        <v>0.00500097</v>
      </c>
      <c r="EM461">
        <v>-6.1375</v>
      </c>
      <c r="EN461">
        <v>-1.3125</v>
      </c>
      <c r="EO461">
        <v>34.8645</v>
      </c>
      <c r="EP461">
        <v>38.05429166666666</v>
      </c>
      <c r="EQ461">
        <v>36.49475</v>
      </c>
      <c r="ER461">
        <v>37.906</v>
      </c>
      <c r="ES461">
        <v>36.736875</v>
      </c>
      <c r="ET461">
        <v>0</v>
      </c>
      <c r="EU461">
        <v>0</v>
      </c>
      <c r="EV461">
        <v>0</v>
      </c>
      <c r="EW461">
        <v>1758417677.6</v>
      </c>
      <c r="EX461">
        <v>0</v>
      </c>
      <c r="EY461">
        <v>521.6769230769231</v>
      </c>
      <c r="EZ461">
        <v>33.68205121115556</v>
      </c>
      <c r="FA461">
        <v>-23.6820509106136</v>
      </c>
      <c r="FB461">
        <v>-6.173076923076922</v>
      </c>
      <c r="FC461">
        <v>15</v>
      </c>
      <c r="FD461">
        <v>0</v>
      </c>
      <c r="FE461" t="s">
        <v>424</v>
      </c>
      <c r="FF461">
        <v>1747247426.5</v>
      </c>
      <c r="FG461">
        <v>1747247420.5</v>
      </c>
      <c r="FH461">
        <v>0</v>
      </c>
      <c r="FI461">
        <v>1.027</v>
      </c>
      <c r="FJ461">
        <v>0.031</v>
      </c>
      <c r="FK461">
        <v>0.02</v>
      </c>
      <c r="FL461">
        <v>0.05</v>
      </c>
      <c r="FM461">
        <v>420</v>
      </c>
      <c r="FN461">
        <v>16</v>
      </c>
      <c r="FO461">
        <v>0.01</v>
      </c>
      <c r="FP461">
        <v>0.1</v>
      </c>
      <c r="FQ461">
        <v>0.4679909249999999</v>
      </c>
      <c r="FR461">
        <v>-0.08742469418386582</v>
      </c>
      <c r="FS461">
        <v>0.03745009371375958</v>
      </c>
      <c r="FT461">
        <v>1</v>
      </c>
      <c r="FU461">
        <v>521.8470588235296</v>
      </c>
      <c r="FV461">
        <v>17.38731851936306</v>
      </c>
      <c r="FW461">
        <v>7.973752356550746</v>
      </c>
      <c r="FX461">
        <v>-1</v>
      </c>
      <c r="FY461">
        <v>0.129997825</v>
      </c>
      <c r="FZ461">
        <v>-0.001890585365853701</v>
      </c>
      <c r="GA461">
        <v>0.0008722788226106378</v>
      </c>
      <c r="GB461">
        <v>1</v>
      </c>
      <c r="GC461">
        <v>2</v>
      </c>
      <c r="GD461">
        <v>2</v>
      </c>
      <c r="GE461" t="s">
        <v>425</v>
      </c>
      <c r="GF461">
        <v>3.13654</v>
      </c>
      <c r="GG461">
        <v>2.71417</v>
      </c>
      <c r="GH461">
        <v>0.0937685</v>
      </c>
      <c r="GI461">
        <v>0.0928948</v>
      </c>
      <c r="GJ461">
        <v>0.106954</v>
      </c>
      <c r="GK461">
        <v>0.105303</v>
      </c>
      <c r="GL461">
        <v>28827.2</v>
      </c>
      <c r="GM461">
        <v>28889.3</v>
      </c>
      <c r="GN461">
        <v>29571.5</v>
      </c>
      <c r="GO461">
        <v>29432.1</v>
      </c>
      <c r="GP461">
        <v>34897.2</v>
      </c>
      <c r="GQ461">
        <v>34877.3</v>
      </c>
      <c r="GR461">
        <v>41621.4</v>
      </c>
      <c r="GS461">
        <v>41818.3</v>
      </c>
      <c r="GT461">
        <v>1.9217</v>
      </c>
      <c r="GU461">
        <v>1.87748</v>
      </c>
      <c r="GV461">
        <v>0.0770018</v>
      </c>
      <c r="GW461">
        <v>0</v>
      </c>
      <c r="GX461">
        <v>28.736</v>
      </c>
      <c r="GY461">
        <v>999.9</v>
      </c>
      <c r="GZ461">
        <v>57.6</v>
      </c>
      <c r="HA461">
        <v>31</v>
      </c>
      <c r="HB461">
        <v>28.7808</v>
      </c>
      <c r="HC461">
        <v>61.8145</v>
      </c>
      <c r="HD461">
        <v>28.0208</v>
      </c>
      <c r="HE461">
        <v>1</v>
      </c>
      <c r="HF461">
        <v>0.0963084</v>
      </c>
      <c r="HG461">
        <v>-1.58177</v>
      </c>
      <c r="HH461">
        <v>20.4011</v>
      </c>
      <c r="HI461">
        <v>5.22687</v>
      </c>
      <c r="HJ461">
        <v>12.0159</v>
      </c>
      <c r="HK461">
        <v>4.991</v>
      </c>
      <c r="HL461">
        <v>3.28903</v>
      </c>
      <c r="HM461">
        <v>9999</v>
      </c>
      <c r="HN461">
        <v>9999</v>
      </c>
      <c r="HO461">
        <v>9999</v>
      </c>
      <c r="HP461">
        <v>999.9</v>
      </c>
      <c r="HQ461">
        <v>1.86737</v>
      </c>
      <c r="HR461">
        <v>1.86649</v>
      </c>
      <c r="HS461">
        <v>1.86584</v>
      </c>
      <c r="HT461">
        <v>1.86579</v>
      </c>
      <c r="HU461">
        <v>1.86767</v>
      </c>
      <c r="HV461">
        <v>1.87012</v>
      </c>
      <c r="HW461">
        <v>1.86874</v>
      </c>
      <c r="HX461">
        <v>1.87025</v>
      </c>
      <c r="HY461">
        <v>0</v>
      </c>
      <c r="HZ461">
        <v>0</v>
      </c>
      <c r="IA461">
        <v>0</v>
      </c>
      <c r="IB461">
        <v>0</v>
      </c>
      <c r="IC461" t="s">
        <v>426</v>
      </c>
      <c r="ID461" t="s">
        <v>427</v>
      </c>
      <c r="IE461" t="s">
        <v>428</v>
      </c>
      <c r="IF461" t="s">
        <v>428</v>
      </c>
      <c r="IG461" t="s">
        <v>428</v>
      </c>
      <c r="IH461" t="s">
        <v>428</v>
      </c>
      <c r="II461">
        <v>0</v>
      </c>
      <c r="IJ461">
        <v>100</v>
      </c>
      <c r="IK461">
        <v>100</v>
      </c>
      <c r="IL461">
        <v>0.54</v>
      </c>
      <c r="IM461">
        <v>0.1801</v>
      </c>
      <c r="IN461">
        <v>0.2733293791174444</v>
      </c>
      <c r="IO461">
        <v>0.0008355358253796512</v>
      </c>
      <c r="IP461">
        <v>-4.886686190924696E-07</v>
      </c>
      <c r="IQ461">
        <v>2.414133949906871E-11</v>
      </c>
      <c r="IR461">
        <v>-0.06279029043895908</v>
      </c>
      <c r="IS461">
        <v>-0.001004982055389802</v>
      </c>
      <c r="IT461">
        <v>0.0007271071577586355</v>
      </c>
      <c r="IU461">
        <v>-1.113211564567604E-05</v>
      </c>
      <c r="IV461">
        <v>10</v>
      </c>
      <c r="IW461">
        <v>2306</v>
      </c>
      <c r="IX461">
        <v>1</v>
      </c>
      <c r="IY461">
        <v>28</v>
      </c>
      <c r="IZ461">
        <v>186170.9</v>
      </c>
      <c r="JA461">
        <v>186171</v>
      </c>
      <c r="JB461">
        <v>1.04004</v>
      </c>
      <c r="JC461">
        <v>2.26929</v>
      </c>
      <c r="JD461">
        <v>1.39648</v>
      </c>
      <c r="JE461">
        <v>2.34009</v>
      </c>
      <c r="JF461">
        <v>1.49536</v>
      </c>
      <c r="JG461">
        <v>2.71484</v>
      </c>
      <c r="JH461">
        <v>36.0816</v>
      </c>
      <c r="JI461">
        <v>16.1634</v>
      </c>
      <c r="JJ461">
        <v>18</v>
      </c>
      <c r="JK461">
        <v>489.562</v>
      </c>
      <c r="JL461">
        <v>451.624</v>
      </c>
      <c r="JM461">
        <v>31.1303</v>
      </c>
      <c r="JN461">
        <v>28.8232</v>
      </c>
      <c r="JO461">
        <v>30.0002</v>
      </c>
      <c r="JP461">
        <v>28.6837</v>
      </c>
      <c r="JQ461">
        <v>28.6138</v>
      </c>
      <c r="JR461">
        <v>20.827</v>
      </c>
      <c r="JS461">
        <v>23.1157</v>
      </c>
      <c r="JT461">
        <v>94.76909999999999</v>
      </c>
      <c r="JU461">
        <v>31.1354</v>
      </c>
      <c r="JV461">
        <v>420</v>
      </c>
      <c r="JW461">
        <v>24.1024</v>
      </c>
      <c r="JX461">
        <v>101.079</v>
      </c>
      <c r="JY461">
        <v>100.555</v>
      </c>
    </row>
    <row r="462" spans="1:285">
      <c r="A462">
        <v>446</v>
      </c>
      <c r="B462">
        <v>1758417679.5</v>
      </c>
      <c r="C462">
        <v>4804.400000095367</v>
      </c>
      <c r="D462" t="s">
        <v>1329</v>
      </c>
      <c r="E462" t="s">
        <v>1330</v>
      </c>
      <c r="F462">
        <v>5</v>
      </c>
      <c r="G462" t="s">
        <v>1280</v>
      </c>
      <c r="H462" t="s">
        <v>420</v>
      </c>
      <c r="I462" t="s">
        <v>421</v>
      </c>
      <c r="J462">
        <v>1758417671.5</v>
      </c>
      <c r="K462">
        <f>(L462)/1000</f>
        <v>0</v>
      </c>
      <c r="L462">
        <f>1000*DL462*AJ462*(DH462-DI462)/(100*DA462*(1000-AJ462*DH462))</f>
        <v>0</v>
      </c>
      <c r="M462">
        <f>DL462*AJ462*(DG462-DF462*(1000-AJ462*DI462)/(1000-AJ462*DH462))/(100*DA462)</f>
        <v>0</v>
      </c>
      <c r="N462">
        <f>DF462 - IF(AJ462&gt;1, M462*DA462*100.0/(AL462), 0)</f>
        <v>0</v>
      </c>
      <c r="O462">
        <f>((U462-K462/2)*N462-M462)/(U462+K462/2)</f>
        <v>0</v>
      </c>
      <c r="P462">
        <f>O462*(DM462+DN462)/1000.0</f>
        <v>0</v>
      </c>
      <c r="Q462">
        <f>(DF462 - IF(AJ462&gt;1, M462*DA462*100.0/(AL462), 0))*(DM462+DN462)/1000.0</f>
        <v>0</v>
      </c>
      <c r="R462">
        <f>2.0/((1/T462-1/S462)+SIGN(T462)*SQRT((1/T462-1/S462)*(1/T462-1/S462) + 4*DB462/((DB462+1)*(DB462+1))*(2*1/T462*1/S462-1/S462*1/S462)))</f>
        <v>0</v>
      </c>
      <c r="S462">
        <f>IF(LEFT(DC462,1)&lt;&gt;"0",IF(LEFT(DC462,1)="1",3.0,DD462),$D$5+$E$5*(DT462*DM462/($K$5*1000))+$F$5*(DT462*DM462/($K$5*1000))*MAX(MIN(DA462,$J$5),$I$5)*MAX(MIN(DA462,$J$5),$I$5)+$G$5*MAX(MIN(DA462,$J$5),$I$5)*(DT462*DM462/($K$5*1000))+$H$5*(DT462*DM462/($K$5*1000))*(DT462*DM462/($K$5*1000)))</f>
        <v>0</v>
      </c>
      <c r="T462">
        <f>K462*(1000-(1000*0.61365*exp(17.502*X462/(240.97+X462))/(DM462+DN462)+DH462)/2)/(1000*0.61365*exp(17.502*X462/(240.97+X462))/(DM462+DN462)-DH462)</f>
        <v>0</v>
      </c>
      <c r="U462">
        <f>1/((DB462+1)/(R462/1.6)+1/(S462/1.37)) + DB462/((DB462+1)/(R462/1.6) + DB462/(S462/1.37))</f>
        <v>0</v>
      </c>
      <c r="V462">
        <f>(CW462*CZ462)</f>
        <v>0</v>
      </c>
      <c r="W462">
        <f>(DO462+(V462+2*0.95*5.67E-8*(((DO462+$B$7)+273)^4-(DO462+273)^4)-44100*K462)/(1.84*29.3*S462+8*0.95*5.67E-8*(DO462+273)^3))</f>
        <v>0</v>
      </c>
      <c r="X462">
        <f>($C$7*DP462+$D$7*DQ462+$E$7*W462)</f>
        <v>0</v>
      </c>
      <c r="Y462">
        <f>0.61365*exp(17.502*X462/(240.97+X462))</f>
        <v>0</v>
      </c>
      <c r="Z462">
        <f>(AA462/AB462*100)</f>
        <v>0</v>
      </c>
      <c r="AA462">
        <f>DH462*(DM462+DN462)/1000</f>
        <v>0</v>
      </c>
      <c r="AB462">
        <f>0.61365*exp(17.502*DO462/(240.97+DO462))</f>
        <v>0</v>
      </c>
      <c r="AC462">
        <f>(Y462-DH462*(DM462+DN462)/1000)</f>
        <v>0</v>
      </c>
      <c r="AD462">
        <f>(-K462*44100)</f>
        <v>0</v>
      </c>
      <c r="AE462">
        <f>2*29.3*S462*0.92*(DO462-X462)</f>
        <v>0</v>
      </c>
      <c r="AF462">
        <f>2*0.95*5.67E-8*(((DO462+$B$7)+273)^4-(X462+273)^4)</f>
        <v>0</v>
      </c>
      <c r="AG462">
        <f>V462+AF462+AD462+AE462</f>
        <v>0</v>
      </c>
      <c r="AH462">
        <v>0</v>
      </c>
      <c r="AI462">
        <v>0</v>
      </c>
      <c r="AJ462">
        <f>IF(AH462*$H$13&gt;=AL462,1.0,(AL462/(AL462-AH462*$H$13)))</f>
        <v>0</v>
      </c>
      <c r="AK462">
        <f>(AJ462-1)*100</f>
        <v>0</v>
      </c>
      <c r="AL462">
        <f>MAX(0,($B$13+$C$13*DT462)/(1+$D$13*DT462)*DM462/(DO462+273)*$E$13)</f>
        <v>0</v>
      </c>
      <c r="AM462" t="s">
        <v>422</v>
      </c>
      <c r="AN462" t="s">
        <v>422</v>
      </c>
      <c r="AO462">
        <v>0</v>
      </c>
      <c r="AP462">
        <v>0</v>
      </c>
      <c r="AQ462">
        <f>1-AO462/AP462</f>
        <v>0</v>
      </c>
      <c r="AR462">
        <v>0</v>
      </c>
      <c r="AS462" t="s">
        <v>422</v>
      </c>
      <c r="AT462" t="s">
        <v>422</v>
      </c>
      <c r="AU462">
        <v>0</v>
      </c>
      <c r="AV462">
        <v>0</v>
      </c>
      <c r="AW462">
        <f>1-AU462/AV462</f>
        <v>0</v>
      </c>
      <c r="AX462">
        <v>0.5</v>
      </c>
      <c r="AY462">
        <f>CX462</f>
        <v>0</v>
      </c>
      <c r="AZ462">
        <f>M462</f>
        <v>0</v>
      </c>
      <c r="BA462">
        <f>AW462*AX462*AY462</f>
        <v>0</v>
      </c>
      <c r="BB462">
        <f>(AZ462-AR462)/AY462</f>
        <v>0</v>
      </c>
      <c r="BC462">
        <f>(AP462-AV462)/AV462</f>
        <v>0</v>
      </c>
      <c r="BD462">
        <f>AO462/(AQ462+AO462/AV462)</f>
        <v>0</v>
      </c>
      <c r="BE462" t="s">
        <v>422</v>
      </c>
      <c r="BF462">
        <v>0</v>
      </c>
      <c r="BG462">
        <f>IF(BF462&lt;&gt;0, BF462, BD462)</f>
        <v>0</v>
      </c>
      <c r="BH462">
        <f>1-BG462/AV462</f>
        <v>0</v>
      </c>
      <c r="BI462">
        <f>(AV462-AU462)/(AV462-BG462)</f>
        <v>0</v>
      </c>
      <c r="BJ462">
        <f>(AP462-AV462)/(AP462-BG462)</f>
        <v>0</v>
      </c>
      <c r="BK462">
        <f>(AV462-AU462)/(AV462-AO462)</f>
        <v>0</v>
      </c>
      <c r="BL462">
        <f>(AP462-AV462)/(AP462-AO462)</f>
        <v>0</v>
      </c>
      <c r="BM462">
        <f>(BI462*BG462/AU462)</f>
        <v>0</v>
      </c>
      <c r="BN462">
        <f>(1-BM462)</f>
        <v>0</v>
      </c>
      <c r="CW462">
        <f>$B$11*DU462+$C$11*DV462+$F$11*EG462*(1-EJ462)</f>
        <v>0</v>
      </c>
      <c r="CX462">
        <f>CW462*CY462</f>
        <v>0</v>
      </c>
      <c r="CY462">
        <f>($B$11*$D$9+$C$11*$D$9+$F$11*((ET462+EL462)/MAX(ET462+EL462+EU462, 0.1)*$I$9+EU462/MAX(ET462+EL462+EU462, 0.1)*$J$9))/($B$11+$C$11+$F$11)</f>
        <v>0</v>
      </c>
      <c r="CZ462">
        <f>($B$11*$K$9+$C$11*$K$9+$F$11*((ET462+EL462)/MAX(ET462+EL462+EU462, 0.1)*$P$9+EU462/MAX(ET462+EL462+EU462, 0.1)*$Q$9))/($B$11+$C$11+$F$11)</f>
        <v>0</v>
      </c>
      <c r="DA462">
        <v>4.38</v>
      </c>
      <c r="DB462">
        <v>0.5</v>
      </c>
      <c r="DC462" t="s">
        <v>423</v>
      </c>
      <c r="DD462">
        <v>2</v>
      </c>
      <c r="DE462">
        <v>1758417671.5</v>
      </c>
      <c r="DF462">
        <v>420.4556250000001</v>
      </c>
      <c r="DG462">
        <v>420.0011666666667</v>
      </c>
      <c r="DH462">
        <v>24.31990416666666</v>
      </c>
      <c r="DI462">
        <v>24.18977916666666</v>
      </c>
      <c r="DJ462">
        <v>419.9156666666666</v>
      </c>
      <c r="DK462">
        <v>24.13984166666667</v>
      </c>
      <c r="DL462">
        <v>500.0189583333333</v>
      </c>
      <c r="DM462">
        <v>90.28359166666667</v>
      </c>
      <c r="DN462">
        <v>0.05381705</v>
      </c>
      <c r="DO462">
        <v>30.44474583333333</v>
      </c>
      <c r="DP462">
        <v>29.99335</v>
      </c>
      <c r="DQ462">
        <v>999.9</v>
      </c>
      <c r="DR462">
        <v>0</v>
      </c>
      <c r="DS462">
        <v>0</v>
      </c>
      <c r="DT462">
        <v>9997.814166666667</v>
      </c>
      <c r="DU462">
        <v>0</v>
      </c>
      <c r="DV462">
        <v>0.618283</v>
      </c>
      <c r="DW462">
        <v>0.4544080000000001</v>
      </c>
      <c r="DX462">
        <v>430.9358333333334</v>
      </c>
      <c r="DY462">
        <v>430.4128333333333</v>
      </c>
      <c r="DZ462">
        <v>0.1301175416666667</v>
      </c>
      <c r="EA462">
        <v>420.0011666666667</v>
      </c>
      <c r="EB462">
        <v>24.18977916666666</v>
      </c>
      <c r="EC462">
        <v>2.195687916666667</v>
      </c>
      <c r="ED462">
        <v>2.18394125</v>
      </c>
      <c r="EE462">
        <v>18.9308875</v>
      </c>
      <c r="EF462">
        <v>18.8449875</v>
      </c>
      <c r="EG462">
        <v>0.00500097</v>
      </c>
      <c r="EH462">
        <v>0</v>
      </c>
      <c r="EI462">
        <v>0</v>
      </c>
      <c r="EJ462">
        <v>0</v>
      </c>
      <c r="EK462">
        <v>520.7791666666667</v>
      </c>
      <c r="EL462">
        <v>0.00500097</v>
      </c>
      <c r="EM462">
        <v>-8.179166666666667</v>
      </c>
      <c r="EN462">
        <v>-1.458333333333333</v>
      </c>
      <c r="EO462">
        <v>34.856625</v>
      </c>
      <c r="EP462">
        <v>38.04391666666667</v>
      </c>
      <c r="EQ462">
        <v>36.486875</v>
      </c>
      <c r="ER462">
        <v>37.89825</v>
      </c>
      <c r="ES462">
        <v>36.729</v>
      </c>
      <c r="ET462">
        <v>0</v>
      </c>
      <c r="EU462">
        <v>0</v>
      </c>
      <c r="EV462">
        <v>0</v>
      </c>
      <c r="EW462">
        <v>1758417679.4</v>
      </c>
      <c r="EX462">
        <v>0</v>
      </c>
      <c r="EY462">
        <v>522.104</v>
      </c>
      <c r="EZ462">
        <v>-2.16153854785188</v>
      </c>
      <c r="FA462">
        <v>-23.80769209859404</v>
      </c>
      <c r="FB462">
        <v>-7.707999999999999</v>
      </c>
      <c r="FC462">
        <v>15</v>
      </c>
      <c r="FD462">
        <v>0</v>
      </c>
      <c r="FE462" t="s">
        <v>424</v>
      </c>
      <c r="FF462">
        <v>1747247426.5</v>
      </c>
      <c r="FG462">
        <v>1747247420.5</v>
      </c>
      <c r="FH462">
        <v>0</v>
      </c>
      <c r="FI462">
        <v>1.027</v>
      </c>
      <c r="FJ462">
        <v>0.031</v>
      </c>
      <c r="FK462">
        <v>0.02</v>
      </c>
      <c r="FL462">
        <v>0.05</v>
      </c>
      <c r="FM462">
        <v>420</v>
      </c>
      <c r="FN462">
        <v>16</v>
      </c>
      <c r="FO462">
        <v>0.01</v>
      </c>
      <c r="FP462">
        <v>0.1</v>
      </c>
      <c r="FQ462">
        <v>0.468456756097561</v>
      </c>
      <c r="FR462">
        <v>-0.07130878745644642</v>
      </c>
      <c r="FS462">
        <v>0.03718609917880111</v>
      </c>
      <c r="FT462">
        <v>1</v>
      </c>
      <c r="FU462">
        <v>521.3470588235296</v>
      </c>
      <c r="FV462">
        <v>9.032849519450281</v>
      </c>
      <c r="FW462">
        <v>8.21230193759258</v>
      </c>
      <c r="FX462">
        <v>-1</v>
      </c>
      <c r="FY462">
        <v>0.1300581951219512</v>
      </c>
      <c r="FZ462">
        <v>0.001726432055749144</v>
      </c>
      <c r="GA462">
        <v>0.0009371414037955604</v>
      </c>
      <c r="GB462">
        <v>1</v>
      </c>
      <c r="GC462">
        <v>2</v>
      </c>
      <c r="GD462">
        <v>2</v>
      </c>
      <c r="GE462" t="s">
        <v>425</v>
      </c>
      <c r="GF462">
        <v>3.13656</v>
      </c>
      <c r="GG462">
        <v>2.71412</v>
      </c>
      <c r="GH462">
        <v>0.0937539</v>
      </c>
      <c r="GI462">
        <v>0.0928906</v>
      </c>
      <c r="GJ462">
        <v>0.106951</v>
      </c>
      <c r="GK462">
        <v>0.105299</v>
      </c>
      <c r="GL462">
        <v>28827.3</v>
      </c>
      <c r="GM462">
        <v>28889.4</v>
      </c>
      <c r="GN462">
        <v>29571.1</v>
      </c>
      <c r="GO462">
        <v>29432</v>
      </c>
      <c r="GP462">
        <v>34897.1</v>
      </c>
      <c r="GQ462">
        <v>34877.1</v>
      </c>
      <c r="GR462">
        <v>41621</v>
      </c>
      <c r="GS462">
        <v>41817.9</v>
      </c>
      <c r="GT462">
        <v>1.92165</v>
      </c>
      <c r="GU462">
        <v>1.87745</v>
      </c>
      <c r="GV462">
        <v>0.077039</v>
      </c>
      <c r="GW462">
        <v>0</v>
      </c>
      <c r="GX462">
        <v>28.7378</v>
      </c>
      <c r="GY462">
        <v>999.9</v>
      </c>
      <c r="GZ462">
        <v>57.6</v>
      </c>
      <c r="HA462">
        <v>31</v>
      </c>
      <c r="HB462">
        <v>28.7828</v>
      </c>
      <c r="HC462">
        <v>62.0645</v>
      </c>
      <c r="HD462">
        <v>27.9808</v>
      </c>
      <c r="HE462">
        <v>1</v>
      </c>
      <c r="HF462">
        <v>0.0965473</v>
      </c>
      <c r="HG462">
        <v>-1.59262</v>
      </c>
      <c r="HH462">
        <v>20.4011</v>
      </c>
      <c r="HI462">
        <v>5.22717</v>
      </c>
      <c r="HJ462">
        <v>12.0159</v>
      </c>
      <c r="HK462">
        <v>4.99095</v>
      </c>
      <c r="HL462">
        <v>3.28908</v>
      </c>
      <c r="HM462">
        <v>9999</v>
      </c>
      <c r="HN462">
        <v>9999</v>
      </c>
      <c r="HO462">
        <v>9999</v>
      </c>
      <c r="HP462">
        <v>999.9</v>
      </c>
      <c r="HQ462">
        <v>1.86737</v>
      </c>
      <c r="HR462">
        <v>1.86648</v>
      </c>
      <c r="HS462">
        <v>1.86584</v>
      </c>
      <c r="HT462">
        <v>1.86581</v>
      </c>
      <c r="HU462">
        <v>1.86767</v>
      </c>
      <c r="HV462">
        <v>1.87011</v>
      </c>
      <c r="HW462">
        <v>1.86874</v>
      </c>
      <c r="HX462">
        <v>1.87024</v>
      </c>
      <c r="HY462">
        <v>0</v>
      </c>
      <c r="HZ462">
        <v>0</v>
      </c>
      <c r="IA462">
        <v>0</v>
      </c>
      <c r="IB462">
        <v>0</v>
      </c>
      <c r="IC462" t="s">
        <v>426</v>
      </c>
      <c r="ID462" t="s">
        <v>427</v>
      </c>
      <c r="IE462" t="s">
        <v>428</v>
      </c>
      <c r="IF462" t="s">
        <v>428</v>
      </c>
      <c r="IG462" t="s">
        <v>428</v>
      </c>
      <c r="IH462" t="s">
        <v>428</v>
      </c>
      <c r="II462">
        <v>0</v>
      </c>
      <c r="IJ462">
        <v>100</v>
      </c>
      <c r="IK462">
        <v>100</v>
      </c>
      <c r="IL462">
        <v>0.54</v>
      </c>
      <c r="IM462">
        <v>0.18</v>
      </c>
      <c r="IN462">
        <v>0.2733293791174444</v>
      </c>
      <c r="IO462">
        <v>0.0008355358253796512</v>
      </c>
      <c r="IP462">
        <v>-4.886686190924696E-07</v>
      </c>
      <c r="IQ462">
        <v>2.414133949906871E-11</v>
      </c>
      <c r="IR462">
        <v>-0.06279029043895908</v>
      </c>
      <c r="IS462">
        <v>-0.001004982055389802</v>
      </c>
      <c r="IT462">
        <v>0.0007271071577586355</v>
      </c>
      <c r="IU462">
        <v>-1.113211564567604E-05</v>
      </c>
      <c r="IV462">
        <v>10</v>
      </c>
      <c r="IW462">
        <v>2306</v>
      </c>
      <c r="IX462">
        <v>1</v>
      </c>
      <c r="IY462">
        <v>28</v>
      </c>
      <c r="IZ462">
        <v>186170.9</v>
      </c>
      <c r="JA462">
        <v>186171</v>
      </c>
      <c r="JB462">
        <v>1.04004</v>
      </c>
      <c r="JC462">
        <v>2.28271</v>
      </c>
      <c r="JD462">
        <v>1.39648</v>
      </c>
      <c r="JE462">
        <v>2.34131</v>
      </c>
      <c r="JF462">
        <v>1.49536</v>
      </c>
      <c r="JG462">
        <v>2.55493</v>
      </c>
      <c r="JH462">
        <v>36.0816</v>
      </c>
      <c r="JI462">
        <v>16.1459</v>
      </c>
      <c r="JJ462">
        <v>18</v>
      </c>
      <c r="JK462">
        <v>489.53</v>
      </c>
      <c r="JL462">
        <v>451.608</v>
      </c>
      <c r="JM462">
        <v>31.1326</v>
      </c>
      <c r="JN462">
        <v>28.8232</v>
      </c>
      <c r="JO462">
        <v>30.0002</v>
      </c>
      <c r="JP462">
        <v>28.6837</v>
      </c>
      <c r="JQ462">
        <v>28.6138</v>
      </c>
      <c r="JR462">
        <v>20.8286</v>
      </c>
      <c r="JS462">
        <v>23.1157</v>
      </c>
      <c r="JT462">
        <v>94.76909999999999</v>
      </c>
      <c r="JU462">
        <v>31.1354</v>
      </c>
      <c r="JV462">
        <v>420</v>
      </c>
      <c r="JW462">
        <v>24.0928</v>
      </c>
      <c r="JX462">
        <v>101.078</v>
      </c>
      <c r="JY462">
        <v>100.554</v>
      </c>
    </row>
    <row r="463" spans="1:285">
      <c r="A463">
        <v>447</v>
      </c>
      <c r="B463">
        <v>1758417681.5</v>
      </c>
      <c r="C463">
        <v>4806.400000095367</v>
      </c>
      <c r="D463" t="s">
        <v>1331</v>
      </c>
      <c r="E463" t="s">
        <v>1332</v>
      </c>
      <c r="F463">
        <v>5</v>
      </c>
      <c r="G463" t="s">
        <v>1280</v>
      </c>
      <c r="H463" t="s">
        <v>420</v>
      </c>
      <c r="I463" t="s">
        <v>421</v>
      </c>
      <c r="J463">
        <v>1758417673.5</v>
      </c>
      <c r="K463">
        <f>(L463)/1000</f>
        <v>0</v>
      </c>
      <c r="L463">
        <f>1000*DL463*AJ463*(DH463-DI463)/(100*DA463*(1000-AJ463*DH463))</f>
        <v>0</v>
      </c>
      <c r="M463">
        <f>DL463*AJ463*(DG463-DF463*(1000-AJ463*DI463)/(1000-AJ463*DH463))/(100*DA463)</f>
        <v>0</v>
      </c>
      <c r="N463">
        <f>DF463 - IF(AJ463&gt;1, M463*DA463*100.0/(AL463), 0)</f>
        <v>0</v>
      </c>
      <c r="O463">
        <f>((U463-K463/2)*N463-M463)/(U463+K463/2)</f>
        <v>0</v>
      </c>
      <c r="P463">
        <f>O463*(DM463+DN463)/1000.0</f>
        <v>0</v>
      </c>
      <c r="Q463">
        <f>(DF463 - IF(AJ463&gt;1, M463*DA463*100.0/(AL463), 0))*(DM463+DN463)/1000.0</f>
        <v>0</v>
      </c>
      <c r="R463">
        <f>2.0/((1/T463-1/S463)+SIGN(T463)*SQRT((1/T463-1/S463)*(1/T463-1/S463) + 4*DB463/((DB463+1)*(DB463+1))*(2*1/T463*1/S463-1/S463*1/S463)))</f>
        <v>0</v>
      </c>
      <c r="S463">
        <f>IF(LEFT(DC463,1)&lt;&gt;"0",IF(LEFT(DC463,1)="1",3.0,DD463),$D$5+$E$5*(DT463*DM463/($K$5*1000))+$F$5*(DT463*DM463/($K$5*1000))*MAX(MIN(DA463,$J$5),$I$5)*MAX(MIN(DA463,$J$5),$I$5)+$G$5*MAX(MIN(DA463,$J$5),$I$5)*(DT463*DM463/($K$5*1000))+$H$5*(DT463*DM463/($K$5*1000))*(DT463*DM463/($K$5*1000)))</f>
        <v>0</v>
      </c>
      <c r="T463">
        <f>K463*(1000-(1000*0.61365*exp(17.502*X463/(240.97+X463))/(DM463+DN463)+DH463)/2)/(1000*0.61365*exp(17.502*X463/(240.97+X463))/(DM463+DN463)-DH463)</f>
        <v>0</v>
      </c>
      <c r="U463">
        <f>1/((DB463+1)/(R463/1.6)+1/(S463/1.37)) + DB463/((DB463+1)/(R463/1.6) + DB463/(S463/1.37))</f>
        <v>0</v>
      </c>
      <c r="V463">
        <f>(CW463*CZ463)</f>
        <v>0</v>
      </c>
      <c r="W463">
        <f>(DO463+(V463+2*0.95*5.67E-8*(((DO463+$B$7)+273)^4-(DO463+273)^4)-44100*K463)/(1.84*29.3*S463+8*0.95*5.67E-8*(DO463+273)^3))</f>
        <v>0</v>
      </c>
      <c r="X463">
        <f>($C$7*DP463+$D$7*DQ463+$E$7*W463)</f>
        <v>0</v>
      </c>
      <c r="Y463">
        <f>0.61365*exp(17.502*X463/(240.97+X463))</f>
        <v>0</v>
      </c>
      <c r="Z463">
        <f>(AA463/AB463*100)</f>
        <v>0</v>
      </c>
      <c r="AA463">
        <f>DH463*(DM463+DN463)/1000</f>
        <v>0</v>
      </c>
      <c r="AB463">
        <f>0.61365*exp(17.502*DO463/(240.97+DO463))</f>
        <v>0</v>
      </c>
      <c r="AC463">
        <f>(Y463-DH463*(DM463+DN463)/1000)</f>
        <v>0</v>
      </c>
      <c r="AD463">
        <f>(-K463*44100)</f>
        <v>0</v>
      </c>
      <c r="AE463">
        <f>2*29.3*S463*0.92*(DO463-X463)</f>
        <v>0</v>
      </c>
      <c r="AF463">
        <f>2*0.95*5.67E-8*(((DO463+$B$7)+273)^4-(X463+273)^4)</f>
        <v>0</v>
      </c>
      <c r="AG463">
        <f>V463+AF463+AD463+AE463</f>
        <v>0</v>
      </c>
      <c r="AH463">
        <v>0</v>
      </c>
      <c r="AI463">
        <v>0</v>
      </c>
      <c r="AJ463">
        <f>IF(AH463*$H$13&gt;=AL463,1.0,(AL463/(AL463-AH463*$H$13)))</f>
        <v>0</v>
      </c>
      <c r="AK463">
        <f>(AJ463-1)*100</f>
        <v>0</v>
      </c>
      <c r="AL463">
        <f>MAX(0,($B$13+$C$13*DT463)/(1+$D$13*DT463)*DM463/(DO463+273)*$E$13)</f>
        <v>0</v>
      </c>
      <c r="AM463" t="s">
        <v>422</v>
      </c>
      <c r="AN463" t="s">
        <v>422</v>
      </c>
      <c r="AO463">
        <v>0</v>
      </c>
      <c r="AP463">
        <v>0</v>
      </c>
      <c r="AQ463">
        <f>1-AO463/AP463</f>
        <v>0</v>
      </c>
      <c r="AR463">
        <v>0</v>
      </c>
      <c r="AS463" t="s">
        <v>422</v>
      </c>
      <c r="AT463" t="s">
        <v>422</v>
      </c>
      <c r="AU463">
        <v>0</v>
      </c>
      <c r="AV463">
        <v>0</v>
      </c>
      <c r="AW463">
        <f>1-AU463/AV463</f>
        <v>0</v>
      </c>
      <c r="AX463">
        <v>0.5</v>
      </c>
      <c r="AY463">
        <f>CX463</f>
        <v>0</v>
      </c>
      <c r="AZ463">
        <f>M463</f>
        <v>0</v>
      </c>
      <c r="BA463">
        <f>AW463*AX463*AY463</f>
        <v>0</v>
      </c>
      <c r="BB463">
        <f>(AZ463-AR463)/AY463</f>
        <v>0</v>
      </c>
      <c r="BC463">
        <f>(AP463-AV463)/AV463</f>
        <v>0</v>
      </c>
      <c r="BD463">
        <f>AO463/(AQ463+AO463/AV463)</f>
        <v>0</v>
      </c>
      <c r="BE463" t="s">
        <v>422</v>
      </c>
      <c r="BF463">
        <v>0</v>
      </c>
      <c r="BG463">
        <f>IF(BF463&lt;&gt;0, BF463, BD463)</f>
        <v>0</v>
      </c>
      <c r="BH463">
        <f>1-BG463/AV463</f>
        <v>0</v>
      </c>
      <c r="BI463">
        <f>(AV463-AU463)/(AV463-BG463)</f>
        <v>0</v>
      </c>
      <c r="BJ463">
        <f>(AP463-AV463)/(AP463-BG463)</f>
        <v>0</v>
      </c>
      <c r="BK463">
        <f>(AV463-AU463)/(AV463-AO463)</f>
        <v>0</v>
      </c>
      <c r="BL463">
        <f>(AP463-AV463)/(AP463-AO463)</f>
        <v>0</v>
      </c>
      <c r="BM463">
        <f>(BI463*BG463/AU463)</f>
        <v>0</v>
      </c>
      <c r="BN463">
        <f>(1-BM463)</f>
        <v>0</v>
      </c>
      <c r="CW463">
        <f>$B$11*DU463+$C$11*DV463+$F$11*EG463*(1-EJ463)</f>
        <v>0</v>
      </c>
      <c r="CX463">
        <f>CW463*CY463</f>
        <v>0</v>
      </c>
      <c r="CY463">
        <f>($B$11*$D$9+$C$11*$D$9+$F$11*((ET463+EL463)/MAX(ET463+EL463+EU463, 0.1)*$I$9+EU463/MAX(ET463+EL463+EU463, 0.1)*$J$9))/($B$11+$C$11+$F$11)</f>
        <v>0</v>
      </c>
      <c r="CZ463">
        <f>($B$11*$K$9+$C$11*$K$9+$F$11*((ET463+EL463)/MAX(ET463+EL463+EU463, 0.1)*$P$9+EU463/MAX(ET463+EL463+EU463, 0.1)*$Q$9))/($B$11+$C$11+$F$11)</f>
        <v>0</v>
      </c>
      <c r="DA463">
        <v>4.38</v>
      </c>
      <c r="DB463">
        <v>0.5</v>
      </c>
      <c r="DC463" t="s">
        <v>423</v>
      </c>
      <c r="DD463">
        <v>2</v>
      </c>
      <c r="DE463">
        <v>1758417673.5</v>
      </c>
      <c r="DF463">
        <v>420.4454583333333</v>
      </c>
      <c r="DG463">
        <v>419.990625</v>
      </c>
      <c r="DH463">
        <v>24.31950416666666</v>
      </c>
      <c r="DI463">
        <v>24.18895833333334</v>
      </c>
      <c r="DJ463">
        <v>419.9055833333334</v>
      </c>
      <c r="DK463">
        <v>24.13945</v>
      </c>
      <c r="DL463">
        <v>500.0265416666667</v>
      </c>
      <c r="DM463">
        <v>90.2833</v>
      </c>
      <c r="DN463">
        <v>0.05380015416666667</v>
      </c>
      <c r="DO463">
        <v>30.4447</v>
      </c>
      <c r="DP463">
        <v>29.9914625</v>
      </c>
      <c r="DQ463">
        <v>999.9</v>
      </c>
      <c r="DR463">
        <v>0</v>
      </c>
      <c r="DS463">
        <v>0</v>
      </c>
      <c r="DT463">
        <v>9995.545833333334</v>
      </c>
      <c r="DU463">
        <v>0</v>
      </c>
      <c r="DV463">
        <v>0.618283</v>
      </c>
      <c r="DW463">
        <v>0.4547716666666666</v>
      </c>
      <c r="DX463">
        <v>430.9252916666666</v>
      </c>
      <c r="DY463">
        <v>430.4017083333333</v>
      </c>
      <c r="DZ463">
        <v>0.130536625</v>
      </c>
      <c r="EA463">
        <v>419.990625</v>
      </c>
      <c r="EB463">
        <v>24.18895833333334</v>
      </c>
      <c r="EC463">
        <v>2.195645</v>
      </c>
      <c r="ED463">
        <v>2.183860416666667</v>
      </c>
      <c r="EE463">
        <v>18.93057083333333</v>
      </c>
      <c r="EF463">
        <v>18.84439583333333</v>
      </c>
      <c r="EG463">
        <v>0.00500097</v>
      </c>
      <c r="EH463">
        <v>0</v>
      </c>
      <c r="EI463">
        <v>0</v>
      </c>
      <c r="EJ463">
        <v>0</v>
      </c>
      <c r="EK463">
        <v>522.0500000000001</v>
      </c>
      <c r="EL463">
        <v>0.00500097</v>
      </c>
      <c r="EM463">
        <v>-9.191666666666666</v>
      </c>
      <c r="EN463">
        <v>-1.654166666666667</v>
      </c>
      <c r="EO463">
        <v>34.84875</v>
      </c>
      <c r="EP463">
        <v>38.03616666666667</v>
      </c>
      <c r="EQ463">
        <v>36.479</v>
      </c>
      <c r="ER463">
        <v>37.8905</v>
      </c>
      <c r="ES463">
        <v>36.721125</v>
      </c>
      <c r="ET463">
        <v>0</v>
      </c>
      <c r="EU463">
        <v>0</v>
      </c>
      <c r="EV463">
        <v>0</v>
      </c>
      <c r="EW463">
        <v>1758417681.8</v>
      </c>
      <c r="EX463">
        <v>0</v>
      </c>
      <c r="EY463">
        <v>522.244</v>
      </c>
      <c r="EZ463">
        <v>-6.58461548115876</v>
      </c>
      <c r="FA463">
        <v>-28.3153845662196</v>
      </c>
      <c r="FB463">
        <v>-8.34</v>
      </c>
      <c r="FC463">
        <v>15</v>
      </c>
      <c r="FD463">
        <v>0</v>
      </c>
      <c r="FE463" t="s">
        <v>424</v>
      </c>
      <c r="FF463">
        <v>1747247426.5</v>
      </c>
      <c r="FG463">
        <v>1747247420.5</v>
      </c>
      <c r="FH463">
        <v>0</v>
      </c>
      <c r="FI463">
        <v>1.027</v>
      </c>
      <c r="FJ463">
        <v>0.031</v>
      </c>
      <c r="FK463">
        <v>0.02</v>
      </c>
      <c r="FL463">
        <v>0.05</v>
      </c>
      <c r="FM463">
        <v>420</v>
      </c>
      <c r="FN463">
        <v>16</v>
      </c>
      <c r="FO463">
        <v>0.01</v>
      </c>
      <c r="FP463">
        <v>0.1</v>
      </c>
      <c r="FQ463">
        <v>0.4617286999999999</v>
      </c>
      <c r="FR463">
        <v>-0.01056682176360369</v>
      </c>
      <c r="FS463">
        <v>0.03501206774399364</v>
      </c>
      <c r="FT463">
        <v>1</v>
      </c>
      <c r="FU463">
        <v>521.3882352941175</v>
      </c>
      <c r="FV463">
        <v>14.97631775237888</v>
      </c>
      <c r="FW463">
        <v>8.098902057246519</v>
      </c>
      <c r="FX463">
        <v>-1</v>
      </c>
      <c r="FY463">
        <v>0.13021385</v>
      </c>
      <c r="FZ463">
        <v>0.009922469043151635</v>
      </c>
      <c r="GA463">
        <v>0.001194176987510646</v>
      </c>
      <c r="GB463">
        <v>1</v>
      </c>
      <c r="GC463">
        <v>2</v>
      </c>
      <c r="GD463">
        <v>2</v>
      </c>
      <c r="GE463" t="s">
        <v>425</v>
      </c>
      <c r="GF463">
        <v>3.13664</v>
      </c>
      <c r="GG463">
        <v>2.71406</v>
      </c>
      <c r="GH463">
        <v>0.0937563</v>
      </c>
      <c r="GI463">
        <v>0.0928853</v>
      </c>
      <c r="GJ463">
        <v>0.106951</v>
      </c>
      <c r="GK463">
        <v>0.105301</v>
      </c>
      <c r="GL463">
        <v>28827.3</v>
      </c>
      <c r="GM463">
        <v>28889.3</v>
      </c>
      <c r="GN463">
        <v>29571.2</v>
      </c>
      <c r="GO463">
        <v>29431.8</v>
      </c>
      <c r="GP463">
        <v>34897.1</v>
      </c>
      <c r="GQ463">
        <v>34876.8</v>
      </c>
      <c r="GR463">
        <v>41621.1</v>
      </c>
      <c r="GS463">
        <v>41817.7</v>
      </c>
      <c r="GT463">
        <v>1.9216</v>
      </c>
      <c r="GU463">
        <v>1.87735</v>
      </c>
      <c r="GV463">
        <v>0.0772439</v>
      </c>
      <c r="GW463">
        <v>0</v>
      </c>
      <c r="GX463">
        <v>28.7391</v>
      </c>
      <c r="GY463">
        <v>999.9</v>
      </c>
      <c r="GZ463">
        <v>57.6</v>
      </c>
      <c r="HA463">
        <v>31</v>
      </c>
      <c r="HB463">
        <v>28.7809</v>
      </c>
      <c r="HC463">
        <v>61.9845</v>
      </c>
      <c r="HD463">
        <v>27.9688</v>
      </c>
      <c r="HE463">
        <v>1</v>
      </c>
      <c r="HF463">
        <v>0.0964228</v>
      </c>
      <c r="HG463">
        <v>-1.58712</v>
      </c>
      <c r="HH463">
        <v>20.4011</v>
      </c>
      <c r="HI463">
        <v>5.22732</v>
      </c>
      <c r="HJ463">
        <v>12.0159</v>
      </c>
      <c r="HK463">
        <v>4.991</v>
      </c>
      <c r="HL463">
        <v>3.28915</v>
      </c>
      <c r="HM463">
        <v>9999</v>
      </c>
      <c r="HN463">
        <v>9999</v>
      </c>
      <c r="HO463">
        <v>9999</v>
      </c>
      <c r="HP463">
        <v>999.9</v>
      </c>
      <c r="HQ463">
        <v>1.86737</v>
      </c>
      <c r="HR463">
        <v>1.86647</v>
      </c>
      <c r="HS463">
        <v>1.86584</v>
      </c>
      <c r="HT463">
        <v>1.86581</v>
      </c>
      <c r="HU463">
        <v>1.86767</v>
      </c>
      <c r="HV463">
        <v>1.87011</v>
      </c>
      <c r="HW463">
        <v>1.86874</v>
      </c>
      <c r="HX463">
        <v>1.87025</v>
      </c>
      <c r="HY463">
        <v>0</v>
      </c>
      <c r="HZ463">
        <v>0</v>
      </c>
      <c r="IA463">
        <v>0</v>
      </c>
      <c r="IB463">
        <v>0</v>
      </c>
      <c r="IC463" t="s">
        <v>426</v>
      </c>
      <c r="ID463" t="s">
        <v>427</v>
      </c>
      <c r="IE463" t="s">
        <v>428</v>
      </c>
      <c r="IF463" t="s">
        <v>428</v>
      </c>
      <c r="IG463" t="s">
        <v>428</v>
      </c>
      <c r="IH463" t="s">
        <v>428</v>
      </c>
      <c r="II463">
        <v>0</v>
      </c>
      <c r="IJ463">
        <v>100</v>
      </c>
      <c r="IK463">
        <v>100</v>
      </c>
      <c r="IL463">
        <v>0.54</v>
      </c>
      <c r="IM463">
        <v>0.1801</v>
      </c>
      <c r="IN463">
        <v>0.2733293791174444</v>
      </c>
      <c r="IO463">
        <v>0.0008355358253796512</v>
      </c>
      <c r="IP463">
        <v>-4.886686190924696E-07</v>
      </c>
      <c r="IQ463">
        <v>2.414133949906871E-11</v>
      </c>
      <c r="IR463">
        <v>-0.06279029043895908</v>
      </c>
      <c r="IS463">
        <v>-0.001004982055389802</v>
      </c>
      <c r="IT463">
        <v>0.0007271071577586355</v>
      </c>
      <c r="IU463">
        <v>-1.113211564567604E-05</v>
      </c>
      <c r="IV463">
        <v>10</v>
      </c>
      <c r="IW463">
        <v>2306</v>
      </c>
      <c r="IX463">
        <v>1</v>
      </c>
      <c r="IY463">
        <v>28</v>
      </c>
      <c r="IZ463">
        <v>186170.9</v>
      </c>
      <c r="JA463">
        <v>186171</v>
      </c>
      <c r="JB463">
        <v>1.04004</v>
      </c>
      <c r="JC463">
        <v>2.26318</v>
      </c>
      <c r="JD463">
        <v>1.39648</v>
      </c>
      <c r="JE463">
        <v>2.34375</v>
      </c>
      <c r="JF463">
        <v>1.49536</v>
      </c>
      <c r="JG463">
        <v>2.70874</v>
      </c>
      <c r="JH463">
        <v>36.0816</v>
      </c>
      <c r="JI463">
        <v>16.1634</v>
      </c>
      <c r="JJ463">
        <v>18</v>
      </c>
      <c r="JK463">
        <v>489.499</v>
      </c>
      <c r="JL463">
        <v>451.546</v>
      </c>
      <c r="JM463">
        <v>31.136</v>
      </c>
      <c r="JN463">
        <v>28.8232</v>
      </c>
      <c r="JO463">
        <v>30</v>
      </c>
      <c r="JP463">
        <v>28.6837</v>
      </c>
      <c r="JQ463">
        <v>28.6138</v>
      </c>
      <c r="JR463">
        <v>20.8302</v>
      </c>
      <c r="JS463">
        <v>23.1157</v>
      </c>
      <c r="JT463">
        <v>94.76909999999999</v>
      </c>
      <c r="JU463">
        <v>31.141</v>
      </c>
      <c r="JV463">
        <v>420</v>
      </c>
      <c r="JW463">
        <v>24.0842</v>
      </c>
      <c r="JX463">
        <v>101.078</v>
      </c>
      <c r="JY463">
        <v>100.554</v>
      </c>
    </row>
    <row r="464" spans="1:285">
      <c r="A464">
        <v>448</v>
      </c>
      <c r="B464">
        <v>1758417683.5</v>
      </c>
      <c r="C464">
        <v>4808.400000095367</v>
      </c>
      <c r="D464" t="s">
        <v>1333</v>
      </c>
      <c r="E464" t="s">
        <v>1334</v>
      </c>
      <c r="F464">
        <v>5</v>
      </c>
      <c r="G464" t="s">
        <v>1280</v>
      </c>
      <c r="H464" t="s">
        <v>420</v>
      </c>
      <c r="I464" t="s">
        <v>421</v>
      </c>
      <c r="J464">
        <v>1758417675.5</v>
      </c>
      <c r="K464">
        <f>(L464)/1000</f>
        <v>0</v>
      </c>
      <c r="L464">
        <f>1000*DL464*AJ464*(DH464-DI464)/(100*DA464*(1000-AJ464*DH464))</f>
        <v>0</v>
      </c>
      <c r="M464">
        <f>DL464*AJ464*(DG464-DF464*(1000-AJ464*DI464)/(1000-AJ464*DH464))/(100*DA464)</f>
        <v>0</v>
      </c>
      <c r="N464">
        <f>DF464 - IF(AJ464&gt;1, M464*DA464*100.0/(AL464), 0)</f>
        <v>0</v>
      </c>
      <c r="O464">
        <f>((U464-K464/2)*N464-M464)/(U464+K464/2)</f>
        <v>0</v>
      </c>
      <c r="P464">
        <f>O464*(DM464+DN464)/1000.0</f>
        <v>0</v>
      </c>
      <c r="Q464">
        <f>(DF464 - IF(AJ464&gt;1, M464*DA464*100.0/(AL464), 0))*(DM464+DN464)/1000.0</f>
        <v>0</v>
      </c>
      <c r="R464">
        <f>2.0/((1/T464-1/S464)+SIGN(T464)*SQRT((1/T464-1/S464)*(1/T464-1/S464) + 4*DB464/((DB464+1)*(DB464+1))*(2*1/T464*1/S464-1/S464*1/S464)))</f>
        <v>0</v>
      </c>
      <c r="S464">
        <f>IF(LEFT(DC464,1)&lt;&gt;"0",IF(LEFT(DC464,1)="1",3.0,DD464),$D$5+$E$5*(DT464*DM464/($K$5*1000))+$F$5*(DT464*DM464/($K$5*1000))*MAX(MIN(DA464,$J$5),$I$5)*MAX(MIN(DA464,$J$5),$I$5)+$G$5*MAX(MIN(DA464,$J$5),$I$5)*(DT464*DM464/($K$5*1000))+$H$5*(DT464*DM464/($K$5*1000))*(DT464*DM464/($K$5*1000)))</f>
        <v>0</v>
      </c>
      <c r="T464">
        <f>K464*(1000-(1000*0.61365*exp(17.502*X464/(240.97+X464))/(DM464+DN464)+DH464)/2)/(1000*0.61365*exp(17.502*X464/(240.97+X464))/(DM464+DN464)-DH464)</f>
        <v>0</v>
      </c>
      <c r="U464">
        <f>1/((DB464+1)/(R464/1.6)+1/(S464/1.37)) + DB464/((DB464+1)/(R464/1.6) + DB464/(S464/1.37))</f>
        <v>0</v>
      </c>
      <c r="V464">
        <f>(CW464*CZ464)</f>
        <v>0</v>
      </c>
      <c r="W464">
        <f>(DO464+(V464+2*0.95*5.67E-8*(((DO464+$B$7)+273)^4-(DO464+273)^4)-44100*K464)/(1.84*29.3*S464+8*0.95*5.67E-8*(DO464+273)^3))</f>
        <v>0</v>
      </c>
      <c r="X464">
        <f>($C$7*DP464+$D$7*DQ464+$E$7*W464)</f>
        <v>0</v>
      </c>
      <c r="Y464">
        <f>0.61365*exp(17.502*X464/(240.97+X464))</f>
        <v>0</v>
      </c>
      <c r="Z464">
        <f>(AA464/AB464*100)</f>
        <v>0</v>
      </c>
      <c r="AA464">
        <f>DH464*(DM464+DN464)/1000</f>
        <v>0</v>
      </c>
      <c r="AB464">
        <f>0.61365*exp(17.502*DO464/(240.97+DO464))</f>
        <v>0</v>
      </c>
      <c r="AC464">
        <f>(Y464-DH464*(DM464+DN464)/1000)</f>
        <v>0</v>
      </c>
      <c r="AD464">
        <f>(-K464*44100)</f>
        <v>0</v>
      </c>
      <c r="AE464">
        <f>2*29.3*S464*0.92*(DO464-X464)</f>
        <v>0</v>
      </c>
      <c r="AF464">
        <f>2*0.95*5.67E-8*(((DO464+$B$7)+273)^4-(X464+273)^4)</f>
        <v>0</v>
      </c>
      <c r="AG464">
        <f>V464+AF464+AD464+AE464</f>
        <v>0</v>
      </c>
      <c r="AH464">
        <v>0</v>
      </c>
      <c r="AI464">
        <v>0</v>
      </c>
      <c r="AJ464">
        <f>IF(AH464*$H$13&gt;=AL464,1.0,(AL464/(AL464-AH464*$H$13)))</f>
        <v>0</v>
      </c>
      <c r="AK464">
        <f>(AJ464-1)*100</f>
        <v>0</v>
      </c>
      <c r="AL464">
        <f>MAX(0,($B$13+$C$13*DT464)/(1+$D$13*DT464)*DM464/(DO464+273)*$E$13)</f>
        <v>0</v>
      </c>
      <c r="AM464" t="s">
        <v>422</v>
      </c>
      <c r="AN464" t="s">
        <v>422</v>
      </c>
      <c r="AO464">
        <v>0</v>
      </c>
      <c r="AP464">
        <v>0</v>
      </c>
      <c r="AQ464">
        <f>1-AO464/AP464</f>
        <v>0</v>
      </c>
      <c r="AR464">
        <v>0</v>
      </c>
      <c r="AS464" t="s">
        <v>422</v>
      </c>
      <c r="AT464" t="s">
        <v>422</v>
      </c>
      <c r="AU464">
        <v>0</v>
      </c>
      <c r="AV464">
        <v>0</v>
      </c>
      <c r="AW464">
        <f>1-AU464/AV464</f>
        <v>0</v>
      </c>
      <c r="AX464">
        <v>0.5</v>
      </c>
      <c r="AY464">
        <f>CX464</f>
        <v>0</v>
      </c>
      <c r="AZ464">
        <f>M464</f>
        <v>0</v>
      </c>
      <c r="BA464">
        <f>AW464*AX464*AY464</f>
        <v>0</v>
      </c>
      <c r="BB464">
        <f>(AZ464-AR464)/AY464</f>
        <v>0</v>
      </c>
      <c r="BC464">
        <f>(AP464-AV464)/AV464</f>
        <v>0</v>
      </c>
      <c r="BD464">
        <f>AO464/(AQ464+AO464/AV464)</f>
        <v>0</v>
      </c>
      <c r="BE464" t="s">
        <v>422</v>
      </c>
      <c r="BF464">
        <v>0</v>
      </c>
      <c r="BG464">
        <f>IF(BF464&lt;&gt;0, BF464, BD464)</f>
        <v>0</v>
      </c>
      <c r="BH464">
        <f>1-BG464/AV464</f>
        <v>0</v>
      </c>
      <c r="BI464">
        <f>(AV464-AU464)/(AV464-BG464)</f>
        <v>0</v>
      </c>
      <c r="BJ464">
        <f>(AP464-AV464)/(AP464-BG464)</f>
        <v>0</v>
      </c>
      <c r="BK464">
        <f>(AV464-AU464)/(AV464-AO464)</f>
        <v>0</v>
      </c>
      <c r="BL464">
        <f>(AP464-AV464)/(AP464-AO464)</f>
        <v>0</v>
      </c>
      <c r="BM464">
        <f>(BI464*BG464/AU464)</f>
        <v>0</v>
      </c>
      <c r="BN464">
        <f>(1-BM464)</f>
        <v>0</v>
      </c>
      <c r="CW464">
        <f>$B$11*DU464+$C$11*DV464+$F$11*EG464*(1-EJ464)</f>
        <v>0</v>
      </c>
      <c r="CX464">
        <f>CW464*CY464</f>
        <v>0</v>
      </c>
      <c r="CY464">
        <f>($B$11*$D$9+$C$11*$D$9+$F$11*((ET464+EL464)/MAX(ET464+EL464+EU464, 0.1)*$I$9+EU464/MAX(ET464+EL464+EU464, 0.1)*$J$9))/($B$11+$C$11+$F$11)</f>
        <v>0</v>
      </c>
      <c r="CZ464">
        <f>($B$11*$K$9+$C$11*$K$9+$F$11*((ET464+EL464)/MAX(ET464+EL464+EU464, 0.1)*$P$9+EU464/MAX(ET464+EL464+EU464, 0.1)*$Q$9))/($B$11+$C$11+$F$11)</f>
        <v>0</v>
      </c>
      <c r="DA464">
        <v>4.38</v>
      </c>
      <c r="DB464">
        <v>0.5</v>
      </c>
      <c r="DC464" t="s">
        <v>423</v>
      </c>
      <c r="DD464">
        <v>2</v>
      </c>
      <c r="DE464">
        <v>1758417675.5</v>
      </c>
      <c r="DF464">
        <v>420.4422500000001</v>
      </c>
      <c r="DG464">
        <v>419.98425</v>
      </c>
      <c r="DH464">
        <v>24.3191</v>
      </c>
      <c r="DI464">
        <v>24.1884</v>
      </c>
      <c r="DJ464">
        <v>419.9023749999999</v>
      </c>
      <c r="DK464">
        <v>24.13905</v>
      </c>
      <c r="DL464">
        <v>500.0262916666666</v>
      </c>
      <c r="DM464">
        <v>90.28312083333333</v>
      </c>
      <c r="DN464">
        <v>0.05383907083333334</v>
      </c>
      <c r="DO464">
        <v>30.44622083333333</v>
      </c>
      <c r="DP464">
        <v>29.991275</v>
      </c>
      <c r="DQ464">
        <v>999.9</v>
      </c>
      <c r="DR464">
        <v>0</v>
      </c>
      <c r="DS464">
        <v>0</v>
      </c>
      <c r="DT464">
        <v>9995.518750000001</v>
      </c>
      <c r="DU464">
        <v>0</v>
      </c>
      <c r="DV464">
        <v>0.618283</v>
      </c>
      <c r="DW464">
        <v>0.4579340416666667</v>
      </c>
      <c r="DX464">
        <v>430.9217916666666</v>
      </c>
      <c r="DY464">
        <v>430.3949166666666</v>
      </c>
      <c r="DZ464">
        <v>0.1306937083333334</v>
      </c>
      <c r="EA464">
        <v>419.98425</v>
      </c>
      <c r="EB464">
        <v>24.1884</v>
      </c>
      <c r="EC464">
        <v>2.19560375</v>
      </c>
      <c r="ED464">
        <v>2.183805</v>
      </c>
      <c r="EE464">
        <v>18.93027083333333</v>
      </c>
      <c r="EF464">
        <v>18.8439875</v>
      </c>
      <c r="EG464">
        <v>0.00500097</v>
      </c>
      <c r="EH464">
        <v>0</v>
      </c>
      <c r="EI464">
        <v>0</v>
      </c>
      <c r="EJ464">
        <v>0</v>
      </c>
      <c r="EK464">
        <v>521.5791666666667</v>
      </c>
      <c r="EL464">
        <v>0.00500097</v>
      </c>
      <c r="EM464">
        <v>-9.050000000000001</v>
      </c>
      <c r="EN464">
        <v>-1.829166666666667</v>
      </c>
      <c r="EO464">
        <v>34.840875</v>
      </c>
      <c r="EP464">
        <v>38.02841666666666</v>
      </c>
      <c r="EQ464">
        <v>36.471125</v>
      </c>
      <c r="ER464">
        <v>37.88275</v>
      </c>
      <c r="ES464">
        <v>36.71325</v>
      </c>
      <c r="ET464">
        <v>0</v>
      </c>
      <c r="EU464">
        <v>0</v>
      </c>
      <c r="EV464">
        <v>0</v>
      </c>
      <c r="EW464">
        <v>1758417683.6</v>
      </c>
      <c r="EX464">
        <v>0</v>
      </c>
      <c r="EY464">
        <v>522.7615384615385</v>
      </c>
      <c r="EZ464">
        <v>-2.242734890457736</v>
      </c>
      <c r="FA464">
        <v>-25.22393160579031</v>
      </c>
      <c r="FB464">
        <v>-8.63076923076923</v>
      </c>
      <c r="FC464">
        <v>15</v>
      </c>
      <c r="FD464">
        <v>0</v>
      </c>
      <c r="FE464" t="s">
        <v>424</v>
      </c>
      <c r="FF464">
        <v>1747247426.5</v>
      </c>
      <c r="FG464">
        <v>1747247420.5</v>
      </c>
      <c r="FH464">
        <v>0</v>
      </c>
      <c r="FI464">
        <v>1.027</v>
      </c>
      <c r="FJ464">
        <v>0.031</v>
      </c>
      <c r="FK464">
        <v>0.02</v>
      </c>
      <c r="FL464">
        <v>0.05</v>
      </c>
      <c r="FM464">
        <v>420</v>
      </c>
      <c r="FN464">
        <v>16</v>
      </c>
      <c r="FO464">
        <v>0.01</v>
      </c>
      <c r="FP464">
        <v>0.1</v>
      </c>
      <c r="FQ464">
        <v>0.458543756097561</v>
      </c>
      <c r="FR464">
        <v>0.06377788850174175</v>
      </c>
      <c r="FS464">
        <v>0.03034405736555226</v>
      </c>
      <c r="FT464">
        <v>1</v>
      </c>
      <c r="FU464">
        <v>521.6294117647059</v>
      </c>
      <c r="FV464">
        <v>15.4805194573614</v>
      </c>
      <c r="FW464">
        <v>8.26920329798409</v>
      </c>
      <c r="FX464">
        <v>-1</v>
      </c>
      <c r="FY464">
        <v>0.1303684146341463</v>
      </c>
      <c r="FZ464">
        <v>0.009470048780487871</v>
      </c>
      <c r="GA464">
        <v>0.001178977274354506</v>
      </c>
      <c r="GB464">
        <v>1</v>
      </c>
      <c r="GC464">
        <v>2</v>
      </c>
      <c r="GD464">
        <v>2</v>
      </c>
      <c r="GE464" t="s">
        <v>425</v>
      </c>
      <c r="GF464">
        <v>3.13657</v>
      </c>
      <c r="GG464">
        <v>2.71421</v>
      </c>
      <c r="GH464">
        <v>0.0937607</v>
      </c>
      <c r="GI464">
        <v>0.0928948</v>
      </c>
      <c r="GJ464">
        <v>0.106953</v>
      </c>
      <c r="GK464">
        <v>0.105302</v>
      </c>
      <c r="GL464">
        <v>28827.3</v>
      </c>
      <c r="GM464">
        <v>28888.9</v>
      </c>
      <c r="GN464">
        <v>29571.4</v>
      </c>
      <c r="GO464">
        <v>29431.7</v>
      </c>
      <c r="GP464">
        <v>34897.1</v>
      </c>
      <c r="GQ464">
        <v>34876.9</v>
      </c>
      <c r="GR464">
        <v>41621.2</v>
      </c>
      <c r="GS464">
        <v>41817.8</v>
      </c>
      <c r="GT464">
        <v>1.92165</v>
      </c>
      <c r="GU464">
        <v>1.87742</v>
      </c>
      <c r="GV464">
        <v>0.0774488</v>
      </c>
      <c r="GW464">
        <v>0</v>
      </c>
      <c r="GX464">
        <v>28.7403</v>
      </c>
      <c r="GY464">
        <v>999.9</v>
      </c>
      <c r="GZ464">
        <v>57.6</v>
      </c>
      <c r="HA464">
        <v>31</v>
      </c>
      <c r="HB464">
        <v>28.7845</v>
      </c>
      <c r="HC464">
        <v>61.9945</v>
      </c>
      <c r="HD464">
        <v>27.8846</v>
      </c>
      <c r="HE464">
        <v>1</v>
      </c>
      <c r="HF464">
        <v>0.09640749999999999</v>
      </c>
      <c r="HG464">
        <v>-1.59025</v>
      </c>
      <c r="HH464">
        <v>20.4011</v>
      </c>
      <c r="HI464">
        <v>5.22717</v>
      </c>
      <c r="HJ464">
        <v>12.0159</v>
      </c>
      <c r="HK464">
        <v>4.99095</v>
      </c>
      <c r="HL464">
        <v>3.28913</v>
      </c>
      <c r="HM464">
        <v>9999</v>
      </c>
      <c r="HN464">
        <v>9999</v>
      </c>
      <c r="HO464">
        <v>9999</v>
      </c>
      <c r="HP464">
        <v>999.9</v>
      </c>
      <c r="HQ464">
        <v>1.86737</v>
      </c>
      <c r="HR464">
        <v>1.86647</v>
      </c>
      <c r="HS464">
        <v>1.86584</v>
      </c>
      <c r="HT464">
        <v>1.86581</v>
      </c>
      <c r="HU464">
        <v>1.86768</v>
      </c>
      <c r="HV464">
        <v>1.8701</v>
      </c>
      <c r="HW464">
        <v>1.86874</v>
      </c>
      <c r="HX464">
        <v>1.87026</v>
      </c>
      <c r="HY464">
        <v>0</v>
      </c>
      <c r="HZ464">
        <v>0</v>
      </c>
      <c r="IA464">
        <v>0</v>
      </c>
      <c r="IB464">
        <v>0</v>
      </c>
      <c r="IC464" t="s">
        <v>426</v>
      </c>
      <c r="ID464" t="s">
        <v>427</v>
      </c>
      <c r="IE464" t="s">
        <v>428</v>
      </c>
      <c r="IF464" t="s">
        <v>428</v>
      </c>
      <c r="IG464" t="s">
        <v>428</v>
      </c>
      <c r="IH464" t="s">
        <v>428</v>
      </c>
      <c r="II464">
        <v>0</v>
      </c>
      <c r="IJ464">
        <v>100</v>
      </c>
      <c r="IK464">
        <v>100</v>
      </c>
      <c r="IL464">
        <v>0.539</v>
      </c>
      <c r="IM464">
        <v>0.1801</v>
      </c>
      <c r="IN464">
        <v>0.2733293791174444</v>
      </c>
      <c r="IO464">
        <v>0.0008355358253796512</v>
      </c>
      <c r="IP464">
        <v>-4.886686190924696E-07</v>
      </c>
      <c r="IQ464">
        <v>2.414133949906871E-11</v>
      </c>
      <c r="IR464">
        <v>-0.06279029043895908</v>
      </c>
      <c r="IS464">
        <v>-0.001004982055389802</v>
      </c>
      <c r="IT464">
        <v>0.0007271071577586355</v>
      </c>
      <c r="IU464">
        <v>-1.113211564567604E-05</v>
      </c>
      <c r="IV464">
        <v>10</v>
      </c>
      <c r="IW464">
        <v>2306</v>
      </c>
      <c r="IX464">
        <v>1</v>
      </c>
      <c r="IY464">
        <v>28</v>
      </c>
      <c r="IZ464">
        <v>186171</v>
      </c>
      <c r="JA464">
        <v>186171</v>
      </c>
      <c r="JB464">
        <v>1.04004</v>
      </c>
      <c r="JC464">
        <v>2.27417</v>
      </c>
      <c r="JD464">
        <v>1.39771</v>
      </c>
      <c r="JE464">
        <v>2.34131</v>
      </c>
      <c r="JF464">
        <v>1.49536</v>
      </c>
      <c r="JG464">
        <v>2.6355</v>
      </c>
      <c r="JH464">
        <v>36.0816</v>
      </c>
      <c r="JI464">
        <v>16.1459</v>
      </c>
      <c r="JJ464">
        <v>18</v>
      </c>
      <c r="JK464">
        <v>489.53</v>
      </c>
      <c r="JL464">
        <v>451.592</v>
      </c>
      <c r="JM464">
        <v>31.1383</v>
      </c>
      <c r="JN464">
        <v>28.8232</v>
      </c>
      <c r="JO464">
        <v>30</v>
      </c>
      <c r="JP464">
        <v>28.6837</v>
      </c>
      <c r="JQ464">
        <v>28.6138</v>
      </c>
      <c r="JR464">
        <v>20.8275</v>
      </c>
      <c r="JS464">
        <v>23.3925</v>
      </c>
      <c r="JT464">
        <v>94.76909999999999</v>
      </c>
      <c r="JU464">
        <v>31.141</v>
      </c>
      <c r="JV464">
        <v>420</v>
      </c>
      <c r="JW464">
        <v>24.0731</v>
      </c>
      <c r="JX464">
        <v>101.078</v>
      </c>
      <c r="JY464">
        <v>100.554</v>
      </c>
    </row>
    <row r="465" spans="1:285">
      <c r="A465">
        <v>449</v>
      </c>
      <c r="B465">
        <v>1758417685.5</v>
      </c>
      <c r="C465">
        <v>4810.400000095367</v>
      </c>
      <c r="D465" t="s">
        <v>1335</v>
      </c>
      <c r="E465" t="s">
        <v>1336</v>
      </c>
      <c r="F465">
        <v>5</v>
      </c>
      <c r="G465" t="s">
        <v>1280</v>
      </c>
      <c r="H465" t="s">
        <v>420</v>
      </c>
      <c r="I465" t="s">
        <v>421</v>
      </c>
      <c r="J465">
        <v>1758417677.5</v>
      </c>
      <c r="K465">
        <f>(L465)/1000</f>
        <v>0</v>
      </c>
      <c r="L465">
        <f>1000*DL465*AJ465*(DH465-DI465)/(100*DA465*(1000-AJ465*DH465))</f>
        <v>0</v>
      </c>
      <c r="M465">
        <f>DL465*AJ465*(DG465-DF465*(1000-AJ465*DI465)/(1000-AJ465*DH465))/(100*DA465)</f>
        <v>0</v>
      </c>
      <c r="N465">
        <f>DF465 - IF(AJ465&gt;1, M465*DA465*100.0/(AL465), 0)</f>
        <v>0</v>
      </c>
      <c r="O465">
        <f>((U465-K465/2)*N465-M465)/(U465+K465/2)</f>
        <v>0</v>
      </c>
      <c r="P465">
        <f>O465*(DM465+DN465)/1000.0</f>
        <v>0</v>
      </c>
      <c r="Q465">
        <f>(DF465 - IF(AJ465&gt;1, M465*DA465*100.0/(AL465), 0))*(DM465+DN465)/1000.0</f>
        <v>0</v>
      </c>
      <c r="R465">
        <f>2.0/((1/T465-1/S465)+SIGN(T465)*SQRT((1/T465-1/S465)*(1/T465-1/S465) + 4*DB465/((DB465+1)*(DB465+1))*(2*1/T465*1/S465-1/S465*1/S465)))</f>
        <v>0</v>
      </c>
      <c r="S465">
        <f>IF(LEFT(DC465,1)&lt;&gt;"0",IF(LEFT(DC465,1)="1",3.0,DD465),$D$5+$E$5*(DT465*DM465/($K$5*1000))+$F$5*(DT465*DM465/($K$5*1000))*MAX(MIN(DA465,$J$5),$I$5)*MAX(MIN(DA465,$J$5),$I$5)+$G$5*MAX(MIN(DA465,$J$5),$I$5)*(DT465*DM465/($K$5*1000))+$H$5*(DT465*DM465/($K$5*1000))*(DT465*DM465/($K$5*1000)))</f>
        <v>0</v>
      </c>
      <c r="T465">
        <f>K465*(1000-(1000*0.61365*exp(17.502*X465/(240.97+X465))/(DM465+DN465)+DH465)/2)/(1000*0.61365*exp(17.502*X465/(240.97+X465))/(DM465+DN465)-DH465)</f>
        <v>0</v>
      </c>
      <c r="U465">
        <f>1/((DB465+1)/(R465/1.6)+1/(S465/1.37)) + DB465/((DB465+1)/(R465/1.6) + DB465/(S465/1.37))</f>
        <v>0</v>
      </c>
      <c r="V465">
        <f>(CW465*CZ465)</f>
        <v>0</v>
      </c>
      <c r="W465">
        <f>(DO465+(V465+2*0.95*5.67E-8*(((DO465+$B$7)+273)^4-(DO465+273)^4)-44100*K465)/(1.84*29.3*S465+8*0.95*5.67E-8*(DO465+273)^3))</f>
        <v>0</v>
      </c>
      <c r="X465">
        <f>($C$7*DP465+$D$7*DQ465+$E$7*W465)</f>
        <v>0</v>
      </c>
      <c r="Y465">
        <f>0.61365*exp(17.502*X465/(240.97+X465))</f>
        <v>0</v>
      </c>
      <c r="Z465">
        <f>(AA465/AB465*100)</f>
        <v>0</v>
      </c>
      <c r="AA465">
        <f>DH465*(DM465+DN465)/1000</f>
        <v>0</v>
      </c>
      <c r="AB465">
        <f>0.61365*exp(17.502*DO465/(240.97+DO465))</f>
        <v>0</v>
      </c>
      <c r="AC465">
        <f>(Y465-DH465*(DM465+DN465)/1000)</f>
        <v>0</v>
      </c>
      <c r="AD465">
        <f>(-K465*44100)</f>
        <v>0</v>
      </c>
      <c r="AE465">
        <f>2*29.3*S465*0.92*(DO465-X465)</f>
        <v>0</v>
      </c>
      <c r="AF465">
        <f>2*0.95*5.67E-8*(((DO465+$B$7)+273)^4-(X465+273)^4)</f>
        <v>0</v>
      </c>
      <c r="AG465">
        <f>V465+AF465+AD465+AE465</f>
        <v>0</v>
      </c>
      <c r="AH465">
        <v>0</v>
      </c>
      <c r="AI465">
        <v>0</v>
      </c>
      <c r="AJ465">
        <f>IF(AH465*$H$13&gt;=AL465,1.0,(AL465/(AL465-AH465*$H$13)))</f>
        <v>0</v>
      </c>
      <c r="AK465">
        <f>(AJ465-1)*100</f>
        <v>0</v>
      </c>
      <c r="AL465">
        <f>MAX(0,($B$13+$C$13*DT465)/(1+$D$13*DT465)*DM465/(DO465+273)*$E$13)</f>
        <v>0</v>
      </c>
      <c r="AM465" t="s">
        <v>422</v>
      </c>
      <c r="AN465" t="s">
        <v>422</v>
      </c>
      <c r="AO465">
        <v>0</v>
      </c>
      <c r="AP465">
        <v>0</v>
      </c>
      <c r="AQ465">
        <f>1-AO465/AP465</f>
        <v>0</v>
      </c>
      <c r="AR465">
        <v>0</v>
      </c>
      <c r="AS465" t="s">
        <v>422</v>
      </c>
      <c r="AT465" t="s">
        <v>422</v>
      </c>
      <c r="AU465">
        <v>0</v>
      </c>
      <c r="AV465">
        <v>0</v>
      </c>
      <c r="AW465">
        <f>1-AU465/AV465</f>
        <v>0</v>
      </c>
      <c r="AX465">
        <v>0.5</v>
      </c>
      <c r="AY465">
        <f>CX465</f>
        <v>0</v>
      </c>
      <c r="AZ465">
        <f>M465</f>
        <v>0</v>
      </c>
      <c r="BA465">
        <f>AW465*AX465*AY465</f>
        <v>0</v>
      </c>
      <c r="BB465">
        <f>(AZ465-AR465)/AY465</f>
        <v>0</v>
      </c>
      <c r="BC465">
        <f>(AP465-AV465)/AV465</f>
        <v>0</v>
      </c>
      <c r="BD465">
        <f>AO465/(AQ465+AO465/AV465)</f>
        <v>0</v>
      </c>
      <c r="BE465" t="s">
        <v>422</v>
      </c>
      <c r="BF465">
        <v>0</v>
      </c>
      <c r="BG465">
        <f>IF(BF465&lt;&gt;0, BF465, BD465)</f>
        <v>0</v>
      </c>
      <c r="BH465">
        <f>1-BG465/AV465</f>
        <v>0</v>
      </c>
      <c r="BI465">
        <f>(AV465-AU465)/(AV465-BG465)</f>
        <v>0</v>
      </c>
      <c r="BJ465">
        <f>(AP465-AV465)/(AP465-BG465)</f>
        <v>0</v>
      </c>
      <c r="BK465">
        <f>(AV465-AU465)/(AV465-AO465)</f>
        <v>0</v>
      </c>
      <c r="BL465">
        <f>(AP465-AV465)/(AP465-AO465)</f>
        <v>0</v>
      </c>
      <c r="BM465">
        <f>(BI465*BG465/AU465)</f>
        <v>0</v>
      </c>
      <c r="BN465">
        <f>(1-BM465)</f>
        <v>0</v>
      </c>
      <c r="CW465">
        <f>$B$11*DU465+$C$11*DV465+$F$11*EG465*(1-EJ465)</f>
        <v>0</v>
      </c>
      <c r="CX465">
        <f>CW465*CY465</f>
        <v>0</v>
      </c>
      <c r="CY465">
        <f>($B$11*$D$9+$C$11*$D$9+$F$11*((ET465+EL465)/MAX(ET465+EL465+EU465, 0.1)*$I$9+EU465/MAX(ET465+EL465+EU465, 0.1)*$J$9))/($B$11+$C$11+$F$11)</f>
        <v>0</v>
      </c>
      <c r="CZ465">
        <f>($B$11*$K$9+$C$11*$K$9+$F$11*((ET465+EL465)/MAX(ET465+EL465+EU465, 0.1)*$P$9+EU465/MAX(ET465+EL465+EU465, 0.1)*$Q$9))/($B$11+$C$11+$F$11)</f>
        <v>0</v>
      </c>
      <c r="DA465">
        <v>4.38</v>
      </c>
      <c r="DB465">
        <v>0.5</v>
      </c>
      <c r="DC465" t="s">
        <v>423</v>
      </c>
      <c r="DD465">
        <v>2</v>
      </c>
      <c r="DE465">
        <v>1758417677.5</v>
      </c>
      <c r="DF465">
        <v>420.4412083333333</v>
      </c>
      <c r="DG465">
        <v>419.9846666666667</v>
      </c>
      <c r="DH465">
        <v>24.31880416666667</v>
      </c>
      <c r="DI465">
        <v>24.18745</v>
      </c>
      <c r="DJ465">
        <v>419.9013333333333</v>
      </c>
      <c r="DK465">
        <v>24.13876666666667</v>
      </c>
      <c r="DL465">
        <v>500.027</v>
      </c>
      <c r="DM465">
        <v>90.28300416666667</v>
      </c>
      <c r="DN465">
        <v>0.05389657916666666</v>
      </c>
      <c r="DO465">
        <v>30.4495125</v>
      </c>
      <c r="DP465">
        <v>29.99217916666666</v>
      </c>
      <c r="DQ465">
        <v>999.9</v>
      </c>
      <c r="DR465">
        <v>0</v>
      </c>
      <c r="DS465">
        <v>0</v>
      </c>
      <c r="DT465">
        <v>9995.674583333333</v>
      </c>
      <c r="DU465">
        <v>0</v>
      </c>
      <c r="DV465">
        <v>0.618283</v>
      </c>
      <c r="DW465">
        <v>0.4565200833333334</v>
      </c>
      <c r="DX465">
        <v>430.920625</v>
      </c>
      <c r="DY465">
        <v>430.3949583333333</v>
      </c>
      <c r="DZ465">
        <v>0.1313572083333333</v>
      </c>
      <c r="EA465">
        <v>419.9846666666667</v>
      </c>
      <c r="EB465">
        <v>24.18745</v>
      </c>
      <c r="EC465">
        <v>2.195575</v>
      </c>
      <c r="ED465">
        <v>2.18371625</v>
      </c>
      <c r="EE465">
        <v>18.93005833333333</v>
      </c>
      <c r="EF465">
        <v>18.8433375</v>
      </c>
      <c r="EG465">
        <v>0.00500097</v>
      </c>
      <c r="EH465">
        <v>0</v>
      </c>
      <c r="EI465">
        <v>0</v>
      </c>
      <c r="EJ465">
        <v>0</v>
      </c>
      <c r="EK465">
        <v>522.2875</v>
      </c>
      <c r="EL465">
        <v>0.00500097</v>
      </c>
      <c r="EM465">
        <v>-9.8125</v>
      </c>
      <c r="EN465">
        <v>-1.725</v>
      </c>
      <c r="EO465">
        <v>34.833</v>
      </c>
      <c r="EP465">
        <v>38.02066666666666</v>
      </c>
      <c r="EQ465">
        <v>36.46325</v>
      </c>
      <c r="ER465">
        <v>37.875</v>
      </c>
      <c r="ES465">
        <v>36.705375</v>
      </c>
      <c r="ET465">
        <v>0</v>
      </c>
      <c r="EU465">
        <v>0</v>
      </c>
      <c r="EV465">
        <v>0</v>
      </c>
      <c r="EW465">
        <v>1758417685.4</v>
      </c>
      <c r="EX465">
        <v>0</v>
      </c>
      <c r="EY465">
        <v>522.872</v>
      </c>
      <c r="EZ465">
        <v>-14.68461544610043</v>
      </c>
      <c r="FA465">
        <v>-1.761537936523833</v>
      </c>
      <c r="FB465">
        <v>-7.792000000000001</v>
      </c>
      <c r="FC465">
        <v>15</v>
      </c>
      <c r="FD465">
        <v>0</v>
      </c>
      <c r="FE465" t="s">
        <v>424</v>
      </c>
      <c r="FF465">
        <v>1747247426.5</v>
      </c>
      <c r="FG465">
        <v>1747247420.5</v>
      </c>
      <c r="FH465">
        <v>0</v>
      </c>
      <c r="FI465">
        <v>1.027</v>
      </c>
      <c r="FJ465">
        <v>0.031</v>
      </c>
      <c r="FK465">
        <v>0.02</v>
      </c>
      <c r="FL465">
        <v>0.05</v>
      </c>
      <c r="FM465">
        <v>420</v>
      </c>
      <c r="FN465">
        <v>16</v>
      </c>
      <c r="FO465">
        <v>0.01</v>
      </c>
      <c r="FP465">
        <v>0.1</v>
      </c>
      <c r="FQ465">
        <v>0.4510864249999999</v>
      </c>
      <c r="FR465">
        <v>0.06941586866791727</v>
      </c>
      <c r="FS465">
        <v>0.03023980760759524</v>
      </c>
      <c r="FT465">
        <v>1</v>
      </c>
      <c r="FU465">
        <v>522.6911764705883</v>
      </c>
      <c r="FV465">
        <v>6.858670688766753</v>
      </c>
      <c r="FW465">
        <v>8.182814403192422</v>
      </c>
      <c r="FX465">
        <v>-1</v>
      </c>
      <c r="FY465">
        <v>0.130984525</v>
      </c>
      <c r="FZ465">
        <v>0.01296257786116325</v>
      </c>
      <c r="GA465">
        <v>0.001629211741725121</v>
      </c>
      <c r="GB465">
        <v>1</v>
      </c>
      <c r="GC465">
        <v>2</v>
      </c>
      <c r="GD465">
        <v>2</v>
      </c>
      <c r="GE465" t="s">
        <v>425</v>
      </c>
      <c r="GF465">
        <v>3.13666</v>
      </c>
      <c r="GG465">
        <v>2.71445</v>
      </c>
      <c r="GH465">
        <v>0.0937605</v>
      </c>
      <c r="GI465">
        <v>0.0929002</v>
      </c>
      <c r="GJ465">
        <v>0.106949</v>
      </c>
      <c r="GK465">
        <v>0.105274</v>
      </c>
      <c r="GL465">
        <v>28827.1</v>
      </c>
      <c r="GM465">
        <v>28889</v>
      </c>
      <c r="GN465">
        <v>29571.1</v>
      </c>
      <c r="GO465">
        <v>29432</v>
      </c>
      <c r="GP465">
        <v>34897.1</v>
      </c>
      <c r="GQ465">
        <v>34878.1</v>
      </c>
      <c r="GR465">
        <v>41621.1</v>
      </c>
      <c r="GS465">
        <v>41817.9</v>
      </c>
      <c r="GT465">
        <v>1.92175</v>
      </c>
      <c r="GU465">
        <v>1.87757</v>
      </c>
      <c r="GV465">
        <v>0.07709489999999999</v>
      </c>
      <c r="GW465">
        <v>0</v>
      </c>
      <c r="GX465">
        <v>28.7415</v>
      </c>
      <c r="GY465">
        <v>999.9</v>
      </c>
      <c r="GZ465">
        <v>57.6</v>
      </c>
      <c r="HA465">
        <v>31</v>
      </c>
      <c r="HB465">
        <v>28.7806</v>
      </c>
      <c r="HC465">
        <v>62.0645</v>
      </c>
      <c r="HD465">
        <v>27.7845</v>
      </c>
      <c r="HE465">
        <v>1</v>
      </c>
      <c r="HF465">
        <v>0.09630080000000001</v>
      </c>
      <c r="HG465">
        <v>-1.58978</v>
      </c>
      <c r="HH465">
        <v>20.4011</v>
      </c>
      <c r="HI465">
        <v>5.22687</v>
      </c>
      <c r="HJ465">
        <v>12.0159</v>
      </c>
      <c r="HK465">
        <v>4.99075</v>
      </c>
      <c r="HL465">
        <v>3.28913</v>
      </c>
      <c r="HM465">
        <v>9999</v>
      </c>
      <c r="HN465">
        <v>9999</v>
      </c>
      <c r="HO465">
        <v>9999</v>
      </c>
      <c r="HP465">
        <v>999.9</v>
      </c>
      <c r="HQ465">
        <v>1.86737</v>
      </c>
      <c r="HR465">
        <v>1.86648</v>
      </c>
      <c r="HS465">
        <v>1.86584</v>
      </c>
      <c r="HT465">
        <v>1.86582</v>
      </c>
      <c r="HU465">
        <v>1.86768</v>
      </c>
      <c r="HV465">
        <v>1.87009</v>
      </c>
      <c r="HW465">
        <v>1.86874</v>
      </c>
      <c r="HX465">
        <v>1.87026</v>
      </c>
      <c r="HY465">
        <v>0</v>
      </c>
      <c r="HZ465">
        <v>0</v>
      </c>
      <c r="IA465">
        <v>0</v>
      </c>
      <c r="IB465">
        <v>0</v>
      </c>
      <c r="IC465" t="s">
        <v>426</v>
      </c>
      <c r="ID465" t="s">
        <v>427</v>
      </c>
      <c r="IE465" t="s">
        <v>428</v>
      </c>
      <c r="IF465" t="s">
        <v>428</v>
      </c>
      <c r="IG465" t="s">
        <v>428</v>
      </c>
      <c r="IH465" t="s">
        <v>428</v>
      </c>
      <c r="II465">
        <v>0</v>
      </c>
      <c r="IJ465">
        <v>100</v>
      </c>
      <c r="IK465">
        <v>100</v>
      </c>
      <c r="IL465">
        <v>0.54</v>
      </c>
      <c r="IM465">
        <v>0.1801</v>
      </c>
      <c r="IN465">
        <v>0.2733293791174444</v>
      </c>
      <c r="IO465">
        <v>0.0008355358253796512</v>
      </c>
      <c r="IP465">
        <v>-4.886686190924696E-07</v>
      </c>
      <c r="IQ465">
        <v>2.414133949906871E-11</v>
      </c>
      <c r="IR465">
        <v>-0.06279029043895908</v>
      </c>
      <c r="IS465">
        <v>-0.001004982055389802</v>
      </c>
      <c r="IT465">
        <v>0.0007271071577586355</v>
      </c>
      <c r="IU465">
        <v>-1.113211564567604E-05</v>
      </c>
      <c r="IV465">
        <v>10</v>
      </c>
      <c r="IW465">
        <v>2306</v>
      </c>
      <c r="IX465">
        <v>1</v>
      </c>
      <c r="IY465">
        <v>28</v>
      </c>
      <c r="IZ465">
        <v>186171</v>
      </c>
      <c r="JA465">
        <v>186171.1</v>
      </c>
      <c r="JB465">
        <v>1.04004</v>
      </c>
      <c r="JC465">
        <v>2.27905</v>
      </c>
      <c r="JD465">
        <v>1.39648</v>
      </c>
      <c r="JE465">
        <v>2.34131</v>
      </c>
      <c r="JF465">
        <v>1.49536</v>
      </c>
      <c r="JG465">
        <v>2.54395</v>
      </c>
      <c r="JH465">
        <v>36.0582</v>
      </c>
      <c r="JI465">
        <v>16.1546</v>
      </c>
      <c r="JJ465">
        <v>18</v>
      </c>
      <c r="JK465">
        <v>489.593</v>
      </c>
      <c r="JL465">
        <v>451.686</v>
      </c>
      <c r="JM465">
        <v>31.1408</v>
      </c>
      <c r="JN465">
        <v>28.8232</v>
      </c>
      <c r="JO465">
        <v>30</v>
      </c>
      <c r="JP465">
        <v>28.6837</v>
      </c>
      <c r="JQ465">
        <v>28.6138</v>
      </c>
      <c r="JR465">
        <v>20.8285</v>
      </c>
      <c r="JS465">
        <v>23.3925</v>
      </c>
      <c r="JT465">
        <v>94.76909999999999</v>
      </c>
      <c r="JU465">
        <v>31.141</v>
      </c>
      <c r="JV465">
        <v>420</v>
      </c>
      <c r="JW465">
        <v>24.0611</v>
      </c>
      <c r="JX465">
        <v>101.078</v>
      </c>
      <c r="JY465">
        <v>100.555</v>
      </c>
    </row>
    <row r="466" spans="1:285">
      <c r="A466">
        <v>450</v>
      </c>
      <c r="B466">
        <v>1758417687.5</v>
      </c>
      <c r="C466">
        <v>4812.400000095367</v>
      </c>
      <c r="D466" t="s">
        <v>1337</v>
      </c>
      <c r="E466" t="s">
        <v>1338</v>
      </c>
      <c r="F466">
        <v>5</v>
      </c>
      <c r="G466" t="s">
        <v>1280</v>
      </c>
      <c r="H466" t="s">
        <v>420</v>
      </c>
      <c r="I466" t="s">
        <v>421</v>
      </c>
      <c r="J466">
        <v>1758417679.5</v>
      </c>
      <c r="K466">
        <f>(L466)/1000</f>
        <v>0</v>
      </c>
      <c r="L466">
        <f>1000*DL466*AJ466*(DH466-DI466)/(100*DA466*(1000-AJ466*DH466))</f>
        <v>0</v>
      </c>
      <c r="M466">
        <f>DL466*AJ466*(DG466-DF466*(1000-AJ466*DI466)/(1000-AJ466*DH466))/(100*DA466)</f>
        <v>0</v>
      </c>
      <c r="N466">
        <f>DF466 - IF(AJ466&gt;1, M466*DA466*100.0/(AL466), 0)</f>
        <v>0</v>
      </c>
      <c r="O466">
        <f>((U466-K466/2)*N466-M466)/(U466+K466/2)</f>
        <v>0</v>
      </c>
      <c r="P466">
        <f>O466*(DM466+DN466)/1000.0</f>
        <v>0</v>
      </c>
      <c r="Q466">
        <f>(DF466 - IF(AJ466&gt;1, M466*DA466*100.0/(AL466), 0))*(DM466+DN466)/1000.0</f>
        <v>0</v>
      </c>
      <c r="R466">
        <f>2.0/((1/T466-1/S466)+SIGN(T466)*SQRT((1/T466-1/S466)*(1/T466-1/S466) + 4*DB466/((DB466+1)*(DB466+1))*(2*1/T466*1/S466-1/S466*1/S466)))</f>
        <v>0</v>
      </c>
      <c r="S466">
        <f>IF(LEFT(DC466,1)&lt;&gt;"0",IF(LEFT(DC466,1)="1",3.0,DD466),$D$5+$E$5*(DT466*DM466/($K$5*1000))+$F$5*(DT466*DM466/($K$5*1000))*MAX(MIN(DA466,$J$5),$I$5)*MAX(MIN(DA466,$J$5),$I$5)+$G$5*MAX(MIN(DA466,$J$5),$I$5)*(DT466*DM466/($K$5*1000))+$H$5*(DT466*DM466/($K$5*1000))*(DT466*DM466/($K$5*1000)))</f>
        <v>0</v>
      </c>
      <c r="T466">
        <f>K466*(1000-(1000*0.61365*exp(17.502*X466/(240.97+X466))/(DM466+DN466)+DH466)/2)/(1000*0.61365*exp(17.502*X466/(240.97+X466))/(DM466+DN466)-DH466)</f>
        <v>0</v>
      </c>
      <c r="U466">
        <f>1/((DB466+1)/(R466/1.6)+1/(S466/1.37)) + DB466/((DB466+1)/(R466/1.6) + DB466/(S466/1.37))</f>
        <v>0</v>
      </c>
      <c r="V466">
        <f>(CW466*CZ466)</f>
        <v>0</v>
      </c>
      <c r="W466">
        <f>(DO466+(V466+2*0.95*5.67E-8*(((DO466+$B$7)+273)^4-(DO466+273)^4)-44100*K466)/(1.84*29.3*S466+8*0.95*5.67E-8*(DO466+273)^3))</f>
        <v>0</v>
      </c>
      <c r="X466">
        <f>($C$7*DP466+$D$7*DQ466+$E$7*W466)</f>
        <v>0</v>
      </c>
      <c r="Y466">
        <f>0.61365*exp(17.502*X466/(240.97+X466))</f>
        <v>0</v>
      </c>
      <c r="Z466">
        <f>(AA466/AB466*100)</f>
        <v>0</v>
      </c>
      <c r="AA466">
        <f>DH466*(DM466+DN466)/1000</f>
        <v>0</v>
      </c>
      <c r="AB466">
        <f>0.61365*exp(17.502*DO466/(240.97+DO466))</f>
        <v>0</v>
      </c>
      <c r="AC466">
        <f>(Y466-DH466*(DM466+DN466)/1000)</f>
        <v>0</v>
      </c>
      <c r="AD466">
        <f>(-K466*44100)</f>
        <v>0</v>
      </c>
      <c r="AE466">
        <f>2*29.3*S466*0.92*(DO466-X466)</f>
        <v>0</v>
      </c>
      <c r="AF466">
        <f>2*0.95*5.67E-8*(((DO466+$B$7)+273)^4-(X466+273)^4)</f>
        <v>0</v>
      </c>
      <c r="AG466">
        <f>V466+AF466+AD466+AE466</f>
        <v>0</v>
      </c>
      <c r="AH466">
        <v>0</v>
      </c>
      <c r="AI466">
        <v>0</v>
      </c>
      <c r="AJ466">
        <f>IF(AH466*$H$13&gt;=AL466,1.0,(AL466/(AL466-AH466*$H$13)))</f>
        <v>0</v>
      </c>
      <c r="AK466">
        <f>(AJ466-1)*100</f>
        <v>0</v>
      </c>
      <c r="AL466">
        <f>MAX(0,($B$13+$C$13*DT466)/(1+$D$13*DT466)*DM466/(DO466+273)*$E$13)</f>
        <v>0</v>
      </c>
      <c r="AM466" t="s">
        <v>422</v>
      </c>
      <c r="AN466" t="s">
        <v>422</v>
      </c>
      <c r="AO466">
        <v>0</v>
      </c>
      <c r="AP466">
        <v>0</v>
      </c>
      <c r="AQ466">
        <f>1-AO466/AP466</f>
        <v>0</v>
      </c>
      <c r="AR466">
        <v>0</v>
      </c>
      <c r="AS466" t="s">
        <v>422</v>
      </c>
      <c r="AT466" t="s">
        <v>422</v>
      </c>
      <c r="AU466">
        <v>0</v>
      </c>
      <c r="AV466">
        <v>0</v>
      </c>
      <c r="AW466">
        <f>1-AU466/AV466</f>
        <v>0</v>
      </c>
      <c r="AX466">
        <v>0.5</v>
      </c>
      <c r="AY466">
        <f>CX466</f>
        <v>0</v>
      </c>
      <c r="AZ466">
        <f>M466</f>
        <v>0</v>
      </c>
      <c r="BA466">
        <f>AW466*AX466*AY466</f>
        <v>0</v>
      </c>
      <c r="BB466">
        <f>(AZ466-AR466)/AY466</f>
        <v>0</v>
      </c>
      <c r="BC466">
        <f>(AP466-AV466)/AV466</f>
        <v>0</v>
      </c>
      <c r="BD466">
        <f>AO466/(AQ466+AO466/AV466)</f>
        <v>0</v>
      </c>
      <c r="BE466" t="s">
        <v>422</v>
      </c>
      <c r="BF466">
        <v>0</v>
      </c>
      <c r="BG466">
        <f>IF(BF466&lt;&gt;0, BF466, BD466)</f>
        <v>0</v>
      </c>
      <c r="BH466">
        <f>1-BG466/AV466</f>
        <v>0</v>
      </c>
      <c r="BI466">
        <f>(AV466-AU466)/(AV466-BG466)</f>
        <v>0</v>
      </c>
      <c r="BJ466">
        <f>(AP466-AV466)/(AP466-BG466)</f>
        <v>0</v>
      </c>
      <c r="BK466">
        <f>(AV466-AU466)/(AV466-AO466)</f>
        <v>0</v>
      </c>
      <c r="BL466">
        <f>(AP466-AV466)/(AP466-AO466)</f>
        <v>0</v>
      </c>
      <c r="BM466">
        <f>(BI466*BG466/AU466)</f>
        <v>0</v>
      </c>
      <c r="BN466">
        <f>(1-BM466)</f>
        <v>0</v>
      </c>
      <c r="CW466">
        <f>$B$11*DU466+$C$11*DV466+$F$11*EG466*(1-EJ466)</f>
        <v>0</v>
      </c>
      <c r="CX466">
        <f>CW466*CY466</f>
        <v>0</v>
      </c>
      <c r="CY466">
        <f>($B$11*$D$9+$C$11*$D$9+$F$11*((ET466+EL466)/MAX(ET466+EL466+EU466, 0.1)*$I$9+EU466/MAX(ET466+EL466+EU466, 0.1)*$J$9))/($B$11+$C$11+$F$11)</f>
        <v>0</v>
      </c>
      <c r="CZ466">
        <f>($B$11*$K$9+$C$11*$K$9+$F$11*((ET466+EL466)/MAX(ET466+EL466+EU466, 0.1)*$P$9+EU466/MAX(ET466+EL466+EU466, 0.1)*$Q$9))/($B$11+$C$11+$F$11)</f>
        <v>0</v>
      </c>
      <c r="DA466">
        <v>4.38</v>
      </c>
      <c r="DB466">
        <v>0.5</v>
      </c>
      <c r="DC466" t="s">
        <v>423</v>
      </c>
      <c r="DD466">
        <v>2</v>
      </c>
      <c r="DE466">
        <v>1758417679.5</v>
      </c>
      <c r="DF466">
        <v>420.4387083333334</v>
      </c>
      <c r="DG466">
        <v>419.9847916666667</v>
      </c>
      <c r="DH466">
        <v>24.31843333333333</v>
      </c>
      <c r="DI466">
        <v>24.18489583333333</v>
      </c>
      <c r="DJ466">
        <v>419.898875</v>
      </c>
      <c r="DK466">
        <v>24.13840416666667</v>
      </c>
      <c r="DL466">
        <v>500.0394166666667</v>
      </c>
      <c r="DM466">
        <v>90.28303333333332</v>
      </c>
      <c r="DN466">
        <v>0.05387644166666666</v>
      </c>
      <c r="DO466">
        <v>30.45367499999999</v>
      </c>
      <c r="DP466">
        <v>29.99327916666667</v>
      </c>
      <c r="DQ466">
        <v>999.9</v>
      </c>
      <c r="DR466">
        <v>0</v>
      </c>
      <c r="DS466">
        <v>0</v>
      </c>
      <c r="DT466">
        <v>9994.789166666667</v>
      </c>
      <c r="DU466">
        <v>0</v>
      </c>
      <c r="DV466">
        <v>0.618283</v>
      </c>
      <c r="DW466">
        <v>0.453942625</v>
      </c>
      <c r="DX466">
        <v>430.9179583333334</v>
      </c>
      <c r="DY466">
        <v>430.3939166666667</v>
      </c>
      <c r="DZ466">
        <v>0.1335438333333333</v>
      </c>
      <c r="EA466">
        <v>419.9847916666667</v>
      </c>
      <c r="EB466">
        <v>24.18489583333333</v>
      </c>
      <c r="EC466">
        <v>2.1955425</v>
      </c>
      <c r="ED466">
        <v>2.18348625</v>
      </c>
      <c r="EE466">
        <v>18.92982083333333</v>
      </c>
      <c r="EF466">
        <v>18.84165833333333</v>
      </c>
      <c r="EG466">
        <v>0.00500097</v>
      </c>
      <c r="EH466">
        <v>0</v>
      </c>
      <c r="EI466">
        <v>0</v>
      </c>
      <c r="EJ466">
        <v>0</v>
      </c>
      <c r="EK466">
        <v>521.8041666666667</v>
      </c>
      <c r="EL466">
        <v>0.00500097</v>
      </c>
      <c r="EM466">
        <v>-9.004166666666668</v>
      </c>
      <c r="EN466">
        <v>-1.654166666666667</v>
      </c>
      <c r="EO466">
        <v>34.825125</v>
      </c>
      <c r="EP466">
        <v>38.01291666666666</v>
      </c>
      <c r="EQ466">
        <v>36.455375</v>
      </c>
      <c r="ER466">
        <v>37.86975</v>
      </c>
      <c r="ES466">
        <v>36.6975</v>
      </c>
      <c r="ET466">
        <v>0</v>
      </c>
      <c r="EU466">
        <v>0</v>
      </c>
      <c r="EV466">
        <v>0</v>
      </c>
      <c r="EW466">
        <v>1758417687.8</v>
      </c>
      <c r="EX466">
        <v>0</v>
      </c>
      <c r="EY466">
        <v>521.6080000000001</v>
      </c>
      <c r="EZ466">
        <v>-15.17692306707094</v>
      </c>
      <c r="FA466">
        <v>39.98461589808531</v>
      </c>
      <c r="FB466">
        <v>-6.972</v>
      </c>
      <c r="FC466">
        <v>15</v>
      </c>
      <c r="FD466">
        <v>0</v>
      </c>
      <c r="FE466" t="s">
        <v>424</v>
      </c>
      <c r="FF466">
        <v>1747247426.5</v>
      </c>
      <c r="FG466">
        <v>1747247420.5</v>
      </c>
      <c r="FH466">
        <v>0</v>
      </c>
      <c r="FI466">
        <v>1.027</v>
      </c>
      <c r="FJ466">
        <v>0.031</v>
      </c>
      <c r="FK466">
        <v>0.02</v>
      </c>
      <c r="FL466">
        <v>0.05</v>
      </c>
      <c r="FM466">
        <v>420</v>
      </c>
      <c r="FN466">
        <v>16</v>
      </c>
      <c r="FO466">
        <v>0.01</v>
      </c>
      <c r="FP466">
        <v>0.1</v>
      </c>
      <c r="FQ466">
        <v>0.4498916341463415</v>
      </c>
      <c r="FR466">
        <v>-0.02119864808362372</v>
      </c>
      <c r="FS466">
        <v>0.03079368718308292</v>
      </c>
      <c r="FT466">
        <v>1</v>
      </c>
      <c r="FU466">
        <v>522.4941176470588</v>
      </c>
      <c r="FV466">
        <v>-11.34301002298497</v>
      </c>
      <c r="FW466">
        <v>8.32490738957393</v>
      </c>
      <c r="FX466">
        <v>-1</v>
      </c>
      <c r="FY466">
        <v>0.1319783658536585</v>
      </c>
      <c r="FZ466">
        <v>0.02657805574912919</v>
      </c>
      <c r="GA466">
        <v>0.003800723357057549</v>
      </c>
      <c r="GB466">
        <v>1</v>
      </c>
      <c r="GC466">
        <v>2</v>
      </c>
      <c r="GD466">
        <v>2</v>
      </c>
      <c r="GE466" t="s">
        <v>425</v>
      </c>
      <c r="GF466">
        <v>3.13655</v>
      </c>
      <c r="GG466">
        <v>2.71453</v>
      </c>
      <c r="GH466">
        <v>0.09376130000000001</v>
      </c>
      <c r="GI466">
        <v>0.0928969</v>
      </c>
      <c r="GJ466">
        <v>0.106942</v>
      </c>
      <c r="GK466">
        <v>0.105224</v>
      </c>
      <c r="GL466">
        <v>28826.8</v>
      </c>
      <c r="GM466">
        <v>28889.2</v>
      </c>
      <c r="GN466">
        <v>29570.9</v>
      </c>
      <c r="GO466">
        <v>29432.1</v>
      </c>
      <c r="GP466">
        <v>34897.2</v>
      </c>
      <c r="GQ466">
        <v>34880.3</v>
      </c>
      <c r="GR466">
        <v>41620.8</v>
      </c>
      <c r="GS466">
        <v>41818.1</v>
      </c>
      <c r="GT466">
        <v>1.92155</v>
      </c>
      <c r="GU466">
        <v>1.87757</v>
      </c>
      <c r="GV466">
        <v>0.07696450000000001</v>
      </c>
      <c r="GW466">
        <v>0</v>
      </c>
      <c r="GX466">
        <v>28.7428</v>
      </c>
      <c r="GY466">
        <v>999.9</v>
      </c>
      <c r="GZ466">
        <v>57.6</v>
      </c>
      <c r="HA466">
        <v>31</v>
      </c>
      <c r="HB466">
        <v>28.7831</v>
      </c>
      <c r="HC466">
        <v>62.0445</v>
      </c>
      <c r="HD466">
        <v>27.8806</v>
      </c>
      <c r="HE466">
        <v>1</v>
      </c>
      <c r="HF466">
        <v>0.09632110000000001</v>
      </c>
      <c r="HG466">
        <v>-1.57966</v>
      </c>
      <c r="HH466">
        <v>20.4011</v>
      </c>
      <c r="HI466">
        <v>5.22672</v>
      </c>
      <c r="HJ466">
        <v>12.0158</v>
      </c>
      <c r="HK466">
        <v>4.9907</v>
      </c>
      <c r="HL466">
        <v>3.28915</v>
      </c>
      <c r="HM466">
        <v>9999</v>
      </c>
      <c r="HN466">
        <v>9999</v>
      </c>
      <c r="HO466">
        <v>9999</v>
      </c>
      <c r="HP466">
        <v>999.9</v>
      </c>
      <c r="HQ466">
        <v>1.86737</v>
      </c>
      <c r="HR466">
        <v>1.86648</v>
      </c>
      <c r="HS466">
        <v>1.86584</v>
      </c>
      <c r="HT466">
        <v>1.86582</v>
      </c>
      <c r="HU466">
        <v>1.86768</v>
      </c>
      <c r="HV466">
        <v>1.8701</v>
      </c>
      <c r="HW466">
        <v>1.86874</v>
      </c>
      <c r="HX466">
        <v>1.87026</v>
      </c>
      <c r="HY466">
        <v>0</v>
      </c>
      <c r="HZ466">
        <v>0</v>
      </c>
      <c r="IA466">
        <v>0</v>
      </c>
      <c r="IB466">
        <v>0</v>
      </c>
      <c r="IC466" t="s">
        <v>426</v>
      </c>
      <c r="ID466" t="s">
        <v>427</v>
      </c>
      <c r="IE466" t="s">
        <v>428</v>
      </c>
      <c r="IF466" t="s">
        <v>428</v>
      </c>
      <c r="IG466" t="s">
        <v>428</v>
      </c>
      <c r="IH466" t="s">
        <v>428</v>
      </c>
      <c r="II466">
        <v>0</v>
      </c>
      <c r="IJ466">
        <v>100</v>
      </c>
      <c r="IK466">
        <v>100</v>
      </c>
      <c r="IL466">
        <v>0.54</v>
      </c>
      <c r="IM466">
        <v>0.18</v>
      </c>
      <c r="IN466">
        <v>0.2733293791174444</v>
      </c>
      <c r="IO466">
        <v>0.0008355358253796512</v>
      </c>
      <c r="IP466">
        <v>-4.886686190924696E-07</v>
      </c>
      <c r="IQ466">
        <v>2.414133949906871E-11</v>
      </c>
      <c r="IR466">
        <v>-0.06279029043895908</v>
      </c>
      <c r="IS466">
        <v>-0.001004982055389802</v>
      </c>
      <c r="IT466">
        <v>0.0007271071577586355</v>
      </c>
      <c r="IU466">
        <v>-1.113211564567604E-05</v>
      </c>
      <c r="IV466">
        <v>10</v>
      </c>
      <c r="IW466">
        <v>2306</v>
      </c>
      <c r="IX466">
        <v>1</v>
      </c>
      <c r="IY466">
        <v>28</v>
      </c>
      <c r="IZ466">
        <v>186171</v>
      </c>
      <c r="JA466">
        <v>186171.1</v>
      </c>
      <c r="JB466">
        <v>1.04004</v>
      </c>
      <c r="JC466">
        <v>2.26807</v>
      </c>
      <c r="JD466">
        <v>1.39648</v>
      </c>
      <c r="JE466">
        <v>2.34009</v>
      </c>
      <c r="JF466">
        <v>1.49536</v>
      </c>
      <c r="JG466">
        <v>2.65259</v>
      </c>
      <c r="JH466">
        <v>36.0582</v>
      </c>
      <c r="JI466">
        <v>16.1634</v>
      </c>
      <c r="JJ466">
        <v>18</v>
      </c>
      <c r="JK466">
        <v>489.467</v>
      </c>
      <c r="JL466">
        <v>451.686</v>
      </c>
      <c r="JM466">
        <v>31.1428</v>
      </c>
      <c r="JN466">
        <v>28.8232</v>
      </c>
      <c r="JO466">
        <v>30.0002</v>
      </c>
      <c r="JP466">
        <v>28.6837</v>
      </c>
      <c r="JQ466">
        <v>28.6138</v>
      </c>
      <c r="JR466">
        <v>20.8273</v>
      </c>
      <c r="JS466">
        <v>23.3925</v>
      </c>
      <c r="JT466">
        <v>94.76909999999999</v>
      </c>
      <c r="JU466">
        <v>31.1412</v>
      </c>
      <c r="JV466">
        <v>420</v>
      </c>
      <c r="JW466">
        <v>24.0556</v>
      </c>
      <c r="JX466">
        <v>101.077</v>
      </c>
      <c r="JY466">
        <v>100.555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2025-09-21T01:22:12Z</dcterms:created>
  <dcterms:modified xsi:type="dcterms:W3CDTF">2025-09-21T01:22:12Z</dcterms:modified>
</cp:coreProperties>
</file>